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0689\Desktop\様式\"/>
    </mc:Choice>
  </mc:AlternateContent>
  <xr:revisionPtr revIDLastSave="0" documentId="13_ncr:1_{4B16CC2D-BA5A-4F69-BE05-F3BF895A852E}" xr6:coauthVersionLast="47" xr6:coauthVersionMax="47" xr10:uidLastSave="{00000000-0000-0000-0000-000000000000}"/>
  <bookViews>
    <workbookView xWindow="28680" yWindow="-120" windowWidth="29040" windowHeight="15840" tabRatio="808" xr2:uid="{D31F1084-291E-4CF1-A7EA-ADBF5A183CBF}"/>
  </bookViews>
  <sheets>
    <sheet name="11 促進計画書 記入例(機構経由 )" sheetId="111" r:id="rId1"/>
    <sheet name="21 促進計画書 記入例(機構非経由 )" sheetId="112" r:id="rId2"/>
  </sheets>
  <definedNames>
    <definedName name="_xlnm.Print_Area" localSheetId="0">'11 促進計画書 記入例(機構経由 )'!$B$1:$BB$70</definedName>
    <definedName name="_xlnm.Print_Area" localSheetId="1">'21 促進計画書 記入例(機構非経由 )'!$B$1:$BB$70</definedName>
    <definedName name="借入年数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6" i="112" l="1"/>
  <c r="AG64" i="112"/>
  <c r="AG62" i="112"/>
  <c r="AQ60" i="112"/>
  <c r="AL60" i="112"/>
  <c r="AG60" i="112"/>
  <c r="AF60" i="112"/>
  <c r="AG58" i="112"/>
  <c r="AG56" i="112"/>
  <c r="AQ54" i="112"/>
  <c r="AL54" i="112"/>
  <c r="AG54" i="112"/>
  <c r="AF54" i="112"/>
  <c r="AG52" i="112"/>
  <c r="AG50" i="112"/>
  <c r="AQ48" i="112"/>
  <c r="AL48" i="112"/>
  <c r="AG48" i="112"/>
  <c r="AF48" i="112"/>
  <c r="AG46" i="112"/>
  <c r="AG44" i="112"/>
  <c r="AQ42" i="112"/>
  <c r="AL42" i="112"/>
  <c r="AG42" i="112"/>
  <c r="AF42" i="112"/>
  <c r="AG40" i="112"/>
  <c r="AG38" i="112"/>
  <c r="AQ36" i="112"/>
  <c r="AL36" i="112"/>
  <c r="AG36" i="112"/>
  <c r="AG34" i="112"/>
  <c r="AG32" i="112"/>
  <c r="AX30" i="112"/>
  <c r="AG30" i="112"/>
  <c r="AG28" i="112"/>
  <c r="AG26" i="112"/>
  <c r="AX24" i="112"/>
  <c r="AG24" i="112"/>
  <c r="AG22" i="112"/>
  <c r="AG20" i="112"/>
  <c r="AX18" i="112"/>
  <c r="AG18" i="112"/>
  <c r="BC16" i="112"/>
  <c r="AX42" i="112" l="1"/>
  <c r="AX48" i="112"/>
  <c r="AX54" i="112"/>
  <c r="AX60" i="112"/>
  <c r="AX36" i="112"/>
  <c r="AG64" i="111" l="1"/>
  <c r="AG62" i="111"/>
  <c r="AQ60" i="111"/>
  <c r="AL60" i="111"/>
  <c r="AG60" i="111"/>
  <c r="AF60" i="111"/>
  <c r="AG58" i="111"/>
  <c r="AG56" i="111"/>
  <c r="AQ54" i="111"/>
  <c r="AL54" i="111"/>
  <c r="AG54" i="111"/>
  <c r="AF54" i="111"/>
  <c r="AG52" i="111"/>
  <c r="AG50" i="111"/>
  <c r="AQ48" i="111"/>
  <c r="AL48" i="111"/>
  <c r="AG48" i="111"/>
  <c r="AF48" i="111"/>
  <c r="AG46" i="111"/>
  <c r="AG44" i="111"/>
  <c r="AQ42" i="111"/>
  <c r="AL42" i="111"/>
  <c r="AG42" i="111"/>
  <c r="AF42" i="111"/>
  <c r="AG40" i="111"/>
  <c r="AG38" i="111"/>
  <c r="AQ36" i="111"/>
  <c r="R66" i="111" s="1"/>
  <c r="AL36" i="111"/>
  <c r="AG36" i="111"/>
  <c r="AG34" i="111"/>
  <c r="AG32" i="111"/>
  <c r="AX30" i="111"/>
  <c r="AG30" i="111"/>
  <c r="AG28" i="111"/>
  <c r="AG26" i="111"/>
  <c r="AX24" i="111"/>
  <c r="AG24" i="111"/>
  <c r="G66" i="111"/>
  <c r="AG22" i="111"/>
  <c r="AG20" i="111"/>
  <c r="AX18" i="111"/>
  <c r="AG18" i="111"/>
  <c r="BC16" i="111"/>
  <c r="AX42" i="111" l="1"/>
  <c r="AX54" i="111"/>
  <c r="AX60" i="111"/>
  <c r="AX48" i="111"/>
  <c r="AX36" i="111"/>
</calcChain>
</file>

<file path=xl/sharedStrings.xml><?xml version="1.0" encoding="utf-8"?>
<sst xmlns="http://schemas.openxmlformats.org/spreadsheetml/2006/main" count="231" uniqueCount="98">
  <si>
    <t>氏名
・名称</t>
    <rPh sb="0" eb="2">
      <t>シメイ</t>
    </rPh>
    <rPh sb="4" eb="6">
      <t>メイショウ</t>
    </rPh>
    <phoneticPr fontId="1"/>
  </si>
  <si>
    <t>名称</t>
    <rPh sb="0" eb="2">
      <t>メイショウ</t>
    </rPh>
    <phoneticPr fontId="1"/>
  </si>
  <si>
    <t>始期</t>
    <rPh sb="0" eb="2">
      <t>シキ</t>
    </rPh>
    <phoneticPr fontId="1"/>
  </si>
  <si>
    <t>字</t>
    <phoneticPr fontId="1"/>
  </si>
  <si>
    <t>番号</t>
    <rPh sb="0" eb="2">
      <t>バンゴウ</t>
    </rPh>
    <phoneticPr fontId="1"/>
  </si>
  <si>
    <t>〕</t>
    <phoneticPr fontId="1"/>
  </si>
  <si>
    <t>〒</t>
    <phoneticPr fontId="1"/>
  </si>
  <si>
    <t>１　権利の設定関係</t>
    <phoneticPr fontId="1"/>
  </si>
  <si>
    <t>２　権利を設定する農用地の明細</t>
    <rPh sb="2" eb="4">
      <t>ケンリ</t>
    </rPh>
    <rPh sb="5" eb="7">
      <t>セッテイ</t>
    </rPh>
    <rPh sb="9" eb="12">
      <t>ノウヨウチ</t>
    </rPh>
    <phoneticPr fontId="1"/>
  </si>
  <si>
    <t>権利の種類</t>
    <rPh sb="0" eb="2">
      <t>ケンリ</t>
    </rPh>
    <rPh sb="3" eb="5">
      <t>シュルイ</t>
    </rPh>
    <phoneticPr fontId="1"/>
  </si>
  <si>
    <t>利用権の設定をする者 （出し手）</t>
    <rPh sb="0" eb="3">
      <t>リヨウケン</t>
    </rPh>
    <rPh sb="4" eb="6">
      <t>セッテイ</t>
    </rPh>
    <rPh sb="9" eb="10">
      <t>モノ</t>
    </rPh>
    <rPh sb="12" eb="13">
      <t>ダ</t>
    </rPh>
    <rPh sb="14" eb="15">
      <t>テ</t>
    </rPh>
    <phoneticPr fontId="1"/>
  </si>
  <si>
    <t>設定する利用権の内容</t>
    <rPh sb="0" eb="2">
      <t>セッテイ</t>
    </rPh>
    <rPh sb="4" eb="7">
      <t>リヨウケン</t>
    </rPh>
    <rPh sb="8" eb="10">
      <t>ナイヨウ</t>
    </rPh>
    <phoneticPr fontId="1"/>
  </si>
  <si>
    <t>利用権を設定する土地</t>
    <rPh sb="0" eb="3">
      <t>リヨウケン</t>
    </rPh>
    <rPh sb="4" eb="6">
      <t>セッテイ</t>
    </rPh>
    <rPh sb="8" eb="10">
      <t>トチ</t>
    </rPh>
    <phoneticPr fontId="1"/>
  </si>
  <si>
    <t>項</t>
    <rPh sb="0" eb="1">
      <t>コウ</t>
    </rPh>
    <phoneticPr fontId="1"/>
  </si>
  <si>
    <t>区分</t>
    <rPh sb="0" eb="2">
      <t>クブン</t>
    </rPh>
    <phoneticPr fontId="1"/>
  </si>
  <si>
    <t>〔№</t>
    <phoneticPr fontId="1"/>
  </si>
  <si>
    <t>賃　　料
端数処理</t>
    <rPh sb="0" eb="1">
      <t>チン</t>
    </rPh>
    <rPh sb="3" eb="4">
      <t>リョウ</t>
    </rPh>
    <rPh sb="5" eb="7">
      <t>ハスウ</t>
    </rPh>
    <rPh sb="7" eb="9">
      <t>ショリ</t>
    </rPh>
    <phoneticPr fontId="1"/>
  </si>
  <si>
    <t>市町村〔</t>
    <phoneticPr fontId="1"/>
  </si>
  <si>
    <t>大　字</t>
    <phoneticPr fontId="1"/>
  </si>
  <si>
    <t xml:space="preserve"> 電話番号 :092-716-8355 </t>
    <phoneticPr fontId="1"/>
  </si>
  <si>
    <r>
      <t>農用地利用集積等促進計画</t>
    </r>
    <r>
      <rPr>
        <sz val="16"/>
        <rFont val="ＭＳ Ｐ明朝"/>
        <family val="1"/>
        <charset val="128"/>
      </rPr>
      <t>（兼申出書）</t>
    </r>
    <rPh sb="13" eb="14">
      <t>ケン</t>
    </rPh>
    <rPh sb="14" eb="17">
      <t>モウシデショ</t>
    </rPh>
    <phoneticPr fontId="1"/>
  </si>
  <si>
    <t>存続
期間</t>
    <rPh sb="0" eb="2">
      <t>ソンゾク</t>
    </rPh>
    <rPh sb="3" eb="5">
      <t>キカン</t>
    </rPh>
    <phoneticPr fontId="1"/>
  </si>
  <si>
    <t>農地中間管理機構</t>
    <phoneticPr fontId="1"/>
  </si>
  <si>
    <t>/</t>
    <phoneticPr fontId="1"/>
  </si>
  <si>
    <t>取扱</t>
    <rPh sb="0" eb="2">
      <t>トリアツカ</t>
    </rPh>
    <phoneticPr fontId="1"/>
  </si>
  <si>
    <t>［ 同意印又は署名 ］</t>
    <rPh sb="2" eb="3">
      <t>ドウ</t>
    </rPh>
    <rPh sb="3" eb="4">
      <t>イ</t>
    </rPh>
    <rPh sb="5" eb="6">
      <t>マタ</t>
    </rPh>
    <rPh sb="7" eb="9">
      <t>ショメイ</t>
    </rPh>
    <phoneticPr fontId="1"/>
  </si>
  <si>
    <t>地　番</t>
    <rPh sb="0" eb="1">
      <t>チ</t>
    </rPh>
    <rPh sb="2" eb="3">
      <t>バン</t>
    </rPh>
    <phoneticPr fontId="1"/>
  </si>
  <si>
    <t>現況
地目</t>
    <rPh sb="0" eb="2">
      <t>ゲンキョウ</t>
    </rPh>
    <rPh sb="3" eb="5">
      <t>チモク</t>
    </rPh>
    <phoneticPr fontId="1"/>
  </si>
  <si>
    <t>面積（㎡）</t>
    <rPh sb="0" eb="2">
      <t>メンセキ</t>
    </rPh>
    <phoneticPr fontId="1"/>
  </si>
  <si>
    <t>台帳</t>
    <rPh sb="0" eb="2">
      <t>ダイチョウ</t>
    </rPh>
    <phoneticPr fontId="1"/>
  </si>
  <si>
    <t>終期</t>
    <rPh sb="0" eb="1">
      <t>オ</t>
    </rPh>
    <phoneticPr fontId="1"/>
  </si>
  <si>
    <t>10a当たり</t>
    <rPh sb="3" eb="4">
      <t>アタ</t>
    </rPh>
    <phoneticPr fontId="1"/>
  </si>
  <si>
    <t>年 額</t>
    <rPh sb="0" eb="1">
      <t>ネン</t>
    </rPh>
    <rPh sb="2" eb="3">
      <t>ガク</t>
    </rPh>
    <phoneticPr fontId="1"/>
  </si>
  <si>
    <t>備　考</t>
    <rPh sb="0" eb="1">
      <t>ビ</t>
    </rPh>
    <rPh sb="2" eb="3">
      <t>コウ</t>
    </rPh>
    <phoneticPr fontId="1"/>
  </si>
  <si>
    <t>機構を経由し賃料のやり取りを行う場合</t>
    <rPh sb="0" eb="2">
      <t>キコウ</t>
    </rPh>
    <rPh sb="3" eb="5">
      <t>ケイユ</t>
    </rPh>
    <rPh sb="6" eb="8">
      <t>チンリョウ</t>
    </rPh>
    <rPh sb="11" eb="12">
      <t>ト</t>
    </rPh>
    <rPh sb="14" eb="15">
      <t>オコナ</t>
    </rPh>
    <rPh sb="16" eb="18">
      <t>バアイ</t>
    </rPh>
    <phoneticPr fontId="1"/>
  </si>
  <si>
    <t>物納など、出し手と受け手とで直接賃料の
やり取りを行う場合</t>
    <rPh sb="0" eb="2">
      <t>ブツノウ</t>
    </rPh>
    <rPh sb="5" eb="6">
      <t>ダ</t>
    </rPh>
    <rPh sb="7" eb="8">
      <t>テ</t>
    </rPh>
    <rPh sb="9" eb="10">
      <t>ウ</t>
    </rPh>
    <rPh sb="11" eb="12">
      <t>テ</t>
    </rPh>
    <rPh sb="14" eb="16">
      <t>チョクセツ</t>
    </rPh>
    <rPh sb="16" eb="18">
      <t>チンリョウ</t>
    </rPh>
    <rPh sb="22" eb="23">
      <t>ト</t>
    </rPh>
    <rPh sb="25" eb="26">
      <t>オコナ</t>
    </rPh>
    <rPh sb="27" eb="29">
      <t>バアイ</t>
    </rPh>
    <phoneticPr fontId="1"/>
  </si>
  <si>
    <t>取扱面積
の合計</t>
    <rPh sb="0" eb="2">
      <t>トリアツカ</t>
    </rPh>
    <rPh sb="2" eb="4">
      <t>メンセキ</t>
    </rPh>
    <rPh sb="6" eb="8">
      <t>ゴウケイ</t>
    </rPh>
    <phoneticPr fontId="1"/>
  </si>
  <si>
    <t>㎡</t>
    <phoneticPr fontId="1"/>
  </si>
  <si>
    <t>賃料（年額）
の合計</t>
    <rPh sb="0" eb="2">
      <t>チンリョウ</t>
    </rPh>
    <rPh sb="3" eb="5">
      <t>ネンガク</t>
    </rPh>
    <rPh sb="8" eb="10">
      <t>ゴウケイ</t>
    </rPh>
    <phoneticPr fontId="1"/>
  </si>
  <si>
    <t>円</t>
    <rPh sb="0" eb="1">
      <t>エン</t>
    </rPh>
    <phoneticPr fontId="1"/>
  </si>
  <si>
    <t>確認欄</t>
    <rPh sb="0" eb="3">
      <t>カクニンラン</t>
    </rPh>
    <phoneticPr fontId="1"/>
  </si>
  <si>
    <t>（出し手）</t>
    <rPh sb="1" eb="2">
      <t>ダ</t>
    </rPh>
    <rPh sb="3" eb="4">
      <t>テ</t>
    </rPh>
    <phoneticPr fontId="1"/>
  </si>
  <si>
    <t>　 □ 通帳(写)、 □ 同意書、 □ 系図、 □（　　　　　　　　　）、 □（　　　　　　　　　）</t>
    <phoneticPr fontId="1"/>
  </si>
  <si>
    <t>（受け手）</t>
    <rPh sb="1" eb="2">
      <t>ウ</t>
    </rPh>
    <rPh sb="3" eb="4">
      <t>テ</t>
    </rPh>
    <phoneticPr fontId="1"/>
  </si>
  <si>
    <t>　 □ 通帳(写)、 □ 振替依頼書、 □（　　　　　　　　　）</t>
    <phoneticPr fontId="1"/>
  </si>
  <si>
    <t xml:space="preserve"> 機構を経由し賃料のやり取りを行う場合</t>
    <rPh sb="1" eb="3">
      <t>キコウ</t>
    </rPh>
    <rPh sb="4" eb="6">
      <t>ケイユ</t>
    </rPh>
    <rPh sb="7" eb="9">
      <t>チンリョウ</t>
    </rPh>
    <rPh sb="12" eb="13">
      <t>ト</t>
    </rPh>
    <rPh sb="15" eb="16">
      <t>オコナ</t>
    </rPh>
    <rPh sb="17" eb="19">
      <t>バアイ</t>
    </rPh>
    <phoneticPr fontId="1"/>
  </si>
  <si>
    <t xml:space="preserve"> 物納など、出し手と受け手とで直接賃料のやり取りを行う場合</t>
    <rPh sb="1" eb="3">
      <t>ブツノウ</t>
    </rPh>
    <rPh sb="6" eb="7">
      <t>ダ</t>
    </rPh>
    <rPh sb="8" eb="9">
      <t>テ</t>
    </rPh>
    <rPh sb="10" eb="11">
      <t>ウ</t>
    </rPh>
    <rPh sb="12" eb="13">
      <t>テ</t>
    </rPh>
    <rPh sb="15" eb="17">
      <t>チョクセツ</t>
    </rPh>
    <rPh sb="17" eb="19">
      <t>チンリョウ</t>
    </rPh>
    <rPh sb="22" eb="23">
      <t>ト</t>
    </rPh>
    <rPh sb="25" eb="26">
      <t>オコナ</t>
    </rPh>
    <rPh sb="27" eb="29">
      <t>バアイ</t>
    </rPh>
    <phoneticPr fontId="1"/>
  </si>
  <si>
    <t>　賃料の徴収：毎年12月15日に指定口座から引落します。なお、15日が土日祝日の場合は、その翌営業日が振替日となります。
　賃料の支払：毎年12月25日に指定口座に振込みます。なお、25日が土日祝日の場合は、その前営業日が振込日となります。</t>
    <rPh sb="1" eb="3">
      <t>チンリョウ</t>
    </rPh>
    <rPh sb="4" eb="6">
      <t>チョウシュウ</t>
    </rPh>
    <rPh sb="7" eb="9">
      <t>マイトシ</t>
    </rPh>
    <rPh sb="11" eb="12">
      <t>ガツ</t>
    </rPh>
    <rPh sb="14" eb="15">
      <t>ニチ</t>
    </rPh>
    <rPh sb="16" eb="20">
      <t>シテイコウザ</t>
    </rPh>
    <rPh sb="22" eb="23">
      <t>ヒ</t>
    </rPh>
    <rPh sb="23" eb="24">
      <t>オ</t>
    </rPh>
    <rPh sb="33" eb="34">
      <t>ニチ</t>
    </rPh>
    <rPh sb="35" eb="37">
      <t>ドニチ</t>
    </rPh>
    <rPh sb="37" eb="39">
      <t>シュクジツ</t>
    </rPh>
    <rPh sb="40" eb="42">
      <t>バアイ</t>
    </rPh>
    <rPh sb="46" eb="50">
      <t>ヨクエイギョウビ</t>
    </rPh>
    <rPh sb="51" eb="54">
      <t>フリカエビ</t>
    </rPh>
    <rPh sb="62" eb="64">
      <t>チンリョウ</t>
    </rPh>
    <rPh sb="65" eb="67">
      <t>シハライ</t>
    </rPh>
    <rPh sb="68" eb="70">
      <t>マイトシ</t>
    </rPh>
    <rPh sb="72" eb="73">
      <t>ガツ</t>
    </rPh>
    <rPh sb="75" eb="76">
      <t>ニチ</t>
    </rPh>
    <rPh sb="77" eb="81">
      <t>シテイコウザ</t>
    </rPh>
    <rPh sb="82" eb="83">
      <t>フ</t>
    </rPh>
    <rPh sb="83" eb="84">
      <t>コ</t>
    </rPh>
    <rPh sb="93" eb="94">
      <t>ニチ</t>
    </rPh>
    <phoneticPr fontId="1"/>
  </si>
  <si>
    <t>　賃料の支払い方法（支払い時期・方法等）については、出し手と受け手が協議の上、受け手が出し手に直接支払います。
　また、賃料の受け渡しに関するトラブルが発生した場合は、両者の責任において解決致します。</t>
    <rPh sb="1" eb="3">
      <t>チンリョウ</t>
    </rPh>
    <rPh sb="4" eb="6">
      <t>シハラ</t>
    </rPh>
    <rPh sb="7" eb="9">
      <t>ホウホウ</t>
    </rPh>
    <rPh sb="10" eb="12">
      <t>シハラ</t>
    </rPh>
    <rPh sb="13" eb="15">
      <t>ジキ</t>
    </rPh>
    <rPh sb="16" eb="18">
      <t>ホウホウ</t>
    </rPh>
    <rPh sb="18" eb="19">
      <t>ナド</t>
    </rPh>
    <rPh sb="26" eb="27">
      <t>ダ</t>
    </rPh>
    <rPh sb="34" eb="36">
      <t>キョウギ</t>
    </rPh>
    <rPh sb="37" eb="38">
      <t>ウエ</t>
    </rPh>
    <rPh sb="39" eb="40">
      <t>ウ</t>
    </rPh>
    <rPh sb="41" eb="42">
      <t>テ</t>
    </rPh>
    <rPh sb="43" eb="44">
      <t>ダ</t>
    </rPh>
    <rPh sb="45" eb="46">
      <t>テ</t>
    </rPh>
    <rPh sb="47" eb="49">
      <t>チョクセツ</t>
    </rPh>
    <rPh sb="49" eb="51">
      <t>シハラ</t>
    </rPh>
    <rPh sb="60" eb="62">
      <t>チンリョウ</t>
    </rPh>
    <rPh sb="63" eb="64">
      <t>ウ</t>
    </rPh>
    <rPh sb="65" eb="66">
      <t>ワタ</t>
    </rPh>
    <rPh sb="68" eb="69">
      <t>カン</t>
    </rPh>
    <rPh sb="76" eb="78">
      <t>ハッセイ</t>
    </rPh>
    <rPh sb="80" eb="82">
      <t>バアイ</t>
    </rPh>
    <rPh sb="84" eb="86">
      <t>リョウシャ</t>
    </rPh>
    <rPh sb="87" eb="89">
      <t>セキニン</t>
    </rPh>
    <rPh sb="93" eb="95">
      <t>カイケツ</t>
    </rPh>
    <rPh sb="95" eb="96">
      <t>イタ</t>
    </rPh>
    <phoneticPr fontId="1"/>
  </si>
  <si>
    <t>整理
番号
（受_出）</t>
    <rPh sb="0" eb="1">
      <t>リ</t>
    </rPh>
    <rPh sb="3" eb="5">
      <t>バンゴウ</t>
    </rPh>
    <rPh sb="7" eb="8">
      <t>ウ</t>
    </rPh>
    <rPh sb="9" eb="10">
      <t>ダ</t>
    </rPh>
    <phoneticPr fontId="1"/>
  </si>
  <si>
    <t>〒 810-0001
　　福岡市中央区天神4-10-12</t>
    <phoneticPr fontId="1"/>
  </si>
  <si>
    <t>公益財団法人
 福岡県農業振興推進機構</t>
    <rPh sb="8" eb="10">
      <t>フクオカ</t>
    </rPh>
    <rPh sb="10" eb="11">
      <t>ケン</t>
    </rPh>
    <rPh sb="11" eb="13">
      <t>ノウギョウ</t>
    </rPh>
    <rPh sb="13" eb="15">
      <t>シンコウ</t>
    </rPh>
    <rPh sb="15" eb="17">
      <t>スイシン</t>
    </rPh>
    <rPh sb="17" eb="19">
      <t>キコウ</t>
    </rPh>
    <phoneticPr fontId="1"/>
  </si>
  <si>
    <t>理事長　 鐘 江 義 広</t>
    <phoneticPr fontId="1"/>
  </si>
  <si>
    <t>賃 料（円）</t>
    <rPh sb="0" eb="1">
      <t>チン</t>
    </rPh>
    <rPh sb="2" eb="3">
      <t>リョウ</t>
    </rPh>
    <rPh sb="4" eb="5">
      <t>エン</t>
    </rPh>
    <phoneticPr fontId="1"/>
  </si>
  <si>
    <t xml:space="preserve">ﾌﾘｶﾞﾅ </t>
    <phoneticPr fontId="1"/>
  </si>
  <si>
    <t>住 所</t>
    <rPh sb="0" eb="1">
      <t>スミ</t>
    </rPh>
    <rPh sb="2" eb="3">
      <t>ショ</t>
    </rPh>
    <phoneticPr fontId="1"/>
  </si>
  <si>
    <t xml:space="preserve">℡(携帯) </t>
    <phoneticPr fontId="1"/>
  </si>
  <si>
    <t>e-mail</t>
    <phoneticPr fontId="1"/>
  </si>
  <si>
    <t>利用権の設定を受ける者 （受け手）</t>
    <rPh sb="0" eb="3">
      <t>リヨウケン</t>
    </rPh>
    <rPh sb="4" eb="6">
      <t>セッテイ</t>
    </rPh>
    <rPh sb="7" eb="8">
      <t>ウ</t>
    </rPh>
    <rPh sb="10" eb="11">
      <t>モノ</t>
    </rPh>
    <rPh sb="13" eb="14">
      <t>ウ</t>
    </rPh>
    <rPh sb="15" eb="16">
      <t>テ</t>
    </rPh>
    <phoneticPr fontId="1"/>
  </si>
  <si>
    <t>R　　　年　　月　　日</t>
    <rPh sb="4" eb="5">
      <t>ネン</t>
    </rPh>
    <rPh sb="7" eb="8">
      <t>ガツ</t>
    </rPh>
    <rPh sb="10" eb="11">
      <t>ヒ</t>
    </rPh>
    <phoneticPr fontId="1"/>
  </si>
  <si>
    <t xml:space="preserve"> 福岡市大字✕✕✕300</t>
  </si>
  <si>
    <t>fukuoka-i＠○○○○○.lg.jp</t>
    <phoneticPr fontId="1"/>
  </si>
  <si>
    <t xml:space="preserve"> 福岡市大字✕✕✕500</t>
    <phoneticPr fontId="1"/>
  </si>
  <si>
    <t xml:space="preserve"> ﾊｶﾀ ｼﾞﾛｳ</t>
    <phoneticPr fontId="1"/>
  </si>
  <si>
    <t>福岡市</t>
    <rPh sb="0" eb="3">
      <t>フクオカシ</t>
    </rPh>
    <phoneticPr fontId="1"/>
  </si>
  <si>
    <t>○ ○</t>
    <phoneticPr fontId="1"/>
  </si>
  <si>
    <t>300-1</t>
    <phoneticPr fontId="1"/>
  </si>
  <si>
    <t>裏</t>
    <rPh sb="0" eb="1">
      <t>ウラ</t>
    </rPh>
    <phoneticPr fontId="1"/>
  </si>
  <si>
    <t>A</t>
    <phoneticPr fontId="1"/>
  </si>
  <si>
    <t>田</t>
    <rPh sb="0" eb="1">
      <t>タ</t>
    </rPh>
    <phoneticPr fontId="1"/>
  </si>
  <si>
    <t>畑</t>
    <rPh sb="0" eb="1">
      <t>ハタ</t>
    </rPh>
    <phoneticPr fontId="1"/>
  </si>
  <si>
    <r>
      <t>R</t>
    </r>
    <r>
      <rPr>
        <b/>
        <i/>
        <sz val="9"/>
        <color rgb="FFFF0000"/>
        <rFont val="UD デジタル 教科書体 NK-R"/>
        <family val="1"/>
        <charset val="128"/>
      </rPr>
      <t>１７</t>
    </r>
    <r>
      <rPr>
        <sz val="8"/>
        <rFont val="ＭＳ Ｐ明朝"/>
        <family val="1"/>
        <charset val="128"/>
      </rPr>
      <t>年</t>
    </r>
    <r>
      <rPr>
        <b/>
        <i/>
        <sz val="10"/>
        <color rgb="FFFF0000"/>
        <rFont val="UD デジタル 教科書体 NK-R"/>
        <family val="1"/>
        <charset val="128"/>
      </rPr>
      <t>　</t>
    </r>
    <r>
      <rPr>
        <b/>
        <i/>
        <sz val="9"/>
        <color rgb="FFFF0000"/>
        <rFont val="UD デジタル 教科書体 NK-R"/>
        <family val="1"/>
        <charset val="128"/>
      </rPr>
      <t>５</t>
    </r>
    <r>
      <rPr>
        <sz val="8"/>
        <rFont val="ＭＳ Ｐ明朝"/>
        <family val="1"/>
        <charset val="128"/>
      </rPr>
      <t>月</t>
    </r>
    <r>
      <rPr>
        <b/>
        <i/>
        <sz val="9"/>
        <color rgb="FFFF0000"/>
        <rFont val="UD デジタル 教科書体 NK-R"/>
        <family val="1"/>
        <charset val="128"/>
      </rPr>
      <t>３１</t>
    </r>
    <r>
      <rPr>
        <sz val="8"/>
        <rFont val="ＭＳ Ｐ明朝"/>
        <family val="1"/>
        <charset val="128"/>
      </rPr>
      <t>日</t>
    </r>
    <phoneticPr fontId="1"/>
  </si>
  <si>
    <r>
      <t>R</t>
    </r>
    <r>
      <rPr>
        <sz val="8"/>
        <color rgb="FFFF0000"/>
        <rFont val="UD デジタル 教科書体 NK-R"/>
        <family val="1"/>
        <charset val="128"/>
      </rPr>
      <t>　</t>
    </r>
    <r>
      <rPr>
        <b/>
        <i/>
        <sz val="9"/>
        <color rgb="FFFF0000"/>
        <rFont val="UD デジタル 教科書体 NK-R"/>
        <family val="1"/>
        <charset val="128"/>
      </rPr>
      <t xml:space="preserve">７ </t>
    </r>
    <r>
      <rPr>
        <sz val="8"/>
        <rFont val="ＭＳ Ｐ明朝"/>
        <family val="1"/>
        <charset val="128"/>
      </rPr>
      <t>年</t>
    </r>
    <r>
      <rPr>
        <b/>
        <i/>
        <sz val="9"/>
        <color rgb="FFFF0000"/>
        <rFont val="UD デジタル 教科書体 NK-R"/>
        <family val="1"/>
        <charset val="128"/>
      </rPr>
      <t>　 ６</t>
    </r>
    <r>
      <rPr>
        <sz val="8"/>
        <rFont val="ＭＳ Ｐ明朝"/>
        <family val="1"/>
        <charset val="128"/>
      </rPr>
      <t>月</t>
    </r>
    <r>
      <rPr>
        <b/>
        <i/>
        <sz val="9"/>
        <color rgb="FFFF0000"/>
        <rFont val="UD デジタル 教科書体 NK-R"/>
        <family val="1"/>
        <charset val="128"/>
      </rPr>
      <t xml:space="preserve">　１ </t>
    </r>
    <r>
      <rPr>
        <sz val="8"/>
        <rFont val="ＭＳ Ｐ明朝"/>
        <family val="1"/>
        <charset val="128"/>
      </rPr>
      <t>日</t>
    </r>
    <phoneticPr fontId="1"/>
  </si>
  <si>
    <t xml:space="preserve"> 福岡市大字✕✕✕200</t>
    <phoneticPr fontId="1"/>
  </si>
  <si>
    <t>ﾃﾝｼﾞﾝ ﾀﾛｳ</t>
    <phoneticPr fontId="1"/>
  </si>
  <si>
    <t>天 神　太 郎</t>
    <phoneticPr fontId="1"/>
  </si>
  <si>
    <t>tenjin-t＠○○○○○.com</t>
    <phoneticPr fontId="1"/>
  </si>
  <si>
    <t xml:space="preserve"> 福岡市大字✕✕✕700</t>
  </si>
  <si>
    <t xml:space="preserve"> ﾉｳｼﾞｸﾐｱｲﾎｳｼﾞﾝ ○○ </t>
    <phoneticPr fontId="1"/>
  </si>
  <si>
    <t>農事組合法人 ○○
　　代表理事　天神 一郎</t>
    <rPh sb="0" eb="2">
      <t>ノウジ</t>
    </rPh>
    <rPh sb="2" eb="4">
      <t>クミアイ</t>
    </rPh>
    <rPh sb="4" eb="6">
      <t>ホウジン</t>
    </rPh>
    <phoneticPr fontId="1"/>
  </si>
  <si>
    <t>hojin○○＠○○○○○.jp</t>
    <phoneticPr fontId="1"/>
  </si>
  <si>
    <t>000 - 0011</t>
    <phoneticPr fontId="1"/>
  </si>
  <si>
    <t>080 - 0000 - 5555</t>
    <phoneticPr fontId="1"/>
  </si>
  <si>
    <t>000 - 0033</t>
    <phoneticPr fontId="1"/>
  </si>
  <si>
    <t>090 - 0000 - 8888</t>
    <phoneticPr fontId="1"/>
  </si>
  <si>
    <t>090 - 0000 - 1111</t>
    <phoneticPr fontId="1"/>
  </si>
  <si>
    <t>090 - 0000 - 9999</t>
    <phoneticPr fontId="1"/>
  </si>
  <si>
    <t xml:space="preserve"> 博 多　二 郎</t>
    <rPh sb="1" eb="2">
      <t>ヒロ</t>
    </rPh>
    <rPh sb="3" eb="4">
      <t>タ</t>
    </rPh>
    <rPh sb="5" eb="6">
      <t>フタ</t>
    </rPh>
    <rPh sb="7" eb="8">
      <t>ロウ</t>
    </rPh>
    <phoneticPr fontId="1"/>
  </si>
  <si>
    <t xml:space="preserve"> ﾌｸｵｶ ｲﾁﾛｳ</t>
    <phoneticPr fontId="1"/>
  </si>
  <si>
    <t xml:space="preserve"> 福 岡　一 郎</t>
    <phoneticPr fontId="1"/>
  </si>
  <si>
    <t>hakata-j○○＠○○○○○.jp</t>
    <phoneticPr fontId="1"/>
  </si>
  <si>
    <t>800-1</t>
    <phoneticPr fontId="1"/>
  </si>
  <si>
    <t>× ×</t>
    <phoneticPr fontId="1"/>
  </si>
  <si>
    <t>㊞</t>
    <phoneticPr fontId="1"/>
  </si>
  <si>
    <r>
      <rPr>
        <sz val="11"/>
        <color rgb="FFFF0000"/>
        <rFont val="BIZ UDP明朝 Medium"/>
        <family val="1"/>
        <charset val="128"/>
      </rPr>
      <t>㊞</t>
    </r>
    <r>
      <rPr>
        <sz val="9"/>
        <color rgb="FFFF0000"/>
        <rFont val="BIZ UDP明朝 Medium"/>
        <family val="1"/>
        <charset val="128"/>
      </rPr>
      <t>または</t>
    </r>
    <r>
      <rPr>
        <sz val="11"/>
        <color rgb="FFFF0000"/>
        <rFont val="ＭＳ Ｐ明朝"/>
        <family val="1"/>
        <charset val="128"/>
      </rPr>
      <t xml:space="preserve">
</t>
    </r>
    <r>
      <rPr>
        <i/>
        <sz val="11"/>
        <color rgb="FFFF0000"/>
        <rFont val="HG行書体"/>
        <family val="4"/>
        <charset val="128"/>
      </rPr>
      <t>天神太郎</t>
    </r>
    <rPh sb="5" eb="9">
      <t>テンジンタロウ</t>
    </rPh>
    <phoneticPr fontId="1"/>
  </si>
  <si>
    <r>
      <rPr>
        <sz val="11"/>
        <color rgb="FFFF0000"/>
        <rFont val="BIZ UDP明朝 Medium"/>
        <family val="1"/>
        <charset val="128"/>
      </rPr>
      <t>㊞</t>
    </r>
    <r>
      <rPr>
        <sz val="9"/>
        <color rgb="FFFF0000"/>
        <rFont val="BIZ UDP明朝 Medium"/>
        <family val="1"/>
        <charset val="128"/>
      </rPr>
      <t>または</t>
    </r>
    <r>
      <rPr>
        <sz val="11"/>
        <color rgb="FFFF0000"/>
        <rFont val="ＭＳ Ｐ明朝"/>
        <family val="1"/>
        <charset val="128"/>
      </rPr>
      <t xml:space="preserve">
</t>
    </r>
    <r>
      <rPr>
        <i/>
        <sz val="11"/>
        <color rgb="FFFF0000"/>
        <rFont val="HG行書体"/>
        <family val="4"/>
        <charset val="128"/>
      </rPr>
      <t>福岡一郎</t>
    </r>
    <rPh sb="5" eb="9">
      <t>フクオカイチロウ</t>
    </rPh>
    <phoneticPr fontId="1"/>
  </si>
  <si>
    <r>
      <rPr>
        <sz val="11"/>
        <color rgb="FFFF0000"/>
        <rFont val="BIZ UDP明朝 Medium"/>
        <family val="1"/>
        <charset val="128"/>
      </rPr>
      <t>㊞</t>
    </r>
    <r>
      <rPr>
        <sz val="9"/>
        <color rgb="FFFF0000"/>
        <rFont val="BIZ UDP明朝 Medium"/>
        <family val="1"/>
        <charset val="128"/>
      </rPr>
      <t>または</t>
    </r>
    <r>
      <rPr>
        <sz val="11"/>
        <color rgb="FFFF0000"/>
        <rFont val="ＭＳ Ｐ明朝"/>
        <family val="1"/>
        <charset val="128"/>
      </rPr>
      <t xml:space="preserve">
</t>
    </r>
    <r>
      <rPr>
        <i/>
        <sz val="11"/>
        <color rgb="FFFF0000"/>
        <rFont val="HG行書体"/>
        <family val="4"/>
        <charset val="128"/>
      </rPr>
      <t>博多二郎</t>
    </r>
    <rPh sb="5" eb="9">
      <t>ハカタジロウ</t>
    </rPh>
    <phoneticPr fontId="1"/>
  </si>
  <si>
    <r>
      <rPr>
        <sz val="9"/>
        <color rgb="FFFF0000"/>
        <rFont val="BIZ UDP明朝 Medium"/>
        <family val="1"/>
        <charset val="128"/>
      </rPr>
      <t>㊞または</t>
    </r>
    <r>
      <rPr>
        <sz val="11"/>
        <color rgb="FFFF0000"/>
        <rFont val="ＭＳ Ｐ明朝"/>
        <family val="1"/>
        <charset val="128"/>
      </rPr>
      <t xml:space="preserve">
</t>
    </r>
    <r>
      <rPr>
        <i/>
        <sz val="11"/>
        <color rgb="FFFF0000"/>
        <rFont val="HGP行書体"/>
        <family val="4"/>
        <charset val="128"/>
      </rPr>
      <t>農事組合法人○○代表理事　天神 一郎</t>
    </r>
    <rPh sb="5" eb="7">
      <t>ノウジ</t>
    </rPh>
    <rPh sb="7" eb="9">
      <t>クミアイ</t>
    </rPh>
    <rPh sb="9" eb="11">
      <t>ホウジン</t>
    </rPh>
    <rPh sb="13" eb="15">
      <t>ダイヒョウ</t>
    </rPh>
    <rPh sb="15" eb="17">
      <t>リジ</t>
    </rPh>
    <rPh sb="18" eb="20">
      <t>テンジン</t>
    </rPh>
    <rPh sb="21" eb="23">
      <t>イチロウ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</si>
</sst>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e\.m\.d;@"/>
    <numFmt numFmtId="177" formatCode="#,##0.00_ ;[Red]\-#,##0.00\ "/>
    <numFmt numFmtId="178" formatCode="#,##0_ ;[Red]\-#,##0\ "/>
    <numFmt numFmtId="179" formatCode="[&lt;=999]000;[&lt;=9999]000\-00;000\-0000"/>
  </numFmts>
  <fonts count="3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7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b/>
      <sz val="9"/>
      <name val="ＭＳ Ｐ明朝"/>
      <family val="1"/>
      <charset val="128"/>
    </font>
    <font>
      <sz val="10"/>
      <name val="ＭＳ Ｐ明朝"/>
      <family val="1"/>
      <charset val="128"/>
    </font>
    <font>
      <b/>
      <sz val="16"/>
      <name val="ＭＳ Ｐ明朝"/>
      <family val="1"/>
      <charset val="128"/>
    </font>
    <font>
      <sz val="16"/>
      <name val="ＭＳ Ｐ明朝"/>
      <family val="1"/>
      <charset val="128"/>
    </font>
    <font>
      <b/>
      <sz val="10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8"/>
      <name val="ＭＳ Ｐ明朝"/>
      <family val="1"/>
      <charset val="128"/>
    </font>
    <font>
      <b/>
      <sz val="11"/>
      <name val="ＭＳ Ｐゴシック"/>
      <family val="3"/>
      <charset val="128"/>
    </font>
    <font>
      <sz val="9"/>
      <color theme="0" tint="-0.249977111117893"/>
      <name val="ＭＳ Ｐ明朝"/>
      <family val="1"/>
      <charset val="128"/>
    </font>
    <font>
      <b/>
      <i/>
      <sz val="9"/>
      <color rgb="FFFF0000"/>
      <name val="UD デジタル 教科書体 NK-R"/>
      <family val="1"/>
      <charset val="128"/>
    </font>
    <font>
      <b/>
      <i/>
      <sz val="10"/>
      <color rgb="FFFF0000"/>
      <name val="UD デジタル 教科書体 NK-R"/>
      <family val="1"/>
      <charset val="128"/>
    </font>
    <font>
      <b/>
      <i/>
      <sz val="11"/>
      <color rgb="FFFF0000"/>
      <name val="UD デジタル 教科書体 NK-R"/>
      <family val="1"/>
      <charset val="128"/>
    </font>
    <font>
      <sz val="11"/>
      <name val="UD デジタル 教科書体 NK-R"/>
      <family val="1"/>
      <charset val="128"/>
    </font>
    <font>
      <b/>
      <i/>
      <sz val="14"/>
      <color rgb="FFFF0000"/>
      <name val="UD デジタル 教科書体 NK-R"/>
      <family val="1"/>
      <charset val="128"/>
    </font>
    <font>
      <i/>
      <sz val="11"/>
      <color rgb="FFFF0000"/>
      <name val="UD デジタル 教科書体 NK-R"/>
      <family val="1"/>
      <charset val="128"/>
    </font>
    <font>
      <sz val="8"/>
      <color rgb="FFFF0000"/>
      <name val="UD デジタル 教科書体 NK-R"/>
      <family val="1"/>
      <charset val="128"/>
    </font>
    <font>
      <b/>
      <sz val="11"/>
      <color rgb="FFFF0000"/>
      <name val="UD デジタル 教科書体 NK-R"/>
      <family val="1"/>
      <charset val="128"/>
    </font>
    <font>
      <sz val="11"/>
      <color rgb="FFFF0000"/>
      <name val="ＭＳ Ｐ明朝"/>
      <family val="1"/>
      <charset val="128"/>
    </font>
    <font>
      <sz val="11"/>
      <color rgb="FFFF0000"/>
      <name val="BIZ UDP明朝 Medium"/>
      <family val="1"/>
      <charset val="128"/>
    </font>
    <font>
      <i/>
      <sz val="11"/>
      <color rgb="FFFF0000"/>
      <name val="HG行書体"/>
      <family val="4"/>
      <charset val="128"/>
    </font>
    <font>
      <sz val="9"/>
      <color rgb="FFFF0000"/>
      <name val="BIZ UDP明朝 Medium"/>
      <family val="1"/>
      <charset val="128"/>
    </font>
    <font>
      <i/>
      <sz val="11"/>
      <color rgb="FFFF0000"/>
      <name val="HGP行書体"/>
      <family val="4"/>
      <charset val="128"/>
    </font>
  </fonts>
  <fills count="2">
    <fill>
      <patternFill patternType="none"/>
    </fill>
    <fill>
      <patternFill patternType="gray125"/>
    </fill>
  </fills>
  <borders count="9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auto="1"/>
      </right>
      <top style="hair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auto="1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indexed="64"/>
      </bottom>
      <diagonal/>
    </border>
    <border>
      <left/>
      <right style="thin">
        <color auto="1"/>
      </right>
      <top style="thin">
        <color auto="1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6" fillId="0" borderId="0"/>
    <xf numFmtId="0" fontId="2" fillId="0" borderId="0">
      <alignment vertical="center"/>
    </xf>
    <xf numFmtId="38" fontId="6" fillId="0" borderId="0" applyFont="0" applyFill="0" applyBorder="0" applyAlignment="0" applyProtection="0"/>
    <xf numFmtId="38" fontId="2" fillId="0" borderId="0" applyFont="0" applyFill="0" applyBorder="0" applyAlignment="0" applyProtection="0">
      <alignment vertical="center"/>
    </xf>
  </cellStyleXfs>
  <cellXfs count="404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14" fillId="0" borderId="13" xfId="0" quotePrefix="1" applyFont="1" applyBorder="1" applyAlignment="1" applyProtection="1">
      <alignment horizontal="right" vertical="center"/>
      <protection locked="0"/>
    </xf>
    <xf numFmtId="0" fontId="15" fillId="0" borderId="0" xfId="0" applyFont="1" applyProtection="1">
      <alignment vertical="center"/>
      <protection locked="0"/>
    </xf>
    <xf numFmtId="0" fontId="7" fillId="0" borderId="2" xfId="0" applyFont="1" applyBorder="1" applyProtection="1">
      <alignment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left" vertical="center" shrinkToFi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vertical="center" shrinkToFit="1"/>
      <protection locked="0"/>
    </xf>
    <xf numFmtId="0" fontId="5" fillId="0" borderId="25" xfId="0" applyFont="1" applyBorder="1" applyAlignment="1" applyProtection="1">
      <alignment horizontal="center" vertical="center" shrinkToFit="1"/>
      <protection locked="0"/>
    </xf>
    <xf numFmtId="0" fontId="17" fillId="0" borderId="0" xfId="0" applyFont="1" applyAlignment="1" applyProtection="1">
      <alignment vertical="center" shrinkToFi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4" fillId="0" borderId="4" xfId="0" quotePrefix="1" applyFont="1" applyBorder="1" applyAlignment="1" applyProtection="1">
      <alignment horizontal="center" vertical="center"/>
      <protection locked="0"/>
    </xf>
    <xf numFmtId="0" fontId="4" fillId="0" borderId="42" xfId="0" applyFont="1" applyBorder="1" applyAlignment="1" applyProtection="1">
      <alignment horizontal="center" vertical="center"/>
      <protection locked="0"/>
    </xf>
    <xf numFmtId="0" fontId="5" fillId="0" borderId="6" xfId="0" applyFont="1" applyBorder="1" applyProtection="1">
      <alignment vertical="center"/>
      <protection locked="0"/>
    </xf>
    <xf numFmtId="0" fontId="5" fillId="0" borderId="42" xfId="0" applyFont="1" applyBorder="1" applyProtection="1">
      <alignment vertical="center"/>
      <protection locked="0"/>
    </xf>
    <xf numFmtId="0" fontId="10" fillId="0" borderId="0" xfId="0" applyFont="1" applyProtection="1">
      <alignment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4" fillId="0" borderId="14" xfId="0" quotePrefix="1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right" vertical="center"/>
    </xf>
    <xf numFmtId="0" fontId="9" fillId="0" borderId="6" xfId="0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0" fontId="10" fillId="0" borderId="4" xfId="0" applyFont="1" applyBorder="1" applyProtection="1">
      <alignment vertical="center"/>
      <protection locked="0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right" vertical="center" shrinkToFit="1"/>
    </xf>
    <xf numFmtId="0" fontId="12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center" shrinkToFit="1"/>
    </xf>
    <xf numFmtId="177" fontId="9" fillId="0" borderId="0" xfId="4" applyNumberFormat="1" applyFont="1" applyBorder="1" applyAlignment="1" applyProtection="1">
      <alignment horizontal="left" vertical="center" shrinkToFit="1"/>
    </xf>
    <xf numFmtId="0" fontId="9" fillId="0" borderId="0" xfId="0" applyFont="1" applyAlignment="1">
      <alignment horizontal="left" vertical="center" shrinkToFit="1"/>
    </xf>
    <xf numFmtId="0" fontId="5" fillId="0" borderId="8" xfId="0" applyFont="1" applyBorder="1" applyAlignment="1" applyProtection="1">
      <alignment vertical="center" wrapText="1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9" xfId="0" applyFont="1" applyBorder="1" applyAlignment="1" applyProtection="1">
      <alignment vertical="center" wrapText="1"/>
      <protection locked="0"/>
    </xf>
    <xf numFmtId="0" fontId="9" fillId="0" borderId="53" xfId="0" applyFont="1" applyBorder="1" applyAlignment="1" applyProtection="1">
      <alignment horizontal="left" vertical="center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distributed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9" fillId="0" borderId="9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14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2" fillId="0" borderId="41" xfId="0" applyFont="1" applyBorder="1" applyAlignment="1" applyProtection="1">
      <alignment horizontal="center" vertical="center"/>
      <protection locked="0"/>
    </xf>
    <xf numFmtId="0" fontId="12" fillId="0" borderId="42" xfId="0" applyFont="1" applyBorder="1" applyAlignment="1" applyProtection="1">
      <alignment horizontal="center" vertical="center"/>
      <protection locked="0"/>
    </xf>
    <xf numFmtId="0" fontId="4" fillId="0" borderId="42" xfId="0" applyFont="1" applyBorder="1" applyAlignment="1" applyProtection="1">
      <alignment horizontal="center" vertical="center"/>
      <protection locked="0"/>
    </xf>
    <xf numFmtId="0" fontId="4" fillId="0" borderId="43" xfId="0" applyFont="1" applyBorder="1" applyAlignment="1" applyProtection="1">
      <alignment horizontal="center" vertical="center"/>
      <protection locked="0"/>
    </xf>
    <xf numFmtId="0" fontId="12" fillId="0" borderId="41" xfId="0" applyFont="1" applyBorder="1" applyAlignment="1" applyProtection="1">
      <alignment horizontal="center" vertical="center" wrapText="1"/>
      <protection locked="0"/>
    </xf>
    <xf numFmtId="0" fontId="12" fillId="0" borderId="42" xfId="0" applyFont="1" applyBorder="1" applyAlignment="1" applyProtection="1">
      <alignment horizontal="center" vertical="center" wrapText="1"/>
      <protection locked="0"/>
    </xf>
    <xf numFmtId="0" fontId="12" fillId="0" borderId="43" xfId="0" applyFont="1" applyBorder="1" applyAlignment="1" applyProtection="1">
      <alignment horizontal="center" vertical="center" wrapText="1"/>
      <protection locked="0"/>
    </xf>
    <xf numFmtId="0" fontId="5" fillId="0" borderId="72" xfId="0" applyFon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 shrinkToFit="1"/>
    </xf>
    <xf numFmtId="0" fontId="5" fillId="0" borderId="71" xfId="0" applyFont="1" applyBorder="1" applyAlignment="1">
      <alignment horizontal="center" vertical="center" shrinkToFit="1"/>
    </xf>
    <xf numFmtId="0" fontId="4" fillId="0" borderId="20" xfId="0" applyFont="1" applyBorder="1" applyAlignment="1" applyProtection="1">
      <alignment horizontal="left" vertical="center" wrapText="1" shrinkToFit="1"/>
      <protection locked="0"/>
    </xf>
    <xf numFmtId="0" fontId="4" fillId="0" borderId="2" xfId="0" applyFont="1" applyBorder="1" applyAlignment="1" applyProtection="1">
      <alignment horizontal="left" vertical="center" wrapText="1" shrinkToFit="1"/>
      <protection locked="0"/>
    </xf>
    <xf numFmtId="0" fontId="4" fillId="0" borderId="11" xfId="0" applyFont="1" applyBorder="1" applyAlignment="1" applyProtection="1">
      <alignment horizontal="left" vertical="center" wrapText="1" shrinkToFit="1"/>
      <protection locked="0"/>
    </xf>
    <xf numFmtId="0" fontId="4" fillId="0" borderId="44" xfId="0" applyFont="1" applyBorder="1" applyAlignment="1" applyProtection="1">
      <alignment horizontal="left" vertical="center" wrapText="1" shrinkToFit="1"/>
      <protection locked="0"/>
    </xf>
    <xf numFmtId="0" fontId="4" fillId="0" borderId="24" xfId="0" applyFont="1" applyBorder="1" applyAlignment="1" applyProtection="1">
      <alignment horizontal="left" vertical="center" wrapText="1" shrinkToFit="1"/>
      <protection locked="0"/>
    </xf>
    <xf numFmtId="0" fontId="4" fillId="0" borderId="45" xfId="0" applyFont="1" applyBorder="1" applyAlignment="1" applyProtection="1">
      <alignment horizontal="left" vertical="center" wrapText="1" shrinkToFit="1"/>
      <protection locked="0"/>
    </xf>
    <xf numFmtId="0" fontId="5" fillId="0" borderId="21" xfId="0" applyFont="1" applyBorder="1" applyAlignment="1" applyProtection="1">
      <alignment horizontal="center" vertical="center" shrinkToFit="1"/>
      <protection locked="0"/>
    </xf>
    <xf numFmtId="0" fontId="5" fillId="0" borderId="22" xfId="0" applyFont="1" applyBorder="1" applyAlignment="1" applyProtection="1">
      <alignment horizontal="center" vertical="center" shrinkToFit="1"/>
      <protection locked="0"/>
    </xf>
    <xf numFmtId="0" fontId="5" fillId="0" borderId="69" xfId="0" applyFont="1" applyBorder="1" applyAlignment="1" applyProtection="1">
      <alignment horizontal="center" vertical="center" shrinkToFit="1"/>
      <protection locked="0"/>
    </xf>
    <xf numFmtId="0" fontId="13" fillId="0" borderId="8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9" xfId="0" applyFont="1" applyBorder="1" applyAlignment="1" applyProtection="1">
      <alignment horizontal="center" vertical="center"/>
      <protection locked="0"/>
    </xf>
    <xf numFmtId="0" fontId="4" fillId="0" borderId="44" xfId="0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center" vertical="center"/>
      <protection locked="0"/>
    </xf>
    <xf numFmtId="0" fontId="4" fillId="0" borderId="31" xfId="0" applyFont="1" applyBorder="1" applyAlignment="1" applyProtection="1">
      <alignment horizontal="center" vertical="center"/>
      <protection locked="0"/>
    </xf>
    <xf numFmtId="0" fontId="3" fillId="0" borderId="67" xfId="0" applyFont="1" applyBorder="1" applyAlignment="1" applyProtection="1">
      <alignment horizontal="center" vertical="center"/>
      <protection locked="0"/>
    </xf>
    <xf numFmtId="0" fontId="3" fillId="0" borderId="23" xfId="0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4" fillId="0" borderId="19" xfId="0" applyFont="1" applyBorder="1" applyAlignment="1" applyProtection="1">
      <alignment horizontal="left" vertical="center" wrapText="1" shrinkToFit="1"/>
      <protection locked="0"/>
    </xf>
    <xf numFmtId="0" fontId="4" fillId="0" borderId="0" xfId="0" applyFont="1" applyAlignment="1" applyProtection="1">
      <alignment horizontal="left" vertical="center" wrapText="1" shrinkToFit="1"/>
      <protection locked="0"/>
    </xf>
    <xf numFmtId="0" fontId="4" fillId="0" borderId="9" xfId="0" applyFont="1" applyBorder="1" applyAlignment="1" applyProtection="1">
      <alignment horizontal="left" vertical="center" wrapText="1" shrinkToFit="1"/>
      <protection locked="0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69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4" fillId="0" borderId="46" xfId="0" applyFont="1" applyBorder="1" applyAlignment="1" applyProtection="1">
      <alignment horizontal="center" vertical="center" wrapText="1"/>
      <protection locked="0"/>
    </xf>
    <xf numFmtId="0" fontId="4" fillId="0" borderId="23" xfId="0" applyFont="1" applyBorder="1" applyAlignment="1" applyProtection="1">
      <alignment horizontal="center" vertical="center" wrapText="1"/>
      <protection locked="0"/>
    </xf>
    <xf numFmtId="0" fontId="4" fillId="0" borderId="47" xfId="0" applyFont="1" applyBorder="1" applyAlignment="1" applyProtection="1">
      <alignment horizontal="center" vertical="center" wrapText="1"/>
      <protection locked="0"/>
    </xf>
    <xf numFmtId="0" fontId="4" fillId="0" borderId="44" xfId="0" applyFont="1" applyBorder="1" applyAlignment="1" applyProtection="1">
      <alignment horizontal="center" vertical="center" wrapText="1"/>
      <protection locked="0"/>
    </xf>
    <xf numFmtId="0" fontId="4" fillId="0" borderId="24" xfId="0" applyFont="1" applyBorder="1" applyAlignment="1" applyProtection="1">
      <alignment horizontal="center" vertical="center" wrapText="1"/>
      <protection locked="0"/>
    </xf>
    <xf numFmtId="0" fontId="4" fillId="0" borderId="31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0" fontId="5" fillId="0" borderId="39" xfId="0" applyFont="1" applyBorder="1" applyAlignment="1" applyProtection="1">
      <alignment horizontal="center" vertical="center" wrapText="1" shrinkToFit="1"/>
      <protection locked="0"/>
    </xf>
    <xf numFmtId="0" fontId="5" fillId="0" borderId="24" xfId="0" applyFont="1" applyBorder="1" applyAlignment="1" applyProtection="1">
      <alignment horizontal="center" vertical="center" wrapText="1" shrinkToFit="1"/>
      <protection locked="0"/>
    </xf>
    <xf numFmtId="0" fontId="5" fillId="0" borderId="45" xfId="0" applyFont="1" applyBorder="1" applyAlignment="1" applyProtection="1">
      <alignment horizontal="center" vertical="center" wrapText="1" shrinkToFi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38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textRotation="255" wrapText="1"/>
      <protection locked="0"/>
    </xf>
    <xf numFmtId="0" fontId="4" fillId="0" borderId="7" xfId="0" applyFont="1" applyBorder="1" applyAlignment="1" applyProtection="1">
      <alignment horizontal="center" vertical="center" textRotation="255" wrapText="1"/>
      <protection locked="0"/>
    </xf>
    <xf numFmtId="0" fontId="4" fillId="0" borderId="0" xfId="0" applyFont="1" applyAlignment="1" applyProtection="1">
      <alignment horizontal="center" vertical="center" textRotation="255" wrapText="1"/>
      <protection locked="0"/>
    </xf>
    <xf numFmtId="0" fontId="4" fillId="0" borderId="9" xfId="0" applyFont="1" applyBorder="1" applyAlignment="1" applyProtection="1">
      <alignment horizontal="center" vertical="center" textRotation="255" wrapText="1"/>
      <protection locked="0"/>
    </xf>
    <xf numFmtId="0" fontId="4" fillId="0" borderId="35" xfId="0" applyFont="1" applyBorder="1" applyAlignment="1" applyProtection="1">
      <alignment horizontal="center" vertical="center" textRotation="255" wrapText="1"/>
      <protection locked="0"/>
    </xf>
    <xf numFmtId="0" fontId="4" fillId="0" borderId="40" xfId="0" applyFont="1" applyBorder="1" applyAlignment="1" applyProtection="1">
      <alignment horizontal="center" vertical="center" textRotation="255" wrapText="1"/>
      <protection locked="0"/>
    </xf>
    <xf numFmtId="0" fontId="5" fillId="0" borderId="77" xfId="0" applyFont="1" applyBorder="1" applyAlignment="1" applyProtection="1">
      <alignment horizontal="center" vertical="center" textRotation="255"/>
      <protection locked="0"/>
    </xf>
    <xf numFmtId="0" fontId="5" fillId="0" borderId="78" xfId="0" applyFont="1" applyBorder="1" applyAlignment="1" applyProtection="1">
      <alignment horizontal="center" vertical="center" textRotation="255"/>
      <protection locked="0"/>
    </xf>
    <xf numFmtId="0" fontId="7" fillId="0" borderId="2" xfId="0" applyFont="1" applyBorder="1" applyAlignment="1" applyProtection="1">
      <alignment horizontal="right" vertical="center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shrinkToFit="1"/>
      <protection locked="0"/>
    </xf>
    <xf numFmtId="0" fontId="5" fillId="0" borderId="32" xfId="0" applyFont="1" applyBorder="1" applyAlignment="1" applyProtection="1">
      <alignment horizontal="center" vertical="center" shrinkToFit="1"/>
      <protection locked="0"/>
    </xf>
    <xf numFmtId="0" fontId="5" fillId="0" borderId="68" xfId="0" applyFont="1" applyBorder="1" applyAlignment="1" applyProtection="1">
      <alignment horizontal="center" vertical="center" shrinkToFit="1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176" fontId="4" fillId="0" borderId="1" xfId="0" applyNumberFormat="1" applyFont="1" applyBorder="1" applyAlignment="1" applyProtection="1">
      <alignment horizontal="distributed" vertical="center" wrapText="1"/>
      <protection locked="0"/>
    </xf>
    <xf numFmtId="176" fontId="4" fillId="0" borderId="2" xfId="0" applyNumberFormat="1" applyFont="1" applyBorder="1" applyAlignment="1" applyProtection="1">
      <alignment horizontal="distributed" vertical="center" wrapText="1"/>
      <protection locked="0"/>
    </xf>
    <xf numFmtId="176" fontId="4" fillId="0" borderId="55" xfId="0" applyNumberFormat="1" applyFont="1" applyBorder="1" applyAlignment="1" applyProtection="1">
      <alignment horizontal="distributed" vertical="center" wrapText="1"/>
      <protection locked="0"/>
    </xf>
    <xf numFmtId="176" fontId="4" fillId="0" borderId="56" xfId="0" applyNumberFormat="1" applyFont="1" applyBorder="1" applyAlignment="1" applyProtection="1">
      <alignment horizontal="distributed" vertical="center" wrapText="1"/>
      <protection locked="0"/>
    </xf>
    <xf numFmtId="176" fontId="4" fillId="0" borderId="0" xfId="0" applyNumberFormat="1" applyFont="1" applyAlignment="1" applyProtection="1">
      <alignment horizontal="distributed" vertical="center" wrapText="1"/>
      <protection locked="0"/>
    </xf>
    <xf numFmtId="176" fontId="4" fillId="0" borderId="3" xfId="0" applyNumberFormat="1" applyFont="1" applyBorder="1" applyAlignment="1" applyProtection="1">
      <alignment horizontal="distributed" vertical="center" wrapText="1"/>
      <protection locked="0"/>
    </xf>
    <xf numFmtId="0" fontId="4" fillId="0" borderId="56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center" vertical="center" wrapText="1"/>
      <protection locked="0"/>
    </xf>
    <xf numFmtId="0" fontId="4" fillId="0" borderId="28" xfId="0" applyFont="1" applyBorder="1" applyAlignment="1" applyProtection="1">
      <alignment horizontal="center" vertical="center" wrapText="1"/>
      <protection locked="0"/>
    </xf>
    <xf numFmtId="0" fontId="4" fillId="0" borderId="57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4" fillId="0" borderId="48" xfId="0" applyFont="1" applyBorder="1" applyAlignment="1" applyProtection="1">
      <alignment horizontal="center" vertical="center"/>
      <protection locked="0"/>
    </xf>
    <xf numFmtId="0" fontId="4" fillId="0" borderId="56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 applyProtection="1">
      <alignment horizontal="center" vertical="center"/>
      <protection locked="0"/>
    </xf>
    <xf numFmtId="0" fontId="4" fillId="0" borderId="45" xfId="0" applyFont="1" applyBorder="1" applyAlignment="1" applyProtection="1">
      <alignment horizontal="center" vertical="center"/>
      <protection locked="0"/>
    </xf>
    <xf numFmtId="177" fontId="4" fillId="0" borderId="56" xfId="4" applyNumberFormat="1" applyFont="1" applyBorder="1" applyAlignment="1" applyProtection="1">
      <alignment horizontal="distributed" vertical="center" shrinkToFit="1"/>
    </xf>
    <xf numFmtId="177" fontId="4" fillId="0" borderId="0" xfId="4" applyNumberFormat="1" applyFont="1" applyBorder="1" applyAlignment="1" applyProtection="1">
      <alignment horizontal="distributed" vertical="center" shrinkToFit="1"/>
    </xf>
    <xf numFmtId="177" fontId="4" fillId="0" borderId="3" xfId="4" applyNumberFormat="1" applyFont="1" applyBorder="1" applyAlignment="1" applyProtection="1">
      <alignment horizontal="distributed" vertical="center" shrinkToFit="1"/>
    </xf>
    <xf numFmtId="176" fontId="4" fillId="0" borderId="56" xfId="0" applyNumberFormat="1" applyFont="1" applyBorder="1" applyAlignment="1">
      <alignment horizontal="left" vertical="center" shrinkToFit="1"/>
    </xf>
    <xf numFmtId="176" fontId="4" fillId="0" borderId="0" xfId="0" applyNumberFormat="1" applyFont="1" applyAlignment="1">
      <alignment horizontal="left" vertical="center" shrinkToFit="1"/>
    </xf>
    <xf numFmtId="176" fontId="4" fillId="0" borderId="3" xfId="0" applyNumberFormat="1" applyFont="1" applyBorder="1" applyAlignment="1">
      <alignment horizontal="left" vertical="center" shrinkToFit="1"/>
    </xf>
    <xf numFmtId="0" fontId="5" fillId="0" borderId="9" xfId="0" applyFont="1" applyBorder="1" applyAlignment="1">
      <alignment horizontal="center" vertical="center"/>
    </xf>
    <xf numFmtId="176" fontId="4" fillId="0" borderId="57" xfId="0" applyNumberFormat="1" applyFont="1" applyBorder="1" applyAlignment="1" applyProtection="1">
      <alignment horizontal="distributed" vertical="center" wrapText="1"/>
      <protection locked="0"/>
    </xf>
    <xf numFmtId="176" fontId="4" fillId="0" borderId="23" xfId="0" applyNumberFormat="1" applyFont="1" applyBorder="1" applyAlignment="1" applyProtection="1">
      <alignment horizontal="distributed" vertical="center" wrapText="1"/>
      <protection locked="0"/>
    </xf>
    <xf numFmtId="176" fontId="4" fillId="0" borderId="49" xfId="0" applyNumberFormat="1" applyFont="1" applyBorder="1" applyAlignment="1" applyProtection="1">
      <alignment horizontal="distributed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177" fontId="4" fillId="0" borderId="27" xfId="4" applyNumberFormat="1" applyFont="1" applyBorder="1" applyAlignment="1" applyProtection="1">
      <alignment horizontal="distributed" vertical="center" shrinkToFit="1"/>
    </xf>
    <xf numFmtId="177" fontId="4" fillId="0" borderId="24" xfId="4" applyNumberFormat="1" applyFont="1" applyBorder="1" applyAlignment="1" applyProtection="1">
      <alignment horizontal="distributed" vertical="center" shrinkToFit="1"/>
    </xf>
    <xf numFmtId="177" fontId="4" fillId="0" borderId="28" xfId="4" applyNumberFormat="1" applyFont="1" applyBorder="1" applyAlignment="1" applyProtection="1">
      <alignment horizontal="distributed" vertical="center" shrinkToFit="1"/>
    </xf>
    <xf numFmtId="176" fontId="4" fillId="0" borderId="27" xfId="0" applyNumberFormat="1" applyFont="1" applyBorder="1" applyAlignment="1">
      <alignment horizontal="left" vertical="center" shrinkToFit="1"/>
    </xf>
    <xf numFmtId="176" fontId="4" fillId="0" borderId="24" xfId="0" applyNumberFormat="1" applyFont="1" applyBorder="1" applyAlignment="1">
      <alignment horizontal="left" vertical="center" shrinkToFit="1"/>
    </xf>
    <xf numFmtId="176" fontId="4" fillId="0" borderId="28" xfId="0" applyNumberFormat="1" applyFont="1" applyBorder="1" applyAlignment="1">
      <alignment horizontal="left" vertical="center" shrinkToFit="1"/>
    </xf>
    <xf numFmtId="0" fontId="8" fillId="0" borderId="34" xfId="0" applyFont="1" applyBorder="1" applyAlignment="1">
      <alignment horizontal="left" vertical="center"/>
    </xf>
    <xf numFmtId="0" fontId="8" fillId="0" borderId="36" xfId="0" applyFont="1" applyBorder="1" applyAlignment="1">
      <alignment horizontal="left" vertical="center"/>
    </xf>
    <xf numFmtId="0" fontId="8" fillId="0" borderId="73" xfId="0" applyFont="1" applyBorder="1" applyAlignment="1">
      <alignment horizontal="left" vertical="center"/>
    </xf>
    <xf numFmtId="0" fontId="5" fillId="0" borderId="74" xfId="0" applyFont="1" applyBorder="1" applyAlignment="1">
      <alignment horizontal="left" vertical="center" wrapText="1" shrinkToFit="1"/>
    </xf>
    <xf numFmtId="0" fontId="5" fillId="0" borderId="36" xfId="0" applyFont="1" applyBorder="1" applyAlignment="1">
      <alignment horizontal="left" vertical="center" shrinkToFit="1"/>
    </xf>
    <xf numFmtId="0" fontId="5" fillId="0" borderId="15" xfId="0" applyFont="1" applyBorder="1" applyAlignment="1">
      <alignment horizontal="left" vertical="center" shrinkToFit="1"/>
    </xf>
    <xf numFmtId="0" fontId="8" fillId="0" borderId="37" xfId="0" applyFont="1" applyBorder="1" applyAlignment="1">
      <alignment horizontal="left" vertical="center"/>
    </xf>
    <xf numFmtId="0" fontId="8" fillId="0" borderId="35" xfId="0" applyFont="1" applyBorder="1" applyAlignment="1">
      <alignment horizontal="left" vertical="center"/>
    </xf>
    <xf numFmtId="0" fontId="8" fillId="0" borderId="75" xfId="0" applyFont="1" applyBorder="1" applyAlignment="1">
      <alignment horizontal="left" vertical="center"/>
    </xf>
    <xf numFmtId="0" fontId="5" fillId="0" borderId="76" xfId="0" applyFont="1" applyBorder="1" applyAlignment="1">
      <alignment horizontal="left" vertical="center" wrapText="1" shrinkToFit="1"/>
    </xf>
    <xf numFmtId="0" fontId="5" fillId="0" borderId="35" xfId="0" applyFont="1" applyBorder="1" applyAlignment="1">
      <alignment horizontal="left" vertical="center" shrinkToFit="1"/>
    </xf>
    <xf numFmtId="0" fontId="5" fillId="0" borderId="38" xfId="0" applyFont="1" applyBorder="1" applyAlignment="1">
      <alignment horizontal="left" vertical="center" shrinkToFit="1"/>
    </xf>
    <xf numFmtId="177" fontId="4" fillId="0" borderId="59" xfId="4" applyNumberFormat="1" applyFont="1" applyBorder="1" applyAlignment="1" applyProtection="1">
      <alignment horizontal="distributed" vertical="center" shrinkToFit="1"/>
    </xf>
    <xf numFmtId="177" fontId="4" fillId="0" borderId="4" xfId="4" applyNumberFormat="1" applyFont="1" applyBorder="1" applyAlignment="1" applyProtection="1">
      <alignment horizontal="distributed" vertical="center" shrinkToFit="1"/>
    </xf>
    <xf numFmtId="177" fontId="4" fillId="0" borderId="51" xfId="4" applyNumberFormat="1" applyFont="1" applyBorder="1" applyAlignment="1" applyProtection="1">
      <alignment horizontal="distributed" vertical="center" shrinkToFit="1"/>
    </xf>
    <xf numFmtId="0" fontId="5" fillId="0" borderId="5" xfId="0" applyFont="1" applyBorder="1" applyAlignment="1">
      <alignment horizontal="right" vertical="center" wrapText="1"/>
    </xf>
    <xf numFmtId="0" fontId="5" fillId="0" borderId="6" xfId="0" applyFont="1" applyBorder="1" applyAlignment="1">
      <alignment horizontal="right" vertical="center"/>
    </xf>
    <xf numFmtId="0" fontId="5" fillId="0" borderId="13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5" fillId="0" borderId="17" xfId="0" applyFont="1" applyBorder="1" applyAlignment="1">
      <alignment horizontal="center"/>
    </xf>
    <xf numFmtId="0" fontId="5" fillId="0" borderId="51" xfId="0" applyFont="1" applyBorder="1" applyAlignment="1">
      <alignment horizontal="center"/>
    </xf>
    <xf numFmtId="0" fontId="9" fillId="0" borderId="30" xfId="0" applyFont="1" applyBorder="1" applyAlignment="1">
      <alignment horizontal="right" vertical="center" wrapText="1" shrinkToFit="1"/>
    </xf>
    <xf numFmtId="0" fontId="9" fillId="0" borderId="6" xfId="0" applyFont="1" applyBorder="1" applyAlignment="1">
      <alignment horizontal="right" vertical="center" shrinkToFit="1"/>
    </xf>
    <xf numFmtId="0" fontId="9" fillId="0" borderId="59" xfId="0" applyFont="1" applyBorder="1" applyAlignment="1">
      <alignment horizontal="right" vertical="center" shrinkToFit="1"/>
    </xf>
    <xf numFmtId="0" fontId="9" fillId="0" borderId="4" xfId="0" applyFont="1" applyBorder="1" applyAlignment="1">
      <alignment horizontal="right" vertical="center" shrinkToFit="1"/>
    </xf>
    <xf numFmtId="0" fontId="9" fillId="0" borderId="17" xfId="0" applyFont="1" applyBorder="1" applyAlignment="1">
      <alignment horizontal="center" shrinkToFit="1"/>
    </xf>
    <xf numFmtId="0" fontId="9" fillId="0" borderId="51" xfId="0" applyFont="1" applyBorder="1" applyAlignment="1">
      <alignment horizontal="center" shrinkToFit="1"/>
    </xf>
    <xf numFmtId="0" fontId="9" fillId="0" borderId="30" xfId="0" applyFont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 shrinkToFit="1"/>
    </xf>
    <xf numFmtId="0" fontId="9" fillId="0" borderId="59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51" xfId="0" applyFont="1" applyBorder="1" applyAlignment="1">
      <alignment horizontal="center" vertical="center" shrinkToFit="1"/>
    </xf>
    <xf numFmtId="0" fontId="4" fillId="0" borderId="59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51" xfId="0" applyFont="1" applyBorder="1" applyAlignment="1" applyProtection="1">
      <alignment horizontal="center" vertical="center" wrapText="1"/>
      <protection locked="0"/>
    </xf>
    <xf numFmtId="0" fontId="4" fillId="0" borderId="59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179" fontId="20" fillId="0" borderId="25" xfId="0" applyNumberFormat="1" applyFont="1" applyBorder="1" applyAlignment="1">
      <alignment horizontal="left" vertical="center" shrinkToFit="1"/>
    </xf>
    <xf numFmtId="179" fontId="20" fillId="0" borderId="71" xfId="0" applyNumberFormat="1" applyFont="1" applyBorder="1" applyAlignment="1">
      <alignment horizontal="left" vertical="center" shrinkToFit="1"/>
    </xf>
    <xf numFmtId="0" fontId="20" fillId="0" borderId="25" xfId="0" applyFont="1" applyBorder="1" applyAlignment="1">
      <alignment horizontal="left" vertical="center" shrinkToFit="1"/>
    </xf>
    <xf numFmtId="0" fontId="21" fillId="0" borderId="25" xfId="0" applyFont="1" applyBorder="1" applyAlignment="1">
      <alignment horizontal="left" vertical="center" shrinkToFit="1"/>
    </xf>
    <xf numFmtId="0" fontId="21" fillId="0" borderId="26" xfId="0" applyFont="1" applyBorder="1" applyAlignment="1">
      <alignment horizontal="left" vertical="center" shrinkToFit="1"/>
    </xf>
    <xf numFmtId="0" fontId="20" fillId="0" borderId="26" xfId="0" applyFont="1" applyBorder="1" applyAlignment="1">
      <alignment horizontal="left" vertical="center" shrinkToFit="1"/>
    </xf>
    <xf numFmtId="0" fontId="20" fillId="0" borderId="22" xfId="0" applyFont="1" applyBorder="1" applyAlignment="1" applyProtection="1">
      <alignment horizontal="left" vertical="center" shrinkToFit="1"/>
      <protection locked="0"/>
    </xf>
    <xf numFmtId="0" fontId="7" fillId="0" borderId="22" xfId="0" applyFont="1" applyBorder="1" applyAlignment="1" applyProtection="1">
      <alignment horizontal="left" vertical="center" shrinkToFit="1"/>
      <protection locked="0"/>
    </xf>
    <xf numFmtId="0" fontId="7" fillId="0" borderId="70" xfId="0" applyFont="1" applyBorder="1" applyAlignment="1" applyProtection="1">
      <alignment horizontal="left" vertical="center" shrinkToFit="1"/>
      <protection locked="0"/>
    </xf>
    <xf numFmtId="0" fontId="20" fillId="0" borderId="70" xfId="0" applyFont="1" applyBorder="1" applyAlignment="1" applyProtection="1">
      <alignment horizontal="left" vertical="center" shrinkToFit="1"/>
      <protection locked="0"/>
    </xf>
    <xf numFmtId="0" fontId="18" fillId="0" borderId="32" xfId="0" applyFont="1" applyBorder="1" applyAlignment="1" applyProtection="1">
      <alignment horizontal="left" vertical="center" shrinkToFit="1"/>
      <protection locked="0"/>
    </xf>
    <xf numFmtId="0" fontId="18" fillId="0" borderId="68" xfId="0" applyFont="1" applyBorder="1" applyAlignment="1" applyProtection="1">
      <alignment horizontal="left" vertical="center" shrinkToFit="1"/>
      <protection locked="0"/>
    </xf>
    <xf numFmtId="0" fontId="20" fillId="0" borderId="22" xfId="0" applyFont="1" applyBorder="1" applyAlignment="1">
      <alignment horizontal="left" vertical="center" shrinkToFit="1"/>
    </xf>
    <xf numFmtId="0" fontId="20" fillId="0" borderId="69" xfId="0" applyFont="1" applyBorder="1" applyAlignment="1">
      <alignment horizontal="left" vertical="center" shrinkToFit="1"/>
    </xf>
    <xf numFmtId="0" fontId="22" fillId="0" borderId="23" xfId="0" applyFont="1" applyBorder="1" applyAlignment="1">
      <alignment horizontal="left" vertical="center"/>
    </xf>
    <xf numFmtId="0" fontId="22" fillId="0" borderId="47" xfId="0" applyFont="1" applyBorder="1" applyAlignment="1">
      <alignment horizontal="left" vertical="center"/>
    </xf>
    <xf numFmtId="0" fontId="22" fillId="0" borderId="24" xfId="0" applyFont="1" applyBorder="1" applyAlignment="1">
      <alignment horizontal="left" vertical="center"/>
    </xf>
    <xf numFmtId="0" fontId="22" fillId="0" borderId="31" xfId="0" applyFont="1" applyBorder="1" applyAlignment="1">
      <alignment horizontal="left" vertical="center"/>
    </xf>
    <xf numFmtId="0" fontId="26" fillId="0" borderId="19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0" fontId="26" fillId="0" borderId="50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22" fillId="0" borderId="23" xfId="0" applyFont="1" applyBorder="1" applyAlignment="1">
      <alignment vertical="center" wrapText="1"/>
    </xf>
    <xf numFmtId="0" fontId="22" fillId="0" borderId="23" xfId="0" applyFont="1" applyBorder="1">
      <alignment vertical="center"/>
    </xf>
    <xf numFmtId="0" fontId="22" fillId="0" borderId="47" xfId="0" applyFont="1" applyBorder="1">
      <alignment vertical="center"/>
    </xf>
    <xf numFmtId="0" fontId="22" fillId="0" borderId="24" xfId="0" applyFont="1" applyBorder="1">
      <alignment vertical="center"/>
    </xf>
    <xf numFmtId="0" fontId="22" fillId="0" borderId="31" xfId="0" applyFont="1" applyBorder="1">
      <alignment vertical="center"/>
    </xf>
    <xf numFmtId="0" fontId="2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20" fillId="0" borderId="32" xfId="0" applyFont="1" applyBorder="1" applyAlignment="1" applyProtection="1">
      <alignment horizontal="left" vertical="center" shrinkToFit="1"/>
      <protection locked="0"/>
    </xf>
    <xf numFmtId="0" fontId="23" fillId="0" borderId="36" xfId="0" applyFont="1" applyBorder="1" applyAlignment="1">
      <alignment horizontal="center" vertical="center"/>
    </xf>
    <xf numFmtId="0" fontId="23" fillId="0" borderId="81" xfId="0" applyFont="1" applyBorder="1" applyAlignment="1">
      <alignment horizontal="center" vertical="center" shrinkToFit="1"/>
    </xf>
    <xf numFmtId="0" fontId="23" fillId="0" borderId="25" xfId="0" applyFont="1" applyBorder="1" applyAlignment="1">
      <alignment horizontal="center" vertical="center" shrinkToFit="1"/>
    </xf>
    <xf numFmtId="0" fontId="23" fillId="0" borderId="82" xfId="0" applyFont="1" applyBorder="1" applyAlignment="1">
      <alignment horizontal="center" vertical="center" shrinkToFit="1"/>
    </xf>
    <xf numFmtId="0" fontId="23" fillId="0" borderId="85" xfId="0" applyFont="1" applyBorder="1" applyAlignment="1">
      <alignment horizontal="center" vertical="center" shrinkToFit="1"/>
    </xf>
    <xf numFmtId="0" fontId="23" fillId="0" borderId="22" xfId="0" applyFont="1" applyBorder="1" applyAlignment="1">
      <alignment horizontal="center" vertical="center" shrinkToFit="1"/>
    </xf>
    <xf numFmtId="0" fontId="23" fillId="0" borderId="86" xfId="0" applyFont="1" applyBorder="1" applyAlignment="1">
      <alignment horizontal="center" vertical="center" shrinkToFit="1"/>
    </xf>
    <xf numFmtId="178" fontId="23" fillId="0" borderId="1" xfId="4" applyNumberFormat="1" applyFont="1" applyBorder="1" applyAlignment="1">
      <alignment horizontal="right" vertical="center" shrinkToFit="1"/>
    </xf>
    <xf numFmtId="178" fontId="23" fillId="0" borderId="2" xfId="4" applyNumberFormat="1" applyFont="1" applyBorder="1" applyAlignment="1">
      <alignment horizontal="right" vertical="center" shrinkToFit="1"/>
    </xf>
    <xf numFmtId="178" fontId="23" fillId="0" borderId="55" xfId="4" applyNumberFormat="1" applyFont="1" applyBorder="1" applyAlignment="1">
      <alignment horizontal="right" vertical="center" shrinkToFit="1"/>
    </xf>
    <xf numFmtId="178" fontId="23" fillId="0" borderId="56" xfId="4" applyNumberFormat="1" applyFont="1" applyBorder="1" applyAlignment="1">
      <alignment horizontal="right" vertical="center" shrinkToFit="1"/>
    </xf>
    <xf numFmtId="178" fontId="23" fillId="0" borderId="0" xfId="4" applyNumberFormat="1" applyFont="1" applyBorder="1" applyAlignment="1">
      <alignment horizontal="right" vertical="center" shrinkToFit="1"/>
    </xf>
    <xf numFmtId="178" fontId="23" fillId="0" borderId="3" xfId="4" applyNumberFormat="1" applyFont="1" applyBorder="1" applyAlignment="1">
      <alignment horizontal="right" vertical="center" shrinkToFit="1"/>
    </xf>
    <xf numFmtId="178" fontId="23" fillId="0" borderId="27" xfId="4" applyNumberFormat="1" applyFont="1" applyBorder="1" applyAlignment="1">
      <alignment horizontal="right" vertical="center" shrinkToFit="1"/>
    </xf>
    <xf numFmtId="178" fontId="23" fillId="0" borderId="24" xfId="4" applyNumberFormat="1" applyFont="1" applyBorder="1" applyAlignment="1">
      <alignment horizontal="right" vertical="center" shrinkToFit="1"/>
    </xf>
    <xf numFmtId="178" fontId="23" fillId="0" borderId="28" xfId="4" applyNumberFormat="1" applyFont="1" applyBorder="1" applyAlignment="1">
      <alignment horizontal="right" vertical="center" shrinkToFit="1"/>
    </xf>
    <xf numFmtId="0" fontId="5" fillId="0" borderId="79" xfId="0" applyFont="1" applyBorder="1" applyAlignment="1" applyProtection="1">
      <alignment horizontal="center" vertical="center"/>
      <protection locked="0"/>
    </xf>
    <xf numFmtId="0" fontId="5" fillId="0" borderId="83" xfId="0" applyFont="1" applyBorder="1" applyAlignment="1" applyProtection="1">
      <alignment horizontal="center" vertical="center"/>
      <protection locked="0"/>
    </xf>
    <xf numFmtId="38" fontId="20" fillId="0" borderId="1" xfId="4" applyFont="1" applyBorder="1" applyAlignment="1">
      <alignment horizontal="right" vertical="center" shrinkToFit="1"/>
    </xf>
    <xf numFmtId="38" fontId="20" fillId="0" borderId="2" xfId="4" applyFont="1" applyBorder="1" applyAlignment="1">
      <alignment horizontal="right" vertical="center" shrinkToFit="1"/>
    </xf>
    <xf numFmtId="38" fontId="20" fillId="0" borderId="55" xfId="4" applyFont="1" applyBorder="1" applyAlignment="1">
      <alignment horizontal="right" vertical="center" shrinkToFit="1"/>
    </xf>
    <xf numFmtId="38" fontId="20" fillId="0" borderId="56" xfId="4" applyFont="1" applyBorder="1" applyAlignment="1">
      <alignment horizontal="right" vertical="center" shrinkToFit="1"/>
    </xf>
    <xf numFmtId="38" fontId="20" fillId="0" borderId="0" xfId="4" applyFont="1" applyBorder="1" applyAlignment="1">
      <alignment horizontal="right" vertical="center" shrinkToFit="1"/>
    </xf>
    <xf numFmtId="38" fontId="20" fillId="0" borderId="3" xfId="4" applyFont="1" applyBorder="1" applyAlignment="1">
      <alignment horizontal="right" vertical="center" shrinkToFit="1"/>
    </xf>
    <xf numFmtId="38" fontId="20" fillId="0" borderId="27" xfId="4" applyFont="1" applyBorder="1" applyAlignment="1">
      <alignment horizontal="right" vertical="center" shrinkToFit="1"/>
    </xf>
    <xf numFmtId="38" fontId="20" fillId="0" borderId="24" xfId="4" applyFont="1" applyBorder="1" applyAlignment="1">
      <alignment horizontal="right" vertical="center" shrinkToFit="1"/>
    </xf>
    <xf numFmtId="38" fontId="20" fillId="0" borderId="28" xfId="4" applyFont="1" applyBorder="1" applyAlignment="1">
      <alignment horizontal="right" vertical="center" shrinkToFit="1"/>
    </xf>
    <xf numFmtId="0" fontId="23" fillId="0" borderId="80" xfId="0" applyFont="1" applyBorder="1" applyAlignment="1">
      <alignment horizontal="center" vertical="center" shrinkToFit="1"/>
    </xf>
    <xf numFmtId="0" fontId="23" fillId="0" borderId="84" xfId="0" applyFont="1" applyBorder="1" applyAlignment="1">
      <alignment horizontal="center" vertical="center" shrinkToFit="1"/>
    </xf>
    <xf numFmtId="0" fontId="4" fillId="0" borderId="56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178" fontId="23" fillId="0" borderId="1" xfId="4" applyNumberFormat="1" applyFont="1" applyBorder="1" applyAlignment="1" applyProtection="1">
      <alignment horizontal="right" vertical="center" shrinkToFit="1"/>
    </xf>
    <xf numFmtId="178" fontId="23" fillId="0" borderId="55" xfId="4" applyNumberFormat="1" applyFont="1" applyBorder="1" applyAlignment="1" applyProtection="1">
      <alignment horizontal="right" vertical="center" shrinkToFit="1"/>
    </xf>
    <xf numFmtId="178" fontId="23" fillId="0" borderId="56" xfId="4" applyNumberFormat="1" applyFont="1" applyBorder="1" applyAlignment="1" applyProtection="1">
      <alignment horizontal="right" vertical="center" shrinkToFit="1"/>
    </xf>
    <xf numFmtId="178" fontId="23" fillId="0" borderId="3" xfId="4" applyNumberFormat="1" applyFont="1" applyBorder="1" applyAlignment="1" applyProtection="1">
      <alignment horizontal="right" vertical="center" shrinkToFit="1"/>
    </xf>
    <xf numFmtId="0" fontId="19" fillId="0" borderId="12" xfId="0" applyFont="1" applyBorder="1" applyAlignment="1">
      <alignment horizontal="center" vertical="center" shrinkToFit="1"/>
    </xf>
    <xf numFmtId="0" fontId="19" fillId="0" borderId="16" xfId="0" applyFont="1" applyBorder="1" applyAlignment="1">
      <alignment horizontal="center" vertical="center" shrinkToFit="1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25" fillId="0" borderId="57" xfId="0" applyFont="1" applyBorder="1" applyAlignment="1" applyProtection="1">
      <alignment horizontal="center" vertical="center"/>
      <protection locked="0"/>
    </xf>
    <xf numFmtId="0" fontId="25" fillId="0" borderId="23" xfId="0" applyFont="1" applyBorder="1" applyAlignment="1" applyProtection="1">
      <alignment horizontal="center" vertical="center"/>
      <protection locked="0"/>
    </xf>
    <xf numFmtId="0" fontId="25" fillId="0" borderId="48" xfId="0" applyFont="1" applyBorder="1" applyAlignment="1" applyProtection="1">
      <alignment horizontal="center" vertical="center"/>
      <protection locked="0"/>
    </xf>
    <xf numFmtId="0" fontId="25" fillId="0" borderId="56" xfId="0" applyFont="1" applyBorder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0" borderId="9" xfId="0" applyFont="1" applyBorder="1" applyAlignment="1" applyProtection="1">
      <alignment horizontal="center" vertical="center"/>
      <protection locked="0"/>
    </xf>
    <xf numFmtId="0" fontId="25" fillId="0" borderId="27" xfId="0" applyFont="1" applyBorder="1" applyAlignment="1" applyProtection="1">
      <alignment horizontal="center" vertical="center"/>
      <protection locked="0"/>
    </xf>
    <xf numFmtId="0" fontId="25" fillId="0" borderId="24" xfId="0" applyFont="1" applyBorder="1" applyAlignment="1" applyProtection="1">
      <alignment horizontal="center" vertical="center"/>
      <protection locked="0"/>
    </xf>
    <xf numFmtId="0" fontId="25" fillId="0" borderId="45" xfId="0" applyFont="1" applyBorder="1" applyAlignment="1" applyProtection="1">
      <alignment horizontal="center" vertical="center"/>
      <protection locked="0"/>
    </xf>
    <xf numFmtId="178" fontId="23" fillId="0" borderId="57" xfId="4" applyNumberFormat="1" applyFont="1" applyBorder="1" applyAlignment="1">
      <alignment horizontal="right" vertical="center" shrinkToFit="1"/>
    </xf>
    <xf numFmtId="178" fontId="23" fillId="0" borderId="23" xfId="4" applyNumberFormat="1" applyFont="1" applyBorder="1" applyAlignment="1">
      <alignment horizontal="right" vertical="center" shrinkToFit="1"/>
    </xf>
    <xf numFmtId="178" fontId="23" fillId="0" borderId="49" xfId="4" applyNumberFormat="1" applyFont="1" applyBorder="1" applyAlignment="1">
      <alignment horizontal="right" vertical="center" shrinkToFit="1"/>
    </xf>
    <xf numFmtId="178" fontId="23" fillId="0" borderId="57" xfId="4" applyNumberFormat="1" applyFont="1" applyBorder="1" applyAlignment="1" applyProtection="1">
      <alignment horizontal="right" vertical="center" shrinkToFit="1"/>
    </xf>
    <xf numFmtId="178" fontId="23" fillId="0" borderId="49" xfId="4" applyNumberFormat="1" applyFont="1" applyBorder="1" applyAlignment="1" applyProtection="1">
      <alignment horizontal="right" vertical="center" shrinkToFit="1"/>
    </xf>
    <xf numFmtId="178" fontId="23" fillId="0" borderId="27" xfId="4" applyNumberFormat="1" applyFont="1" applyBorder="1" applyAlignment="1" applyProtection="1">
      <alignment horizontal="right" vertical="center" shrinkToFit="1"/>
    </xf>
    <xf numFmtId="178" fontId="23" fillId="0" borderId="28" xfId="4" applyNumberFormat="1" applyFont="1" applyBorder="1" applyAlignment="1" applyProtection="1">
      <alignment horizontal="right" vertical="center" shrinkToFit="1"/>
    </xf>
    <xf numFmtId="0" fontId="4" fillId="0" borderId="57" xfId="0" applyFont="1" applyBorder="1" applyAlignment="1" applyProtection="1">
      <alignment horizontal="left" vertical="center" wrapText="1"/>
      <protection locked="0"/>
    </xf>
    <xf numFmtId="0" fontId="4" fillId="0" borderId="23" xfId="0" applyFont="1" applyBorder="1" applyAlignment="1" applyProtection="1">
      <alignment horizontal="left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19" fillId="0" borderId="58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  <xf numFmtId="0" fontId="9" fillId="0" borderId="85" xfId="0" applyFont="1" applyBorder="1" applyAlignment="1">
      <alignment horizontal="center" vertical="center" shrinkToFit="1"/>
    </xf>
    <xf numFmtId="0" fontId="9" fillId="0" borderId="22" xfId="0" applyFont="1" applyBorder="1" applyAlignment="1">
      <alignment horizontal="center" vertical="center" shrinkToFit="1"/>
    </xf>
    <xf numFmtId="0" fontId="9" fillId="0" borderId="86" xfId="0" applyFont="1" applyBorder="1" applyAlignment="1">
      <alignment horizontal="center" vertical="center" shrinkToFit="1"/>
    </xf>
    <xf numFmtId="0" fontId="9" fillId="0" borderId="84" xfId="0" applyFont="1" applyBorder="1" applyAlignment="1">
      <alignment horizontal="center" vertical="center" shrinkToFit="1"/>
    </xf>
    <xf numFmtId="38" fontId="9" fillId="0" borderId="56" xfId="4" applyFont="1" applyBorder="1" applyAlignment="1">
      <alignment horizontal="right" vertical="center" indent="1" shrinkToFit="1"/>
    </xf>
    <xf numFmtId="38" fontId="9" fillId="0" borderId="0" xfId="4" applyFont="1" applyBorder="1" applyAlignment="1">
      <alignment horizontal="right" vertical="center" indent="1" shrinkToFit="1"/>
    </xf>
    <xf numFmtId="38" fontId="9" fillId="0" borderId="3" xfId="4" applyFont="1" applyBorder="1" applyAlignment="1">
      <alignment horizontal="right" vertical="center" indent="1" shrinkToFit="1"/>
    </xf>
    <xf numFmtId="38" fontId="9" fillId="0" borderId="27" xfId="4" applyFont="1" applyBorder="1" applyAlignment="1">
      <alignment horizontal="right" vertical="center" indent="1" shrinkToFit="1"/>
    </xf>
    <xf numFmtId="38" fontId="9" fillId="0" borderId="24" xfId="4" applyFont="1" applyBorder="1" applyAlignment="1">
      <alignment horizontal="right" vertical="center" indent="1" shrinkToFit="1"/>
    </xf>
    <xf numFmtId="38" fontId="9" fillId="0" borderId="28" xfId="4" applyFont="1" applyBorder="1" applyAlignment="1">
      <alignment horizontal="right" vertical="center" indent="1" shrinkToFit="1"/>
    </xf>
    <xf numFmtId="178" fontId="9" fillId="0" borderId="57" xfId="4" applyNumberFormat="1" applyFont="1" applyBorder="1" applyAlignment="1">
      <alignment horizontal="right" vertical="center" shrinkToFit="1"/>
    </xf>
    <xf numFmtId="178" fontId="9" fillId="0" borderId="23" xfId="4" applyNumberFormat="1" applyFont="1" applyBorder="1" applyAlignment="1">
      <alignment horizontal="right" vertical="center" shrinkToFit="1"/>
    </xf>
    <xf numFmtId="178" fontId="9" fillId="0" borderId="49" xfId="4" applyNumberFormat="1" applyFont="1" applyBorder="1" applyAlignment="1">
      <alignment horizontal="right" vertical="center" shrinkToFit="1"/>
    </xf>
    <xf numFmtId="178" fontId="9" fillId="0" borderId="56" xfId="4" applyNumberFormat="1" applyFont="1" applyBorder="1" applyAlignment="1">
      <alignment horizontal="right" vertical="center" shrinkToFit="1"/>
    </xf>
    <xf numFmtId="178" fontId="9" fillId="0" borderId="0" xfId="4" applyNumberFormat="1" applyFont="1" applyBorder="1" applyAlignment="1">
      <alignment horizontal="right" vertical="center" shrinkToFit="1"/>
    </xf>
    <xf numFmtId="178" fontId="9" fillId="0" borderId="3" xfId="4" applyNumberFormat="1" applyFont="1" applyBorder="1" applyAlignment="1">
      <alignment horizontal="right" vertical="center" shrinkToFit="1"/>
    </xf>
    <xf numFmtId="178" fontId="9" fillId="0" borderId="27" xfId="4" applyNumberFormat="1" applyFont="1" applyBorder="1" applyAlignment="1">
      <alignment horizontal="right" vertical="center" shrinkToFit="1"/>
    </xf>
    <xf numFmtId="178" fontId="9" fillId="0" borderId="24" xfId="4" applyNumberFormat="1" applyFont="1" applyBorder="1" applyAlignment="1">
      <alignment horizontal="right" vertical="center" shrinkToFit="1"/>
    </xf>
    <xf numFmtId="178" fontId="9" fillId="0" borderId="28" xfId="4" applyNumberFormat="1" applyFont="1" applyBorder="1" applyAlignment="1">
      <alignment horizontal="right" vertical="center" shrinkToFit="1"/>
    </xf>
    <xf numFmtId="178" fontId="9" fillId="0" borderId="56" xfId="4" applyNumberFormat="1" applyFont="1" applyBorder="1" applyAlignment="1" applyProtection="1">
      <alignment horizontal="right" vertical="center" shrinkToFit="1"/>
    </xf>
    <xf numFmtId="178" fontId="9" fillId="0" borderId="3" xfId="4" applyNumberFormat="1" applyFont="1" applyBorder="1" applyAlignment="1" applyProtection="1">
      <alignment horizontal="right" vertical="center" shrinkToFit="1"/>
    </xf>
    <xf numFmtId="178" fontId="9" fillId="0" borderId="27" xfId="4" applyNumberFormat="1" applyFont="1" applyBorder="1" applyAlignment="1" applyProtection="1">
      <alignment horizontal="right" vertical="center" shrinkToFit="1"/>
    </xf>
    <xf numFmtId="178" fontId="9" fillId="0" borderId="28" xfId="4" applyNumberFormat="1" applyFont="1" applyBorder="1" applyAlignment="1" applyProtection="1">
      <alignment horizontal="right" vertical="center" shrinkToFit="1"/>
    </xf>
    <xf numFmtId="0" fontId="5" fillId="0" borderId="16" xfId="0" applyFont="1" applyBorder="1" applyAlignment="1">
      <alignment horizontal="center" vertical="center" shrinkToFit="1"/>
    </xf>
    <xf numFmtId="0" fontId="5" fillId="0" borderId="29" xfId="0" applyFont="1" applyBorder="1" applyAlignment="1">
      <alignment horizontal="center" vertical="center" shrinkToFit="1"/>
    </xf>
    <xf numFmtId="178" fontId="9" fillId="0" borderId="57" xfId="4" applyNumberFormat="1" applyFont="1" applyBorder="1" applyAlignment="1" applyProtection="1">
      <alignment horizontal="right" vertical="center" shrinkToFit="1"/>
    </xf>
    <xf numFmtId="178" fontId="9" fillId="0" borderId="49" xfId="4" applyNumberFormat="1" applyFont="1" applyBorder="1" applyAlignment="1" applyProtection="1">
      <alignment horizontal="right" vertical="center" shrinkToFit="1"/>
    </xf>
    <xf numFmtId="38" fontId="9" fillId="0" borderId="59" xfId="4" applyFont="1" applyBorder="1" applyAlignment="1">
      <alignment horizontal="right" vertical="center" indent="1" shrinkToFit="1"/>
    </xf>
    <xf numFmtId="38" fontId="9" fillId="0" borderId="4" xfId="4" applyFont="1" applyBorder="1" applyAlignment="1">
      <alignment horizontal="right" vertical="center" indent="1" shrinkToFit="1"/>
    </xf>
    <xf numFmtId="38" fontId="9" fillId="0" borderId="51" xfId="4" applyFont="1" applyBorder="1" applyAlignment="1">
      <alignment horizontal="right" vertical="center" indent="1" shrinkToFit="1"/>
    </xf>
    <xf numFmtId="176" fontId="4" fillId="0" borderId="59" xfId="0" applyNumberFormat="1" applyFont="1" applyBorder="1" applyAlignment="1">
      <alignment horizontal="left" vertical="center" shrinkToFit="1"/>
    </xf>
    <xf numFmtId="176" fontId="4" fillId="0" borderId="4" xfId="0" applyNumberFormat="1" applyFont="1" applyBorder="1" applyAlignment="1">
      <alignment horizontal="left" vertical="center" shrinkToFit="1"/>
    </xf>
    <xf numFmtId="176" fontId="4" fillId="0" borderId="51" xfId="0" applyNumberFormat="1" applyFont="1" applyBorder="1" applyAlignment="1">
      <alignment horizontal="left" vertical="center" shrinkToFit="1"/>
    </xf>
    <xf numFmtId="178" fontId="9" fillId="0" borderId="59" xfId="4" applyNumberFormat="1" applyFont="1" applyBorder="1" applyAlignment="1">
      <alignment horizontal="right" vertical="center" shrinkToFit="1"/>
    </xf>
    <xf numFmtId="178" fontId="9" fillId="0" borderId="4" xfId="4" applyNumberFormat="1" applyFont="1" applyBorder="1" applyAlignment="1">
      <alignment horizontal="right" vertical="center" shrinkToFit="1"/>
    </xf>
    <xf numFmtId="178" fontId="9" fillId="0" borderId="51" xfId="4" applyNumberFormat="1" applyFont="1" applyBorder="1" applyAlignment="1">
      <alignment horizontal="right" vertical="center" shrinkToFit="1"/>
    </xf>
    <xf numFmtId="178" fontId="9" fillId="0" borderId="59" xfId="4" applyNumberFormat="1" applyFont="1" applyBorder="1" applyAlignment="1" applyProtection="1">
      <alignment horizontal="right" vertical="center" shrinkToFit="1"/>
    </xf>
    <xf numFmtId="178" fontId="9" fillId="0" borderId="51" xfId="4" applyNumberFormat="1" applyFont="1" applyBorder="1" applyAlignment="1" applyProtection="1">
      <alignment horizontal="right" vertical="center" shrinkToFit="1"/>
    </xf>
    <xf numFmtId="0" fontId="5" fillId="0" borderId="63" xfId="0" applyFont="1" applyBorder="1" applyAlignment="1">
      <alignment horizontal="center" vertical="center" shrinkToFit="1"/>
    </xf>
    <xf numFmtId="177" fontId="9" fillId="0" borderId="30" xfId="4" applyNumberFormat="1" applyFont="1" applyBorder="1" applyAlignment="1" applyProtection="1">
      <alignment horizontal="left" vertical="center" shrinkToFit="1"/>
    </xf>
    <xf numFmtId="177" fontId="9" fillId="0" borderId="6" xfId="4" applyNumberFormat="1" applyFont="1" applyBorder="1" applyAlignment="1" applyProtection="1">
      <alignment horizontal="left" vertical="center" shrinkToFit="1"/>
    </xf>
    <xf numFmtId="177" fontId="9" fillId="0" borderId="60" xfId="4" applyNumberFormat="1" applyFont="1" applyBorder="1" applyAlignment="1" applyProtection="1">
      <alignment horizontal="left" vertical="center" shrinkToFit="1"/>
    </xf>
    <xf numFmtId="0" fontId="9" fillId="0" borderId="61" xfId="0" applyFont="1" applyBorder="1" applyAlignment="1">
      <alignment horizontal="left" vertical="center" shrinkToFit="1"/>
    </xf>
    <xf numFmtId="0" fontId="9" fillId="0" borderId="6" xfId="0" applyFont="1" applyBorder="1" applyAlignment="1">
      <alignment horizontal="left" vertical="center" shrinkToFit="1"/>
    </xf>
    <xf numFmtId="0" fontId="9" fillId="0" borderId="7" xfId="0" applyFont="1" applyBorder="1" applyAlignment="1">
      <alignment horizontal="left" vertical="center" shrinkToFit="1"/>
    </xf>
    <xf numFmtId="177" fontId="9" fillId="0" borderId="59" xfId="4" applyNumberFormat="1" applyFont="1" applyBorder="1" applyAlignment="1" applyProtection="1">
      <alignment horizontal="left" vertical="center" shrinkToFit="1"/>
    </xf>
    <xf numFmtId="177" fontId="9" fillId="0" borderId="4" xfId="4" applyNumberFormat="1" applyFont="1" applyBorder="1" applyAlignment="1" applyProtection="1">
      <alignment horizontal="left" vertical="center" shrinkToFit="1"/>
    </xf>
    <xf numFmtId="177" fontId="9" fillId="0" borderId="62" xfId="4" applyNumberFormat="1" applyFont="1" applyBorder="1" applyAlignment="1" applyProtection="1">
      <alignment horizontal="left" vertical="center" shrinkToFit="1"/>
    </xf>
    <xf numFmtId="0" fontId="9" fillId="0" borderId="50" xfId="0" applyFont="1" applyBorder="1" applyAlignment="1">
      <alignment horizontal="left" vertical="center" shrinkToFit="1"/>
    </xf>
    <xf numFmtId="0" fontId="9" fillId="0" borderId="4" xfId="0" applyFont="1" applyBorder="1" applyAlignment="1">
      <alignment horizontal="left" vertical="center" shrinkToFit="1"/>
    </xf>
    <xf numFmtId="0" fontId="9" fillId="0" borderId="14" xfId="0" applyFont="1" applyBorder="1" applyAlignment="1">
      <alignment horizontal="left" vertical="center" shrinkToFit="1"/>
    </xf>
    <xf numFmtId="178" fontId="20" fillId="0" borderId="6" xfId="0" applyNumberFormat="1" applyFont="1" applyBorder="1" applyAlignment="1">
      <alignment horizontal="right"/>
    </xf>
    <xf numFmtId="178" fontId="20" fillId="0" borderId="4" xfId="0" applyNumberFormat="1" applyFont="1" applyBorder="1" applyAlignment="1">
      <alignment horizontal="right"/>
    </xf>
    <xf numFmtId="38" fontId="20" fillId="0" borderId="6" xfId="0" applyNumberFormat="1" applyFont="1" applyBorder="1" applyAlignment="1">
      <alignment horizontal="center" shrinkToFit="1"/>
    </xf>
    <xf numFmtId="0" fontId="20" fillId="0" borderId="6" xfId="0" applyFont="1" applyBorder="1" applyAlignment="1">
      <alignment horizontal="center" shrinkToFit="1"/>
    </xf>
    <xf numFmtId="0" fontId="20" fillId="0" borderId="4" xfId="0" applyFont="1" applyBorder="1" applyAlignment="1">
      <alignment horizontal="center" shrinkToFit="1"/>
    </xf>
    <xf numFmtId="0" fontId="9" fillId="0" borderId="89" xfId="0" applyFont="1" applyBorder="1" applyAlignment="1">
      <alignment horizontal="center" vertical="center" shrinkToFit="1"/>
    </xf>
    <xf numFmtId="0" fontId="9" fillId="0" borderId="32" xfId="0" applyFont="1" applyBorder="1" applyAlignment="1">
      <alignment horizontal="center" vertical="center" shrinkToFit="1"/>
    </xf>
    <xf numFmtId="0" fontId="9" fillId="0" borderId="90" xfId="0" applyFont="1" applyBorder="1" applyAlignment="1">
      <alignment horizontal="center" vertical="center" shrinkToFit="1"/>
    </xf>
    <xf numFmtId="0" fontId="9" fillId="0" borderId="88" xfId="0" applyFont="1" applyBorder="1" applyAlignment="1">
      <alignment horizontal="center" vertical="center" shrinkToFit="1"/>
    </xf>
    <xf numFmtId="0" fontId="5" fillId="0" borderId="87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23" fillId="0" borderId="88" xfId="0" applyFont="1" applyBorder="1" applyAlignment="1">
      <alignment horizontal="center" vertical="center" shrinkToFit="1"/>
    </xf>
    <xf numFmtId="178" fontId="23" fillId="0" borderId="85" xfId="4" applyNumberFormat="1" applyFont="1" applyBorder="1" applyAlignment="1">
      <alignment horizontal="right" vertical="center" shrinkToFit="1"/>
    </xf>
    <xf numFmtId="178" fontId="23" fillId="0" borderId="22" xfId="4" applyNumberFormat="1" applyFont="1" applyBorder="1" applyAlignment="1">
      <alignment horizontal="right" vertical="center" shrinkToFit="1"/>
    </xf>
    <xf numFmtId="178" fontId="23" fillId="0" borderId="86" xfId="4" applyNumberFormat="1" applyFont="1" applyBorder="1" applyAlignment="1">
      <alignment horizontal="right" vertical="center" shrinkToFit="1"/>
    </xf>
    <xf numFmtId="178" fontId="23" fillId="0" borderId="81" xfId="4" applyNumberFormat="1" applyFont="1" applyBorder="1" applyAlignment="1">
      <alignment horizontal="right" vertical="center" shrinkToFit="1"/>
    </xf>
    <xf numFmtId="178" fontId="23" fillId="0" borderId="25" xfId="4" applyNumberFormat="1" applyFont="1" applyBorder="1" applyAlignment="1">
      <alignment horizontal="right" vertical="center" shrinkToFit="1"/>
    </xf>
    <xf numFmtId="178" fontId="23" fillId="0" borderId="82" xfId="4" applyNumberFormat="1" applyFont="1" applyBorder="1" applyAlignment="1">
      <alignment horizontal="right" vertical="center" shrinkToFit="1"/>
    </xf>
    <xf numFmtId="178" fontId="9" fillId="0" borderId="85" xfId="4" applyNumberFormat="1" applyFont="1" applyBorder="1" applyAlignment="1">
      <alignment horizontal="right" vertical="center" shrinkToFit="1"/>
    </xf>
    <xf numFmtId="178" fontId="9" fillId="0" borderId="22" xfId="4" applyNumberFormat="1" applyFont="1" applyBorder="1" applyAlignment="1">
      <alignment horizontal="right" vertical="center" shrinkToFit="1"/>
    </xf>
    <xf numFmtId="178" fontId="9" fillId="0" borderId="86" xfId="4" applyNumberFormat="1" applyFont="1" applyBorder="1" applyAlignment="1">
      <alignment horizontal="right" vertical="center" shrinkToFit="1"/>
    </xf>
    <xf numFmtId="178" fontId="9" fillId="0" borderId="89" xfId="4" applyNumberFormat="1" applyFont="1" applyBorder="1" applyAlignment="1">
      <alignment horizontal="right" vertical="center" shrinkToFit="1"/>
    </xf>
    <xf numFmtId="178" fontId="9" fillId="0" borderId="32" xfId="4" applyNumberFormat="1" applyFont="1" applyBorder="1" applyAlignment="1">
      <alignment horizontal="right" vertical="center" shrinkToFit="1"/>
    </xf>
    <xf numFmtId="178" fontId="9" fillId="0" borderId="90" xfId="4" applyNumberFormat="1" applyFont="1" applyBorder="1" applyAlignment="1">
      <alignment horizontal="right" vertical="center" shrinkToFit="1"/>
    </xf>
  </cellXfs>
  <cellStyles count="5">
    <cellStyle name="桁区切り" xfId="4" builtinId="6"/>
    <cellStyle name="桁区切り 2" xfId="3" xr:uid="{D2670763-2635-4F8C-9AE1-696CEEACC63B}"/>
    <cellStyle name="標準" xfId="0" builtinId="0"/>
    <cellStyle name="標準 13" xfId="2" xr:uid="{D23102A9-E7D8-4128-81C1-61B01459E710}"/>
    <cellStyle name="標準 2" xfId="1" xr:uid="{990D6ED6-4F85-4E2F-82A9-102DFF287630}"/>
  </cellStyles>
  <dxfs count="0"/>
  <tableStyles count="0" defaultTableStyle="TableStyleMedium2" defaultPivotStyle="PivotStyleLight16"/>
  <colors>
    <mruColors>
      <color rgb="FFFF6600"/>
      <color rgb="FFCCFFCC"/>
      <color rgb="FFFFFFCC"/>
      <color rgb="FFFF9999"/>
      <color rgb="FFCCECFF"/>
      <color rgb="FFFDFDFD"/>
      <color rgb="FF0000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42</xdr:col>
      <xdr:colOff>47625</xdr:colOff>
      <xdr:row>2</xdr:row>
      <xdr:rowOff>0</xdr:rowOff>
    </xdr:from>
    <xdr:to>
      <xdr:col>42</xdr:col>
      <xdr:colOff>285750</xdr:colOff>
      <xdr:row>3</xdr:row>
      <xdr:rowOff>9525</xdr:rowOff>
    </xdr:to>
    <xdr:sp macro="" textlink="">
      <xdr:nvSpPr>
        <xdr:cNvPr id="2049" name="Check Box 1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42</xdr:col>
      <xdr:colOff>47625</xdr:colOff>
      <xdr:row>3</xdr:row>
      <xdr:rowOff>76200</xdr:rowOff>
    </xdr:from>
    <xdr:to>
      <xdr:col>42</xdr:col>
      <xdr:colOff>285750</xdr:colOff>
      <xdr:row>4</xdr:row>
      <xdr:rowOff>152400</xdr:rowOff>
    </xdr:to>
    <xdr:sp macro="" textlink="">
      <xdr:nvSpPr>
        <xdr:cNvPr id="2050" name="Check Box 2" hidden="1">
          <a:extLst>
            <a:ext uri="{63B3BB69-23CF-44E3-9099-C40C66FF867C}">
              <a14:compatExt xmlns:a14="http://schemas.microsoft.com/office/drawing/2010/main" spid="_x0000_s2050"/>
            </a:ex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42</xdr:col>
      <xdr:colOff>48915</xdr:colOff>
      <xdr:row>1</xdr:row>
      <xdr:rowOff>218541</xdr:rowOff>
    </xdr:from>
    <xdr:to>
      <xdr:col>43</xdr:col>
      <xdr:colOff>25148</xdr:colOff>
      <xdr:row>2</xdr:row>
      <xdr:rowOff>179391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 rot="891655">
          <a:off x="7888723" y="218541"/>
          <a:ext cx="283963" cy="224619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✔</a:t>
          </a:r>
        </a:p>
      </xdr:txBody>
    </xdr:sp>
    <xdr:clientData/>
  </xdr:twoCellAnchor>
  <xdr:twoCellAnchor>
    <xdr:from>
      <xdr:col>32</xdr:col>
      <xdr:colOff>29307</xdr:colOff>
      <xdr:row>16</xdr:row>
      <xdr:rowOff>80596</xdr:rowOff>
    </xdr:from>
    <xdr:to>
      <xdr:col>32</xdr:col>
      <xdr:colOff>225623</xdr:colOff>
      <xdr:row>19</xdr:row>
      <xdr:rowOff>42915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 rot="891655">
          <a:off x="6191249" y="3135923"/>
          <a:ext cx="196316" cy="233415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✔</a:t>
          </a:r>
        </a:p>
      </xdr:txBody>
    </xdr:sp>
    <xdr:clientData/>
  </xdr:twoCellAnchor>
  <xdr:twoCellAnchor>
    <xdr:from>
      <xdr:col>32</xdr:col>
      <xdr:colOff>36634</xdr:colOff>
      <xdr:row>21</xdr:row>
      <xdr:rowOff>7327</xdr:rowOff>
    </xdr:from>
    <xdr:to>
      <xdr:col>32</xdr:col>
      <xdr:colOff>232950</xdr:colOff>
      <xdr:row>25</xdr:row>
      <xdr:rowOff>35588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 rot="891655">
          <a:off x="6198576" y="3436327"/>
          <a:ext cx="196316" cy="233415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✔</a:t>
          </a:r>
        </a:p>
      </xdr:txBody>
    </xdr:sp>
    <xdr:clientData/>
  </xdr:twoCellAnchor>
  <xdr:twoCellAnchor>
    <xdr:from>
      <xdr:col>32</xdr:col>
      <xdr:colOff>21981</xdr:colOff>
      <xdr:row>27</xdr:row>
      <xdr:rowOff>14654</xdr:rowOff>
    </xdr:from>
    <xdr:to>
      <xdr:col>32</xdr:col>
      <xdr:colOff>218297</xdr:colOff>
      <xdr:row>31</xdr:row>
      <xdr:rowOff>42915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rot="891655">
          <a:off x="6183923" y="3751385"/>
          <a:ext cx="196316" cy="233415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✔</a:t>
          </a:r>
        </a:p>
      </xdr:txBody>
    </xdr:sp>
    <xdr:clientData/>
  </xdr:twoCellAnchor>
  <xdr:twoCellAnchor>
    <xdr:from>
      <xdr:col>32</xdr:col>
      <xdr:colOff>21982</xdr:colOff>
      <xdr:row>37</xdr:row>
      <xdr:rowOff>7327</xdr:rowOff>
    </xdr:from>
    <xdr:to>
      <xdr:col>32</xdr:col>
      <xdr:colOff>218298</xdr:colOff>
      <xdr:row>41</xdr:row>
      <xdr:rowOff>35588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 rot="891655">
          <a:off x="6183924" y="4256942"/>
          <a:ext cx="196316" cy="233415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✔</a:t>
          </a:r>
        </a:p>
      </xdr:txBody>
    </xdr:sp>
    <xdr:clientData/>
  </xdr:twoCellAnchor>
  <xdr:twoCellAnchor>
    <xdr:from>
      <xdr:col>21</xdr:col>
      <xdr:colOff>27040</xdr:colOff>
      <xdr:row>1</xdr:row>
      <xdr:rowOff>131885</xdr:rowOff>
    </xdr:from>
    <xdr:to>
      <xdr:col>32</xdr:col>
      <xdr:colOff>227135</xdr:colOff>
      <xdr:row>2</xdr:row>
      <xdr:rowOff>205651</xdr:rowOff>
    </xdr:to>
    <xdr:sp macro="" textlink="">
      <xdr:nvSpPr>
        <xdr:cNvPr id="15" name="吹き出し: 折線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3503665" y="484310"/>
          <a:ext cx="2857570" cy="340466"/>
        </a:xfrm>
        <a:prstGeom prst="borderCallout2">
          <a:avLst>
            <a:gd name="adj1" fmla="val 102358"/>
            <a:gd name="adj2" fmla="val 99801"/>
            <a:gd name="adj3" fmla="val 99996"/>
            <a:gd name="adj4" fmla="val 99960"/>
            <a:gd name="adj5" fmla="val 441342"/>
            <a:gd name="adj6" fmla="val 220070"/>
          </a:avLst>
        </a:prstGeom>
        <a:solidFill>
          <a:srgbClr val="FDFDFD"/>
        </a:solidFill>
        <a:ln w="9525">
          <a:solidFill>
            <a:srgbClr val="0000FF"/>
          </a:solidFill>
          <a:tailEnd type="arrow" w="sm" len="sm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署名の場合は、フルネームとします。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なお、氏名欄に署名された場合は空白で構いません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25</xdr:col>
      <xdr:colOff>128241</xdr:colOff>
      <xdr:row>2</xdr:row>
      <xdr:rowOff>205651</xdr:rowOff>
    </xdr:from>
    <xdr:to>
      <xdr:col>28</xdr:col>
      <xdr:colOff>8025</xdr:colOff>
      <xdr:row>9</xdr:row>
      <xdr:rowOff>34344</xdr:rowOff>
    </xdr:to>
    <xdr:cxnSp macro="">
      <xdr:nvCxnSpPr>
        <xdr:cNvPr id="16" name="直線矢印コネクタ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CxnSpPr>
          <a:cxnSpLocks/>
          <a:stCxn id="15" idx="1"/>
        </xdr:cNvCxnSpPr>
      </xdr:nvCxnSpPr>
      <xdr:spPr>
        <a:xfrm flipH="1">
          <a:off x="4366866" y="824776"/>
          <a:ext cx="565584" cy="1124093"/>
        </a:xfrm>
        <a:prstGeom prst="straightConnector1">
          <a:avLst/>
        </a:prstGeom>
        <a:ln w="9525">
          <a:solidFill>
            <a:srgbClr val="0000FF"/>
          </a:solidFill>
          <a:tailEnd type="arrow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168520</xdr:colOff>
      <xdr:row>1</xdr:row>
      <xdr:rowOff>167603</xdr:rowOff>
    </xdr:from>
    <xdr:to>
      <xdr:col>20</xdr:col>
      <xdr:colOff>32075</xdr:colOff>
      <xdr:row>3</xdr:row>
      <xdr:rowOff>65026</xdr:rowOff>
    </xdr:to>
    <xdr:sp macro="" textlink="">
      <xdr:nvSpPr>
        <xdr:cNvPr id="17" name="吹き出し: 折線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1003789" y="167603"/>
          <a:ext cx="2369363" cy="381000"/>
        </a:xfrm>
        <a:prstGeom prst="borderCallout2">
          <a:avLst>
            <a:gd name="adj1" fmla="val 101274"/>
            <a:gd name="adj2" fmla="val 49365"/>
            <a:gd name="adj3" fmla="val 246795"/>
            <a:gd name="adj4" fmla="val 39277"/>
            <a:gd name="adj5" fmla="val 268830"/>
            <a:gd name="adj6" fmla="val 42560"/>
          </a:avLst>
        </a:prstGeom>
        <a:solidFill>
          <a:srgbClr val="FDFDFD"/>
        </a:solidFill>
        <a:ln w="9525" cap="flat" cmpd="sng" algn="ctr">
          <a:solidFill>
            <a:srgbClr val="0000FF"/>
          </a:solidFill>
          <a:prstDash val="solid"/>
          <a:miter lim="800000"/>
          <a:tailEnd type="arrow" w="sm" len="sm"/>
        </a:ln>
        <a:effectLst/>
      </xdr:spPr>
      <xdr:txBody>
        <a:bodyPr vertOverflow="clip" horzOverflow="clip" lIns="0" tIns="0" rIns="0" bIns="0" rtlCol="0" anchor="ctr" anchorCtr="0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HG正楷書体-PRO" panose="03000600000000000000" pitchFamily="66" charset="-128"/>
              <a:ea typeface="HG正楷書体-PRO" panose="03000600000000000000" pitchFamily="66" charset="-128"/>
              <a:cs typeface="+mn-cs"/>
            </a:rPr>
            <a:t>  </a:t>
          </a:r>
          <a:r>
            <a:rPr kumimoji="1" lang="ja-JP" altLang="en-US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携帯電話番号を記入願います</a:t>
          </a:r>
          <a:endParaRPr kumimoji="1" lang="en-US" altLang="ja-JP" sz="9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 携帯電話が無い方は固定電話で構いません</a:t>
          </a:r>
          <a:endParaRPr kumimoji="1" lang="en-US" altLang="ja-JP" sz="9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</xdr:txBody>
    </xdr:sp>
    <xdr:clientData/>
  </xdr:twoCellAnchor>
  <xdr:twoCellAnchor>
    <xdr:from>
      <xdr:col>13</xdr:col>
      <xdr:colOff>132821</xdr:colOff>
      <xdr:row>6</xdr:row>
      <xdr:rowOff>175388</xdr:rowOff>
    </xdr:from>
    <xdr:to>
      <xdr:col>28</xdr:col>
      <xdr:colOff>58615</xdr:colOff>
      <xdr:row>8</xdr:row>
      <xdr:rowOff>21523</xdr:rowOff>
    </xdr:to>
    <xdr:sp macro="" textlink="">
      <xdr:nvSpPr>
        <xdr:cNvPr id="18" name="四角形: 角を丸くする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2015840" y="1054619"/>
          <a:ext cx="2988448" cy="285750"/>
        </a:xfrm>
        <a:prstGeom prst="roundRect">
          <a:avLst/>
        </a:prstGeom>
        <a:solidFill>
          <a:schemeClr val="accent1">
            <a:alpha val="0"/>
          </a:schemeClr>
        </a:solidFill>
        <a:ln w="9525">
          <a:solidFill>
            <a:srgbClr val="0000F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kumimoji="1" lang="ja-JP" altLang="en-US" sz="1400" b="1">
            <a:solidFill>
              <a:srgbClr val="FF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</xdr:txBody>
    </xdr:sp>
    <xdr:clientData/>
  </xdr:twoCellAnchor>
  <xdr:twoCellAnchor>
    <xdr:from>
      <xdr:col>20</xdr:col>
      <xdr:colOff>48979</xdr:colOff>
      <xdr:row>13</xdr:row>
      <xdr:rowOff>51289</xdr:rowOff>
    </xdr:from>
    <xdr:to>
      <xdr:col>30</xdr:col>
      <xdr:colOff>531659</xdr:colOff>
      <xdr:row>14</xdr:row>
      <xdr:rowOff>61351</xdr:rowOff>
    </xdr:to>
    <xdr:sp macro="" textlink="">
      <xdr:nvSpPr>
        <xdr:cNvPr id="26" name="吹き出し: 折線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3390056" y="2527789"/>
          <a:ext cx="2321738" cy="207889"/>
        </a:xfrm>
        <a:prstGeom prst="borderCallout2">
          <a:avLst>
            <a:gd name="adj1" fmla="val 62212"/>
            <a:gd name="adj2" fmla="val -133"/>
            <a:gd name="adj3" fmla="val 56682"/>
            <a:gd name="adj4" fmla="val -298"/>
            <a:gd name="adj5" fmla="val -15421"/>
            <a:gd name="adj6" fmla="val -7987"/>
          </a:avLst>
        </a:prstGeom>
        <a:solidFill>
          <a:srgbClr val="FDFDFD"/>
        </a:solidFill>
        <a:ln w="9525" cap="flat" cmpd="sng" algn="ctr">
          <a:solidFill>
            <a:srgbClr val="0000FF"/>
          </a:solidFill>
          <a:prstDash val="solid"/>
          <a:miter lim="800000"/>
          <a:tailEnd type="arrow" w="sm" len="sm"/>
        </a:ln>
        <a:effectLst/>
      </xdr:spPr>
      <xdr:txBody>
        <a:bodyPr vertOverflow="clip" horzOverflow="clip" lIns="0" tIns="0" rIns="0" bIns="0" rtlCol="0" anchor="ctr" anchorCtr="0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HG正楷書体-PRO" panose="03000600000000000000" pitchFamily="66" charset="-128"/>
              <a:ea typeface="HG正楷書体-PRO" panose="03000600000000000000" pitchFamily="66" charset="-128"/>
              <a:cs typeface="+mn-cs"/>
            </a:rPr>
            <a:t> </a:t>
          </a:r>
          <a:r>
            <a:rPr kumimoji="1" lang="ja-JP" altLang="en-US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メールアドレスがある方は記入願います</a:t>
          </a:r>
          <a:endParaRPr kumimoji="1" lang="en-US" altLang="ja-JP" sz="9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</xdr:txBody>
    </xdr:sp>
    <xdr:clientData/>
  </xdr:twoCellAnchor>
  <xdr:twoCellAnchor>
    <xdr:from>
      <xdr:col>4</xdr:col>
      <xdr:colOff>124558</xdr:colOff>
      <xdr:row>11</xdr:row>
      <xdr:rowOff>249115</xdr:rowOff>
    </xdr:from>
    <xdr:to>
      <xdr:col>24</xdr:col>
      <xdr:colOff>65943</xdr:colOff>
      <xdr:row>13</xdr:row>
      <xdr:rowOff>15570</xdr:rowOff>
    </xdr:to>
    <xdr:sp macro="" textlink="">
      <xdr:nvSpPr>
        <xdr:cNvPr id="27" name="四角形: 角を丸くする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776654" y="2242038"/>
          <a:ext cx="3348404" cy="250032"/>
        </a:xfrm>
        <a:prstGeom prst="roundRect">
          <a:avLst/>
        </a:prstGeom>
        <a:solidFill>
          <a:schemeClr val="accent1">
            <a:alpha val="0"/>
          </a:schemeClr>
        </a:solidFill>
        <a:ln w="9525">
          <a:solidFill>
            <a:srgbClr val="0000F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kumimoji="1" lang="ja-JP" altLang="en-US" sz="1400" b="1">
            <a:solidFill>
              <a:srgbClr val="FF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</xdr:txBody>
    </xdr:sp>
    <xdr:clientData/>
  </xdr:twoCellAnchor>
  <xdr:twoCellAnchor>
    <xdr:from>
      <xdr:col>32</xdr:col>
      <xdr:colOff>259649</xdr:colOff>
      <xdr:row>11</xdr:row>
      <xdr:rowOff>243164</xdr:rowOff>
    </xdr:from>
    <xdr:to>
      <xdr:col>47</xdr:col>
      <xdr:colOff>43961</xdr:colOff>
      <xdr:row>13</xdr:row>
      <xdr:rowOff>15571</xdr:rowOff>
    </xdr:to>
    <xdr:sp macro="" textlink="">
      <xdr:nvSpPr>
        <xdr:cNvPr id="2052" name="四角形: 角を丸くする 2051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/>
      </xdr:nvSpPr>
      <xdr:spPr>
        <a:xfrm>
          <a:off x="6421591" y="2236087"/>
          <a:ext cx="3096082" cy="255984"/>
        </a:xfrm>
        <a:prstGeom prst="roundRect">
          <a:avLst/>
        </a:prstGeom>
        <a:solidFill>
          <a:schemeClr val="accent1">
            <a:alpha val="0"/>
          </a:schemeClr>
        </a:solidFill>
        <a:ln w="9525">
          <a:solidFill>
            <a:srgbClr val="0000F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kumimoji="1" lang="ja-JP" altLang="en-US" sz="1400" b="1">
            <a:solidFill>
              <a:srgbClr val="FF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</xdr:txBody>
    </xdr:sp>
    <xdr:clientData/>
  </xdr:twoCellAnchor>
  <xdr:twoCellAnchor>
    <xdr:from>
      <xdr:col>30</xdr:col>
      <xdr:colOff>531659</xdr:colOff>
      <xdr:row>12</xdr:row>
      <xdr:rowOff>107387</xdr:rowOff>
    </xdr:from>
    <xdr:to>
      <xdr:col>32</xdr:col>
      <xdr:colOff>259649</xdr:colOff>
      <xdr:row>13</xdr:row>
      <xdr:rowOff>155234</xdr:rowOff>
    </xdr:to>
    <xdr:cxnSp macro="">
      <xdr:nvCxnSpPr>
        <xdr:cNvPr id="2053" name="直線矢印コネクタ 205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CxnSpPr>
          <a:stCxn id="26" idx="0"/>
          <a:endCxn id="2052" idx="1"/>
        </xdr:cNvCxnSpPr>
      </xdr:nvCxnSpPr>
      <xdr:spPr>
        <a:xfrm flipV="1">
          <a:off x="5711794" y="2364079"/>
          <a:ext cx="709797" cy="267655"/>
        </a:xfrm>
        <a:prstGeom prst="straightConnector1">
          <a:avLst/>
        </a:prstGeom>
        <a:ln w="9525">
          <a:solidFill>
            <a:srgbClr val="0000FF"/>
          </a:solidFill>
          <a:tailEnd type="arrow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42</xdr:col>
      <xdr:colOff>94153</xdr:colOff>
      <xdr:row>13</xdr:row>
      <xdr:rowOff>26560</xdr:rowOff>
    </xdr:from>
    <xdr:to>
      <xdr:col>49</xdr:col>
      <xdr:colOff>190501</xdr:colOff>
      <xdr:row>14</xdr:row>
      <xdr:rowOff>68877</xdr:rowOff>
    </xdr:to>
    <xdr:sp macro="" textlink="">
      <xdr:nvSpPr>
        <xdr:cNvPr id="2054" name="吹き出し: 折線 2053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SpPr/>
      </xdr:nvSpPr>
      <xdr:spPr>
        <a:xfrm>
          <a:off x="7933961" y="2854752"/>
          <a:ext cx="2287098" cy="240144"/>
        </a:xfrm>
        <a:prstGeom prst="borderCallout2">
          <a:avLst>
            <a:gd name="adj1" fmla="val 50548"/>
            <a:gd name="adj2" fmla="val 399"/>
            <a:gd name="adj3" fmla="val 79128"/>
            <a:gd name="adj4" fmla="val -3305"/>
            <a:gd name="adj5" fmla="val 166673"/>
            <a:gd name="adj6" fmla="val -41930"/>
          </a:avLst>
        </a:prstGeom>
        <a:solidFill>
          <a:srgbClr val="FDFDFD"/>
        </a:solidFill>
        <a:ln w="9525">
          <a:solidFill>
            <a:srgbClr val="0000FF"/>
          </a:solidFill>
          <a:tailEnd type="arrow" w="sm" len="sm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l"/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 機構を経由する場合は、物納は出来ません</a:t>
          </a:r>
          <a:endParaRPr kumimoji="1" lang="en-US" altLang="ja-JP" sz="9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</xdr:txBody>
    </xdr:sp>
    <xdr:clientData/>
  </xdr:twoCellAnchor>
  <xdr:twoCellAnchor>
    <xdr:from>
      <xdr:col>40</xdr:col>
      <xdr:colOff>268807</xdr:colOff>
      <xdr:row>6</xdr:row>
      <xdr:rowOff>158447</xdr:rowOff>
    </xdr:from>
    <xdr:to>
      <xdr:col>52</xdr:col>
      <xdr:colOff>29307</xdr:colOff>
      <xdr:row>8</xdr:row>
      <xdr:rowOff>16487</xdr:rowOff>
    </xdr:to>
    <xdr:sp macro="" textlink="">
      <xdr:nvSpPr>
        <xdr:cNvPr id="2055" name="四角形: 角を丸くする 2054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SpPr/>
      </xdr:nvSpPr>
      <xdr:spPr>
        <a:xfrm>
          <a:off x="7595730" y="1037678"/>
          <a:ext cx="2837808" cy="297655"/>
        </a:xfrm>
        <a:prstGeom prst="roundRect">
          <a:avLst/>
        </a:prstGeom>
        <a:solidFill>
          <a:schemeClr val="accent1">
            <a:alpha val="0"/>
          </a:schemeClr>
        </a:solidFill>
        <a:ln w="9525">
          <a:solidFill>
            <a:srgbClr val="0000F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kumimoji="1" lang="ja-JP" altLang="en-US" sz="1400" b="1">
            <a:solidFill>
              <a:srgbClr val="FF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</xdr:txBody>
    </xdr:sp>
    <xdr:clientData/>
  </xdr:twoCellAnchor>
  <xdr:twoCellAnchor>
    <xdr:from>
      <xdr:col>20</xdr:col>
      <xdr:colOff>21981</xdr:colOff>
      <xdr:row>3</xdr:row>
      <xdr:rowOff>65943</xdr:rowOff>
    </xdr:from>
    <xdr:to>
      <xdr:col>40</xdr:col>
      <xdr:colOff>268807</xdr:colOff>
      <xdr:row>7</xdr:row>
      <xdr:rowOff>116775</xdr:rowOff>
    </xdr:to>
    <xdr:cxnSp macro="">
      <xdr:nvCxnSpPr>
        <xdr:cNvPr id="2056" name="直線矢印コネクタ 2055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CxnSpPr>
          <a:endCxn id="2055" idx="1"/>
        </xdr:cNvCxnSpPr>
      </xdr:nvCxnSpPr>
      <xdr:spPr>
        <a:xfrm>
          <a:off x="3363058" y="549520"/>
          <a:ext cx="4232672" cy="636986"/>
        </a:xfrm>
        <a:prstGeom prst="straightConnector1">
          <a:avLst/>
        </a:prstGeom>
        <a:ln w="9525">
          <a:solidFill>
            <a:srgbClr val="0000FF"/>
          </a:solidFill>
          <a:tailEnd type="arrow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84261</xdr:colOff>
      <xdr:row>42</xdr:row>
      <xdr:rowOff>7326</xdr:rowOff>
    </xdr:from>
    <xdr:to>
      <xdr:col>15</xdr:col>
      <xdr:colOff>226678</xdr:colOff>
      <xdr:row>49</xdr:row>
      <xdr:rowOff>47166</xdr:rowOff>
    </xdr:to>
    <xdr:sp macro="" textlink="">
      <xdr:nvSpPr>
        <xdr:cNvPr id="2062" name="吹き出し: 折線 2061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SpPr/>
      </xdr:nvSpPr>
      <xdr:spPr>
        <a:xfrm>
          <a:off x="919530" y="4513384"/>
          <a:ext cx="1541860" cy="398859"/>
        </a:xfrm>
        <a:prstGeom prst="borderCallout2">
          <a:avLst>
            <a:gd name="adj1" fmla="val -243"/>
            <a:gd name="adj2" fmla="val 99946"/>
            <a:gd name="adj3" fmla="val -1115"/>
            <a:gd name="adj4" fmla="val 99723"/>
            <a:gd name="adj5" fmla="val -190945"/>
            <a:gd name="adj6" fmla="val 125309"/>
          </a:avLst>
        </a:prstGeom>
        <a:solidFill>
          <a:srgbClr val="FDFDFD"/>
        </a:solidFill>
        <a:ln w="9525">
          <a:solidFill>
            <a:srgbClr val="0000FF"/>
          </a:solidFill>
          <a:tailEnd type="arrow" w="sm" len="sm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表作の場合は「表」、裏作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の場合は「裏」と記載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5</xdr:col>
      <xdr:colOff>87923</xdr:colOff>
      <xdr:row>52</xdr:row>
      <xdr:rowOff>10989</xdr:rowOff>
    </xdr:from>
    <xdr:to>
      <xdr:col>15</xdr:col>
      <xdr:colOff>283918</xdr:colOff>
      <xdr:row>63</xdr:row>
      <xdr:rowOff>24271</xdr:rowOff>
    </xdr:to>
    <xdr:sp macro="" textlink="">
      <xdr:nvSpPr>
        <xdr:cNvPr id="2063" name="吹き出し: 折線 2062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SpPr/>
      </xdr:nvSpPr>
      <xdr:spPr>
        <a:xfrm>
          <a:off x="923192" y="5029931"/>
          <a:ext cx="1595438" cy="577455"/>
        </a:xfrm>
        <a:prstGeom prst="borderCallout2">
          <a:avLst>
            <a:gd name="adj1" fmla="val -243"/>
            <a:gd name="adj2" fmla="val 99946"/>
            <a:gd name="adj3" fmla="val -1115"/>
            <a:gd name="adj4" fmla="val 99723"/>
            <a:gd name="adj5" fmla="val -158596"/>
            <a:gd name="adj6" fmla="val 124478"/>
          </a:avLst>
        </a:prstGeom>
        <a:solidFill>
          <a:srgbClr val="FDFDFD"/>
        </a:solidFill>
        <a:ln w="9525">
          <a:solidFill>
            <a:srgbClr val="0000FF"/>
          </a:solidFill>
          <a:tailEnd type="arrow" w="sm" len="sm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一筆を複数に分けて権利設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定する場合は、「Ａ」「Ｂ」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の順で記載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22</xdr:col>
      <xdr:colOff>124558</xdr:colOff>
      <xdr:row>36</xdr:row>
      <xdr:rowOff>7327</xdr:rowOff>
    </xdr:from>
    <xdr:to>
      <xdr:col>24</xdr:col>
      <xdr:colOff>63476</xdr:colOff>
      <xdr:row>63</xdr:row>
      <xdr:rowOff>45335</xdr:rowOff>
    </xdr:to>
    <xdr:sp macro="" textlink="">
      <xdr:nvSpPr>
        <xdr:cNvPr id="2065" name="吹き出し: 折線 2064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SpPr/>
      </xdr:nvSpPr>
      <xdr:spPr>
        <a:xfrm>
          <a:off x="3773366" y="4205654"/>
          <a:ext cx="349225" cy="1422796"/>
        </a:xfrm>
        <a:prstGeom prst="borderCallout2">
          <a:avLst>
            <a:gd name="adj1" fmla="val -137"/>
            <a:gd name="adj2" fmla="val 96901"/>
            <a:gd name="adj3" fmla="val -247"/>
            <a:gd name="adj4" fmla="val 52128"/>
            <a:gd name="adj5" fmla="val 320"/>
            <a:gd name="adj6" fmla="val 59591"/>
          </a:avLst>
        </a:prstGeom>
        <a:solidFill>
          <a:srgbClr val="FDFDFD"/>
        </a:solidFill>
        <a:ln w="9525">
          <a:solidFill>
            <a:srgbClr val="0000FF"/>
          </a:solidFill>
          <a:tailEnd type="none" w="sm" len="sm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lIns="0" tIns="0" rIns="0" bIns="0" rtlCol="0" anchor="ctr" anchorCtr="0"/>
        <a:lstStyle/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取扱面積と同じ場合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は記入しなくて結構です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25</xdr:col>
      <xdr:colOff>51289</xdr:colOff>
      <xdr:row>40</xdr:row>
      <xdr:rowOff>51288</xdr:rowOff>
    </xdr:from>
    <xdr:to>
      <xdr:col>31</xdr:col>
      <xdr:colOff>27109</xdr:colOff>
      <xdr:row>51</xdr:row>
      <xdr:rowOff>36634</xdr:rowOff>
    </xdr:to>
    <xdr:sp macro="" textlink="">
      <xdr:nvSpPr>
        <xdr:cNvPr id="2068" name="吹き出し: 折線 2067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SpPr/>
      </xdr:nvSpPr>
      <xdr:spPr>
        <a:xfrm>
          <a:off x="4308231" y="4806461"/>
          <a:ext cx="1624378" cy="549519"/>
        </a:xfrm>
        <a:prstGeom prst="borderCallout2">
          <a:avLst>
            <a:gd name="adj1" fmla="val 50548"/>
            <a:gd name="adj2" fmla="val 100103"/>
            <a:gd name="adj3" fmla="val 49646"/>
            <a:gd name="adj4" fmla="val 105688"/>
            <a:gd name="adj5" fmla="val -12897"/>
            <a:gd name="adj6" fmla="val 105287"/>
          </a:avLst>
        </a:prstGeom>
        <a:solidFill>
          <a:srgbClr val="FDFDFD"/>
        </a:solidFill>
        <a:ln w="9525">
          <a:solidFill>
            <a:srgbClr val="0000FF"/>
          </a:solidFill>
          <a:tailEnd type="arrow" w="sm" len="sm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l"/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存続期間は、貸借期間中</a:t>
          </a:r>
          <a:endParaRPr kumimoji="1" lang="en-US" altLang="ja-JP" sz="900" b="1">
            <a:solidFill>
              <a:sysClr val="windowText" lastClr="000000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（始期～終期）における賃料</a:t>
          </a:r>
          <a:endParaRPr kumimoji="1" lang="en-US" altLang="ja-JP" sz="900" b="1">
            <a:solidFill>
              <a:sysClr val="windowText" lastClr="000000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の徴収・支払回数を基に記載</a:t>
          </a:r>
          <a:endParaRPr kumimoji="1" lang="en-US" altLang="ja-JP" sz="9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</xdr:txBody>
    </xdr:sp>
    <xdr:clientData/>
  </xdr:twoCellAnchor>
  <xdr:twoCellAnchor>
    <xdr:from>
      <xdr:col>25</xdr:col>
      <xdr:colOff>188211</xdr:colOff>
      <xdr:row>51</xdr:row>
      <xdr:rowOff>41985</xdr:rowOff>
    </xdr:from>
    <xdr:to>
      <xdr:col>47</xdr:col>
      <xdr:colOff>1831</xdr:colOff>
      <xdr:row>64</xdr:row>
      <xdr:rowOff>45924</xdr:rowOff>
    </xdr:to>
    <xdr:sp macro="" textlink="">
      <xdr:nvSpPr>
        <xdr:cNvPr id="2069" name="四角形: 角を丸くする 2068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SpPr/>
      </xdr:nvSpPr>
      <xdr:spPr>
        <a:xfrm>
          <a:off x="4445153" y="5361331"/>
          <a:ext cx="5030390" cy="670689"/>
        </a:xfrm>
        <a:prstGeom prst="roundRect">
          <a:avLst>
            <a:gd name="adj" fmla="val 5505"/>
          </a:avLst>
        </a:prstGeom>
        <a:solidFill>
          <a:srgbClr val="FDFDFD"/>
        </a:solidFill>
        <a:ln w="9525">
          <a:solidFill>
            <a:srgbClr val="0000F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l"/>
          <a:r>
            <a:rPr kumimoji="1" lang="en-US" altLang="ja-JP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《</a:t>
          </a:r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留意事項 </a:t>
          </a:r>
          <a:r>
            <a:rPr kumimoji="1" lang="en-US" altLang="ja-JP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》</a:t>
          </a:r>
        </a:p>
        <a:p>
          <a:pPr algn="l"/>
          <a:r>
            <a:rPr kumimoji="1" lang="en-US" altLang="ja-JP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 1)</a:t>
          </a:r>
          <a:r>
            <a:rPr kumimoji="1" lang="en-US" altLang="ja-JP" sz="900" b="1" baseline="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 </a:t>
          </a:r>
          <a:r>
            <a:rPr kumimoji="1" lang="ja-JP" altLang="en-US" sz="900" b="1" baseline="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所有地と代表者農地が有る場合で受け手が同一者であれば、</a:t>
          </a:r>
          <a:r>
            <a:rPr kumimoji="1" lang="en-US" altLang="ja-JP" sz="900" b="1" baseline="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1</a:t>
          </a:r>
          <a:r>
            <a:rPr kumimoji="1" lang="ja-JP" altLang="en-US" sz="900" b="1" baseline="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つの促進計画となります。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</a:t>
          </a:r>
          <a:r>
            <a:rPr kumimoji="1" lang="en-US" altLang="ja-JP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2)</a:t>
          </a:r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 </a:t>
          </a:r>
          <a:r>
            <a:rPr kumimoji="1" lang="en-US" altLang="ja-JP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10</a:t>
          </a:r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ａ当たり賃料は、土地代のみを記載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</a:t>
          </a:r>
          <a:r>
            <a:rPr kumimoji="1" lang="en-US" altLang="ja-JP" sz="900" b="1">
              <a:solidFill>
                <a:schemeClr val="tx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3)</a:t>
          </a:r>
          <a:r>
            <a:rPr kumimoji="1" lang="ja-JP" altLang="en-US" sz="900" b="1">
              <a:solidFill>
                <a:schemeClr val="tx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ハウスが設置されている土地の場合でも、土地代のみが賃料の対象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48</xdr:col>
      <xdr:colOff>239960</xdr:colOff>
      <xdr:row>32</xdr:row>
      <xdr:rowOff>14654</xdr:rowOff>
    </xdr:from>
    <xdr:to>
      <xdr:col>50</xdr:col>
      <xdr:colOff>39823</xdr:colOff>
      <xdr:row>61</xdr:row>
      <xdr:rowOff>21981</xdr:rowOff>
    </xdr:to>
    <xdr:sp macro="" textlink="">
      <xdr:nvSpPr>
        <xdr:cNvPr id="2076" name="吹き出し: 折線 2075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SpPr/>
      </xdr:nvSpPr>
      <xdr:spPr>
        <a:xfrm>
          <a:off x="9911498" y="4007827"/>
          <a:ext cx="356710" cy="1494692"/>
        </a:xfrm>
        <a:prstGeom prst="borderCallout2">
          <a:avLst>
            <a:gd name="adj1" fmla="val 106"/>
            <a:gd name="adj2" fmla="val 51502"/>
            <a:gd name="adj3" fmla="val -320"/>
            <a:gd name="adj4" fmla="val 50950"/>
            <a:gd name="adj5" fmla="val -11616"/>
            <a:gd name="adj6" fmla="val 69658"/>
          </a:avLst>
        </a:prstGeom>
        <a:solidFill>
          <a:srgbClr val="FDFDFD"/>
        </a:solidFill>
        <a:ln w="9525">
          <a:solidFill>
            <a:srgbClr val="0000FF"/>
          </a:solidFill>
          <a:tailEnd type="arrow" w="sm" len="sm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lIns="0" tIns="0" rIns="0" bIns="0" rtlCol="0" anchor="ctr" anchorCtr="0"/>
        <a:lstStyle/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 </a:t>
          </a:r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賃料</a:t>
          </a:r>
          <a:r>
            <a:rPr kumimoji="1" lang="en-US" altLang="ja-JP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(</a:t>
          </a:r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年額</a:t>
          </a:r>
          <a:r>
            <a:rPr kumimoji="1" lang="en-US" altLang="ja-JP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)</a:t>
          </a:r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の端数処理を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行った場合は</a:t>
          </a:r>
          <a:r>
            <a:rPr kumimoji="1" lang="en-US" altLang="ja-JP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｢○</a:t>
          </a:r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」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37</xdr:col>
      <xdr:colOff>37139</xdr:colOff>
      <xdr:row>40</xdr:row>
      <xdr:rowOff>20405</xdr:rowOff>
    </xdr:from>
    <xdr:to>
      <xdr:col>44</xdr:col>
      <xdr:colOff>348946</xdr:colOff>
      <xdr:row>42</xdr:row>
      <xdr:rowOff>41798</xdr:rowOff>
    </xdr:to>
    <xdr:sp macro="" textlink="">
      <xdr:nvSpPr>
        <xdr:cNvPr id="2077" name="右中かっこ 2076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/>
      </xdr:nvSpPr>
      <xdr:spPr>
        <a:xfrm rot="5400000">
          <a:off x="7802346" y="4007583"/>
          <a:ext cx="123970" cy="1659960"/>
        </a:xfrm>
        <a:prstGeom prst="rightBrace">
          <a:avLst>
            <a:gd name="adj1" fmla="val 27564"/>
            <a:gd name="adj2" fmla="val 23532"/>
          </a:avLst>
        </a:prstGeom>
        <a:ln w="9525">
          <a:solidFill>
            <a:srgbClr val="0000F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35</xdr:col>
      <xdr:colOff>51290</xdr:colOff>
      <xdr:row>42</xdr:row>
      <xdr:rowOff>29890</xdr:rowOff>
    </xdr:from>
    <xdr:to>
      <xdr:col>42</xdr:col>
      <xdr:colOff>307075</xdr:colOff>
      <xdr:row>51</xdr:row>
      <xdr:rowOff>27934</xdr:rowOff>
    </xdr:to>
    <xdr:sp macro="" textlink="">
      <xdr:nvSpPr>
        <xdr:cNvPr id="2078" name="吹き出し: 折線 2077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SpPr/>
      </xdr:nvSpPr>
      <xdr:spPr>
        <a:xfrm>
          <a:off x="6872655" y="4887640"/>
          <a:ext cx="1274228" cy="459640"/>
        </a:xfrm>
        <a:prstGeom prst="borderCallout2">
          <a:avLst>
            <a:gd name="adj1" fmla="val 50548"/>
            <a:gd name="adj2" fmla="val 100103"/>
            <a:gd name="adj3" fmla="val 50384"/>
            <a:gd name="adj4" fmla="val 112720"/>
            <a:gd name="adj5" fmla="val 10277"/>
            <a:gd name="adj6" fmla="val 112758"/>
          </a:avLst>
        </a:prstGeom>
        <a:solidFill>
          <a:srgbClr val="FDFDFD"/>
        </a:solidFill>
        <a:ln w="9525">
          <a:solidFill>
            <a:srgbClr val="0000FF"/>
          </a:solidFill>
          <a:tailEnd type="arrow" w="sm" len="sm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l"/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 一筆毎に</a:t>
          </a:r>
          <a:r>
            <a:rPr kumimoji="1" lang="en-US" altLang="ja-JP" sz="900" b="1">
              <a:solidFill>
                <a:sysClr val="windowText" lastClr="000000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10a</a:t>
          </a:r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当たりの</a:t>
          </a:r>
          <a:endParaRPr kumimoji="1" lang="en-US" altLang="ja-JP" sz="900" b="1">
            <a:solidFill>
              <a:sysClr val="windowText" lastClr="000000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 単価と</a:t>
          </a:r>
          <a:r>
            <a:rPr kumimoji="1" lang="ja-JP" altLang="en-US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年額を記載</a:t>
          </a:r>
          <a:endParaRPr kumimoji="1" lang="en-US" altLang="ja-JP" sz="9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</xdr:txBody>
    </xdr:sp>
    <xdr:clientData/>
  </xdr:twoCellAnchor>
  <xdr:twoCellAnchor>
    <xdr:from>
      <xdr:col>32</xdr:col>
      <xdr:colOff>234461</xdr:colOff>
      <xdr:row>0</xdr:row>
      <xdr:rowOff>124557</xdr:rowOff>
    </xdr:from>
    <xdr:to>
      <xdr:col>52</xdr:col>
      <xdr:colOff>31757</xdr:colOff>
      <xdr:row>1</xdr:row>
      <xdr:rowOff>82430</xdr:rowOff>
    </xdr:to>
    <xdr:sp macro="" textlink="">
      <xdr:nvSpPr>
        <xdr:cNvPr id="2080" name="正方形/長方形 2079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SpPr/>
      </xdr:nvSpPr>
      <xdr:spPr>
        <a:xfrm>
          <a:off x="6396403" y="124557"/>
          <a:ext cx="4039585" cy="309565"/>
        </a:xfrm>
        <a:prstGeom prst="rect">
          <a:avLst/>
        </a:prstGeom>
        <a:solidFill>
          <a:srgbClr val="4472C4">
            <a:alpha val="0"/>
          </a:srgbClr>
        </a:solidFill>
        <a:ln w="22225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lIns="0" tIns="0" rIns="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ｺﾞｼｯｸE" panose="020B0909000000000000" pitchFamily="49" charset="-128"/>
              <a:ea typeface="HGｺﾞｼｯｸE" panose="020B0909000000000000" pitchFamily="49" charset="-128"/>
              <a:cs typeface="+mn-cs"/>
            </a:rPr>
            <a:t>機構を経由し賃料のやり取りを行う場合の記入例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38100</xdr:colOff>
          <xdr:row>2</xdr:row>
          <xdr:rowOff>0</xdr:rowOff>
        </xdr:from>
        <xdr:to>
          <xdr:col>42</xdr:col>
          <xdr:colOff>228600</xdr:colOff>
          <xdr:row>3</xdr:row>
          <xdr:rowOff>7620</xdr:rowOff>
        </xdr:to>
        <xdr:sp macro="" textlink="">
          <xdr:nvSpPr>
            <xdr:cNvPr id="2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38100</xdr:colOff>
          <xdr:row>3</xdr:row>
          <xdr:rowOff>60960</xdr:rowOff>
        </xdr:from>
        <xdr:to>
          <xdr:col>42</xdr:col>
          <xdr:colOff>228600</xdr:colOff>
          <xdr:row>4</xdr:row>
          <xdr:rowOff>121920</xdr:rowOff>
        </xdr:to>
        <xdr:sp macro="" textlink="">
          <xdr:nvSpPr>
            <xdr:cNvPr id="3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42</xdr:col>
      <xdr:colOff>47625</xdr:colOff>
      <xdr:row>2</xdr:row>
      <xdr:rowOff>0</xdr:rowOff>
    </xdr:from>
    <xdr:to>
      <xdr:col>42</xdr:col>
      <xdr:colOff>285750</xdr:colOff>
      <xdr:row>3</xdr:row>
      <xdr:rowOff>9525</xdr:rowOff>
    </xdr:to>
    <xdr:sp macro="" textlink="">
      <xdr:nvSpPr>
        <xdr:cNvPr id="3073" name="Check Box 1" hidden="1">
          <a:extLst>
            <a:ext uri="{63B3BB69-23CF-44E3-9099-C40C66FF867C}">
              <a14:compatExt xmlns:a14="http://schemas.microsoft.com/office/drawing/2010/main" spid="_x0000_s3073"/>
            </a:ex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42</xdr:col>
      <xdr:colOff>47625</xdr:colOff>
      <xdr:row>3</xdr:row>
      <xdr:rowOff>76200</xdr:rowOff>
    </xdr:from>
    <xdr:to>
      <xdr:col>42</xdr:col>
      <xdr:colOff>285750</xdr:colOff>
      <xdr:row>4</xdr:row>
      <xdr:rowOff>152400</xdr:rowOff>
    </xdr:to>
    <xdr:sp macro="" textlink="">
      <xdr:nvSpPr>
        <xdr:cNvPr id="3074" name="Check Box 2" hidden="1">
          <a:extLst>
            <a:ext uri="{63B3BB69-23CF-44E3-9099-C40C66FF867C}">
              <a14:compatExt xmlns:a14="http://schemas.microsoft.com/office/drawing/2010/main" spid="_x0000_s3074"/>
            </a:ext>
            <a:ext uri="{FF2B5EF4-FFF2-40B4-BE49-F238E27FC236}">
              <a16:creationId xmlns:a16="http://schemas.microsoft.com/office/drawing/2014/main" id="{00000000-0008-0000-0200-0000020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42</xdr:col>
      <xdr:colOff>56241</xdr:colOff>
      <xdr:row>3</xdr:row>
      <xdr:rowOff>35366</xdr:rowOff>
    </xdr:from>
    <xdr:to>
      <xdr:col>43</xdr:col>
      <xdr:colOff>32474</xdr:colOff>
      <xdr:row>4</xdr:row>
      <xdr:rowOff>113447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891655">
          <a:off x="7896049" y="870635"/>
          <a:ext cx="283963" cy="224620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✔</a:t>
          </a:r>
        </a:p>
      </xdr:txBody>
    </xdr:sp>
    <xdr:clientData/>
  </xdr:twoCellAnchor>
  <xdr:twoCellAnchor>
    <xdr:from>
      <xdr:col>32</xdr:col>
      <xdr:colOff>34483</xdr:colOff>
      <xdr:row>16</xdr:row>
      <xdr:rowOff>168600</xdr:rowOff>
    </xdr:from>
    <xdr:to>
      <xdr:col>32</xdr:col>
      <xdr:colOff>230799</xdr:colOff>
      <xdr:row>21</xdr:row>
      <xdr:rowOff>37740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 rot="891655">
          <a:off x="6184320" y="3564470"/>
          <a:ext cx="196316" cy="226327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✔</a:t>
          </a:r>
        </a:p>
      </xdr:txBody>
    </xdr:sp>
    <xdr:clientData/>
  </xdr:twoCellAnchor>
  <xdr:twoCellAnchor>
    <xdr:from>
      <xdr:col>32</xdr:col>
      <xdr:colOff>31458</xdr:colOff>
      <xdr:row>22</xdr:row>
      <xdr:rowOff>38387</xdr:rowOff>
    </xdr:from>
    <xdr:to>
      <xdr:col>32</xdr:col>
      <xdr:colOff>227774</xdr:colOff>
      <xdr:row>27</xdr:row>
      <xdr:rowOff>20059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 rot="891655">
          <a:off x="6181295" y="3838034"/>
          <a:ext cx="196316" cy="214620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✔</a:t>
          </a:r>
        </a:p>
      </xdr:txBody>
    </xdr:sp>
    <xdr:clientData/>
  </xdr:twoCellAnchor>
  <xdr:twoCellAnchor>
    <xdr:from>
      <xdr:col>32</xdr:col>
      <xdr:colOff>21981</xdr:colOff>
      <xdr:row>27</xdr:row>
      <xdr:rowOff>14654</xdr:rowOff>
    </xdr:from>
    <xdr:to>
      <xdr:col>32</xdr:col>
      <xdr:colOff>218297</xdr:colOff>
      <xdr:row>31</xdr:row>
      <xdr:rowOff>42915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 rot="891655">
          <a:off x="6156081" y="4062779"/>
          <a:ext cx="196316" cy="218761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✔</a:t>
          </a:r>
        </a:p>
      </xdr:txBody>
    </xdr:sp>
    <xdr:clientData/>
  </xdr:twoCellAnchor>
  <xdr:twoCellAnchor>
    <xdr:from>
      <xdr:col>32</xdr:col>
      <xdr:colOff>21982</xdr:colOff>
      <xdr:row>37</xdr:row>
      <xdr:rowOff>7327</xdr:rowOff>
    </xdr:from>
    <xdr:to>
      <xdr:col>32</xdr:col>
      <xdr:colOff>218298</xdr:colOff>
      <xdr:row>41</xdr:row>
      <xdr:rowOff>35588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 rot="891655">
          <a:off x="6156082" y="4531702"/>
          <a:ext cx="196316" cy="218761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✔</a:t>
          </a:r>
        </a:p>
      </xdr:txBody>
    </xdr:sp>
    <xdr:clientData/>
  </xdr:twoCellAnchor>
  <xdr:twoCellAnchor>
    <xdr:from>
      <xdr:col>21</xdr:col>
      <xdr:colOff>27040</xdr:colOff>
      <xdr:row>1</xdr:row>
      <xdr:rowOff>131885</xdr:rowOff>
    </xdr:from>
    <xdr:to>
      <xdr:col>32</xdr:col>
      <xdr:colOff>227135</xdr:colOff>
      <xdr:row>2</xdr:row>
      <xdr:rowOff>205651</xdr:rowOff>
    </xdr:to>
    <xdr:sp macro="" textlink="">
      <xdr:nvSpPr>
        <xdr:cNvPr id="8" name="吹き出し: 折線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3503665" y="484310"/>
          <a:ext cx="2857570" cy="340466"/>
        </a:xfrm>
        <a:prstGeom prst="borderCallout2">
          <a:avLst>
            <a:gd name="adj1" fmla="val 102358"/>
            <a:gd name="adj2" fmla="val 99801"/>
            <a:gd name="adj3" fmla="val 99297"/>
            <a:gd name="adj4" fmla="val 100293"/>
            <a:gd name="adj5" fmla="val 441342"/>
            <a:gd name="adj6" fmla="val 220070"/>
          </a:avLst>
        </a:prstGeom>
        <a:solidFill>
          <a:srgbClr val="FDFDFD"/>
        </a:solidFill>
        <a:ln w="9525">
          <a:solidFill>
            <a:srgbClr val="0000FF"/>
          </a:solidFill>
          <a:tailEnd type="arrow" w="sm" len="sm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署名の場合は、フルネームとします。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なお、氏名欄に署名された場合は空白で構いません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25</xdr:col>
      <xdr:colOff>128241</xdr:colOff>
      <xdr:row>2</xdr:row>
      <xdr:rowOff>205651</xdr:rowOff>
    </xdr:from>
    <xdr:to>
      <xdr:col>28</xdr:col>
      <xdr:colOff>9857</xdr:colOff>
      <xdr:row>9</xdr:row>
      <xdr:rowOff>34344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CxnSpPr>
          <a:cxnSpLocks/>
          <a:stCxn id="8" idx="1"/>
        </xdr:cNvCxnSpPr>
      </xdr:nvCxnSpPr>
      <xdr:spPr>
        <a:xfrm flipH="1">
          <a:off x="4366866" y="824776"/>
          <a:ext cx="567416" cy="1124093"/>
        </a:xfrm>
        <a:prstGeom prst="straightConnector1">
          <a:avLst/>
        </a:prstGeom>
        <a:ln w="9525">
          <a:solidFill>
            <a:srgbClr val="0000FF"/>
          </a:solidFill>
          <a:tailEnd type="arrow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168520</xdr:colOff>
      <xdr:row>1</xdr:row>
      <xdr:rowOff>167603</xdr:rowOff>
    </xdr:from>
    <xdr:to>
      <xdr:col>20</xdr:col>
      <xdr:colOff>32075</xdr:colOff>
      <xdr:row>3</xdr:row>
      <xdr:rowOff>65026</xdr:rowOff>
    </xdr:to>
    <xdr:sp macro="" textlink="">
      <xdr:nvSpPr>
        <xdr:cNvPr id="10" name="吹き出し: 折線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997195" y="520028"/>
          <a:ext cx="2359105" cy="383198"/>
        </a:xfrm>
        <a:prstGeom prst="borderCallout2">
          <a:avLst>
            <a:gd name="adj1" fmla="val 101274"/>
            <a:gd name="adj2" fmla="val 49365"/>
            <a:gd name="adj3" fmla="val 246795"/>
            <a:gd name="adj4" fmla="val 39277"/>
            <a:gd name="adj5" fmla="val 268830"/>
            <a:gd name="adj6" fmla="val 42560"/>
          </a:avLst>
        </a:prstGeom>
        <a:solidFill>
          <a:srgbClr val="FDFDFD"/>
        </a:solidFill>
        <a:ln w="9525" cap="flat" cmpd="sng" algn="ctr">
          <a:solidFill>
            <a:srgbClr val="0000FF"/>
          </a:solidFill>
          <a:prstDash val="solid"/>
          <a:miter lim="800000"/>
          <a:tailEnd type="arrow" w="sm" len="sm"/>
        </a:ln>
        <a:effectLst/>
      </xdr:spPr>
      <xdr:txBody>
        <a:bodyPr vertOverflow="clip" horzOverflow="clip" lIns="0" tIns="0" rIns="0" bIns="0" rtlCol="0" anchor="ctr" anchorCtr="0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HG正楷書体-PRO" panose="03000600000000000000" pitchFamily="66" charset="-128"/>
              <a:ea typeface="HG正楷書体-PRO" panose="03000600000000000000" pitchFamily="66" charset="-128"/>
              <a:cs typeface="+mn-cs"/>
            </a:rPr>
            <a:t>  </a:t>
          </a:r>
          <a:r>
            <a:rPr kumimoji="1" lang="ja-JP" altLang="en-US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携帯電話番号を記入願います</a:t>
          </a:r>
          <a:endParaRPr kumimoji="1" lang="en-US" altLang="ja-JP" sz="9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 携帯電話が無い方は固定電話で構いません</a:t>
          </a:r>
          <a:endParaRPr kumimoji="1" lang="en-US" altLang="ja-JP" sz="9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</xdr:txBody>
    </xdr:sp>
    <xdr:clientData/>
  </xdr:twoCellAnchor>
  <xdr:twoCellAnchor>
    <xdr:from>
      <xdr:col>13</xdr:col>
      <xdr:colOff>132821</xdr:colOff>
      <xdr:row>6</xdr:row>
      <xdr:rowOff>175388</xdr:rowOff>
    </xdr:from>
    <xdr:to>
      <xdr:col>28</xdr:col>
      <xdr:colOff>58615</xdr:colOff>
      <xdr:row>8</xdr:row>
      <xdr:rowOff>21523</xdr:rowOff>
    </xdr:to>
    <xdr:sp macro="" textlink="">
      <xdr:nvSpPr>
        <xdr:cNvPr id="11" name="四角形: 角を丸くする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1999721" y="1404113"/>
          <a:ext cx="2983319" cy="284285"/>
        </a:xfrm>
        <a:prstGeom prst="roundRect">
          <a:avLst/>
        </a:prstGeom>
        <a:solidFill>
          <a:schemeClr val="accent1">
            <a:alpha val="0"/>
          </a:schemeClr>
        </a:solidFill>
        <a:ln w="9525">
          <a:solidFill>
            <a:srgbClr val="0000F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kumimoji="1" lang="ja-JP" altLang="en-US" sz="1400" b="1">
            <a:solidFill>
              <a:srgbClr val="FF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</xdr:txBody>
    </xdr:sp>
    <xdr:clientData/>
  </xdr:twoCellAnchor>
  <xdr:twoCellAnchor>
    <xdr:from>
      <xdr:col>20</xdr:col>
      <xdr:colOff>48979</xdr:colOff>
      <xdr:row>13</xdr:row>
      <xdr:rowOff>51289</xdr:rowOff>
    </xdr:from>
    <xdr:to>
      <xdr:col>30</xdr:col>
      <xdr:colOff>531659</xdr:colOff>
      <xdr:row>14</xdr:row>
      <xdr:rowOff>61351</xdr:rowOff>
    </xdr:to>
    <xdr:sp macro="" textlink="">
      <xdr:nvSpPr>
        <xdr:cNvPr id="12" name="吹き出し: 折線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>
          <a:off x="3373204" y="2870689"/>
          <a:ext cx="2311480" cy="210087"/>
        </a:xfrm>
        <a:prstGeom prst="borderCallout2">
          <a:avLst>
            <a:gd name="adj1" fmla="val 62212"/>
            <a:gd name="adj2" fmla="val -133"/>
            <a:gd name="adj3" fmla="val 56682"/>
            <a:gd name="adj4" fmla="val -298"/>
            <a:gd name="adj5" fmla="val -15421"/>
            <a:gd name="adj6" fmla="val -7987"/>
          </a:avLst>
        </a:prstGeom>
        <a:solidFill>
          <a:srgbClr val="FDFDFD"/>
        </a:solidFill>
        <a:ln w="9525" cap="flat" cmpd="sng" algn="ctr">
          <a:solidFill>
            <a:srgbClr val="0000FF"/>
          </a:solidFill>
          <a:prstDash val="solid"/>
          <a:miter lim="800000"/>
          <a:tailEnd type="arrow" w="sm" len="sm"/>
        </a:ln>
        <a:effectLst/>
      </xdr:spPr>
      <xdr:txBody>
        <a:bodyPr vertOverflow="clip" horzOverflow="clip" lIns="0" tIns="0" rIns="0" bIns="0" rtlCol="0" anchor="ctr" anchorCtr="0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HG正楷書体-PRO" panose="03000600000000000000" pitchFamily="66" charset="-128"/>
              <a:ea typeface="HG正楷書体-PRO" panose="03000600000000000000" pitchFamily="66" charset="-128"/>
              <a:cs typeface="+mn-cs"/>
            </a:rPr>
            <a:t> </a:t>
          </a:r>
          <a:r>
            <a:rPr kumimoji="1" lang="ja-JP" altLang="en-US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メールアドレスがある方は記入願います</a:t>
          </a:r>
          <a:endParaRPr kumimoji="1" lang="en-US" altLang="ja-JP" sz="9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</xdr:txBody>
    </xdr:sp>
    <xdr:clientData/>
  </xdr:twoCellAnchor>
  <xdr:twoCellAnchor>
    <xdr:from>
      <xdr:col>4</xdr:col>
      <xdr:colOff>124558</xdr:colOff>
      <xdr:row>11</xdr:row>
      <xdr:rowOff>249115</xdr:rowOff>
    </xdr:from>
    <xdr:to>
      <xdr:col>24</xdr:col>
      <xdr:colOff>65943</xdr:colOff>
      <xdr:row>13</xdr:row>
      <xdr:rowOff>15570</xdr:rowOff>
    </xdr:to>
    <xdr:sp macro="" textlink="">
      <xdr:nvSpPr>
        <xdr:cNvPr id="13" name="四角形: 角を丸くする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>
        <a:xfrm>
          <a:off x="772258" y="2582740"/>
          <a:ext cx="3332285" cy="252230"/>
        </a:xfrm>
        <a:prstGeom prst="roundRect">
          <a:avLst/>
        </a:prstGeom>
        <a:solidFill>
          <a:schemeClr val="accent1">
            <a:alpha val="0"/>
          </a:schemeClr>
        </a:solidFill>
        <a:ln w="9525">
          <a:solidFill>
            <a:srgbClr val="0000F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kumimoji="1" lang="ja-JP" altLang="en-US" sz="1400" b="1">
            <a:solidFill>
              <a:srgbClr val="FF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</xdr:txBody>
    </xdr:sp>
    <xdr:clientData/>
  </xdr:twoCellAnchor>
  <xdr:twoCellAnchor>
    <xdr:from>
      <xdr:col>32</xdr:col>
      <xdr:colOff>259649</xdr:colOff>
      <xdr:row>11</xdr:row>
      <xdr:rowOff>243164</xdr:rowOff>
    </xdr:from>
    <xdr:to>
      <xdr:col>47</xdr:col>
      <xdr:colOff>43961</xdr:colOff>
      <xdr:row>13</xdr:row>
      <xdr:rowOff>15571</xdr:rowOff>
    </xdr:to>
    <xdr:sp macro="" textlink="">
      <xdr:nvSpPr>
        <xdr:cNvPr id="14" name="四角形: 角を丸くする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>
          <a:off x="6393749" y="2576789"/>
          <a:ext cx="3089487" cy="258182"/>
        </a:xfrm>
        <a:prstGeom prst="roundRect">
          <a:avLst/>
        </a:prstGeom>
        <a:solidFill>
          <a:schemeClr val="accent1">
            <a:alpha val="0"/>
          </a:schemeClr>
        </a:solidFill>
        <a:ln w="9525">
          <a:solidFill>
            <a:srgbClr val="0000F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kumimoji="1" lang="ja-JP" altLang="en-US" sz="1400" b="1">
            <a:solidFill>
              <a:srgbClr val="FF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</xdr:txBody>
    </xdr:sp>
    <xdr:clientData/>
  </xdr:twoCellAnchor>
  <xdr:twoCellAnchor>
    <xdr:from>
      <xdr:col>30</xdr:col>
      <xdr:colOff>531659</xdr:colOff>
      <xdr:row>12</xdr:row>
      <xdr:rowOff>107387</xdr:rowOff>
    </xdr:from>
    <xdr:to>
      <xdr:col>32</xdr:col>
      <xdr:colOff>259649</xdr:colOff>
      <xdr:row>13</xdr:row>
      <xdr:rowOff>155234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CxnSpPr>
          <a:stCxn id="12" idx="0"/>
          <a:endCxn id="14" idx="1"/>
        </xdr:cNvCxnSpPr>
      </xdr:nvCxnSpPr>
      <xdr:spPr>
        <a:xfrm flipV="1">
          <a:off x="5684684" y="2707712"/>
          <a:ext cx="709065" cy="266922"/>
        </a:xfrm>
        <a:prstGeom prst="straightConnector1">
          <a:avLst/>
        </a:prstGeom>
        <a:ln w="9525">
          <a:solidFill>
            <a:srgbClr val="0000FF"/>
          </a:solidFill>
          <a:tailEnd type="arrow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268807</xdr:colOff>
      <xdr:row>6</xdr:row>
      <xdr:rowOff>158447</xdr:rowOff>
    </xdr:from>
    <xdr:to>
      <xdr:col>52</xdr:col>
      <xdr:colOff>29307</xdr:colOff>
      <xdr:row>8</xdr:row>
      <xdr:rowOff>16487</xdr:rowOff>
    </xdr:to>
    <xdr:sp macro="" textlink="">
      <xdr:nvSpPr>
        <xdr:cNvPr id="17" name="四角形: 角を丸くする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7555432" y="1387172"/>
          <a:ext cx="2846600" cy="296190"/>
        </a:xfrm>
        <a:prstGeom prst="roundRect">
          <a:avLst/>
        </a:prstGeom>
        <a:solidFill>
          <a:schemeClr val="accent1">
            <a:alpha val="0"/>
          </a:schemeClr>
        </a:solidFill>
        <a:ln w="9525">
          <a:solidFill>
            <a:srgbClr val="0000F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kumimoji="1" lang="ja-JP" altLang="en-US" sz="1400" b="1">
            <a:solidFill>
              <a:srgbClr val="FF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</xdr:txBody>
    </xdr:sp>
    <xdr:clientData/>
  </xdr:twoCellAnchor>
  <xdr:twoCellAnchor>
    <xdr:from>
      <xdr:col>20</xdr:col>
      <xdr:colOff>21981</xdr:colOff>
      <xdr:row>3</xdr:row>
      <xdr:rowOff>65943</xdr:rowOff>
    </xdr:from>
    <xdr:to>
      <xdr:col>40</xdr:col>
      <xdr:colOff>268807</xdr:colOff>
      <xdr:row>7</xdr:row>
      <xdr:rowOff>116775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>
          <a:endCxn id="17" idx="1"/>
        </xdr:cNvCxnSpPr>
      </xdr:nvCxnSpPr>
      <xdr:spPr>
        <a:xfrm>
          <a:off x="3346206" y="904143"/>
          <a:ext cx="4209226" cy="631857"/>
        </a:xfrm>
        <a:prstGeom prst="straightConnector1">
          <a:avLst/>
        </a:prstGeom>
        <a:ln w="9525">
          <a:solidFill>
            <a:srgbClr val="0000FF"/>
          </a:solidFill>
          <a:tailEnd type="arrow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157530</xdr:colOff>
      <xdr:row>42</xdr:row>
      <xdr:rowOff>36633</xdr:rowOff>
    </xdr:from>
    <xdr:to>
      <xdr:col>15</xdr:col>
      <xdr:colOff>116774</xdr:colOff>
      <xdr:row>50</xdr:row>
      <xdr:rowOff>25184</xdr:rowOff>
    </xdr:to>
    <xdr:sp macro="" textlink="">
      <xdr:nvSpPr>
        <xdr:cNvPr id="19" name="吹き出し: 折線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/>
      </xdr:nvSpPr>
      <xdr:spPr>
        <a:xfrm>
          <a:off x="809626" y="4894383"/>
          <a:ext cx="1541860" cy="398859"/>
        </a:xfrm>
        <a:prstGeom prst="borderCallout2">
          <a:avLst>
            <a:gd name="adj1" fmla="val -243"/>
            <a:gd name="adj2" fmla="val 99946"/>
            <a:gd name="adj3" fmla="val -1115"/>
            <a:gd name="adj4" fmla="val 99723"/>
            <a:gd name="adj5" fmla="val -104607"/>
            <a:gd name="adj6" fmla="val 130061"/>
          </a:avLst>
        </a:prstGeom>
        <a:solidFill>
          <a:srgbClr val="FDFDFD"/>
        </a:solidFill>
        <a:ln w="9525">
          <a:solidFill>
            <a:srgbClr val="0000FF"/>
          </a:solidFill>
          <a:tailEnd type="arrow" w="sm" len="sm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表作の場合は「表」、裏作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の場合は「裏」と記載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4</xdr:col>
      <xdr:colOff>131885</xdr:colOff>
      <xdr:row>51</xdr:row>
      <xdr:rowOff>40298</xdr:rowOff>
    </xdr:from>
    <xdr:to>
      <xdr:col>15</xdr:col>
      <xdr:colOff>144707</xdr:colOff>
      <xdr:row>63</xdr:row>
      <xdr:rowOff>2291</xdr:rowOff>
    </xdr:to>
    <xdr:sp macro="" textlink="">
      <xdr:nvSpPr>
        <xdr:cNvPr id="20" name="吹き出し: 折線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783981" y="5359644"/>
          <a:ext cx="1595438" cy="577455"/>
        </a:xfrm>
        <a:prstGeom prst="borderCallout2">
          <a:avLst>
            <a:gd name="adj1" fmla="val -243"/>
            <a:gd name="adj2" fmla="val 99946"/>
            <a:gd name="adj3" fmla="val -1115"/>
            <a:gd name="adj4" fmla="val 99723"/>
            <a:gd name="adj5" fmla="val -101499"/>
            <a:gd name="adj6" fmla="val 132285"/>
          </a:avLst>
        </a:prstGeom>
        <a:solidFill>
          <a:srgbClr val="FDFDFD"/>
        </a:solidFill>
        <a:ln w="9525">
          <a:solidFill>
            <a:srgbClr val="0000FF"/>
          </a:solidFill>
          <a:tailEnd type="arrow" w="sm" len="sm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一筆を複数に分けて権利設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定する場合は、「Ａ」「Ｂ」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の順で記載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25</xdr:col>
      <xdr:colOff>51289</xdr:colOff>
      <xdr:row>40</xdr:row>
      <xdr:rowOff>51288</xdr:rowOff>
    </xdr:from>
    <xdr:to>
      <xdr:col>31</xdr:col>
      <xdr:colOff>27109</xdr:colOff>
      <xdr:row>51</xdr:row>
      <xdr:rowOff>36634</xdr:rowOff>
    </xdr:to>
    <xdr:sp macro="" textlink="">
      <xdr:nvSpPr>
        <xdr:cNvPr id="22" name="吹き出し: 折線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/>
      </xdr:nvSpPr>
      <xdr:spPr>
        <a:xfrm>
          <a:off x="4308231" y="4806461"/>
          <a:ext cx="1624378" cy="549519"/>
        </a:xfrm>
        <a:prstGeom prst="borderCallout2">
          <a:avLst>
            <a:gd name="adj1" fmla="val 50548"/>
            <a:gd name="adj2" fmla="val 100103"/>
            <a:gd name="adj3" fmla="val 49646"/>
            <a:gd name="adj4" fmla="val 105688"/>
            <a:gd name="adj5" fmla="val -12897"/>
            <a:gd name="adj6" fmla="val 105287"/>
          </a:avLst>
        </a:prstGeom>
        <a:solidFill>
          <a:srgbClr val="FDFDFD"/>
        </a:solidFill>
        <a:ln w="9525">
          <a:solidFill>
            <a:srgbClr val="0000FF"/>
          </a:solidFill>
          <a:tailEnd type="arrow" w="sm" len="sm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l"/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存続期間は、貸借期間中</a:t>
          </a:r>
          <a:endParaRPr kumimoji="1" lang="en-US" altLang="ja-JP" sz="900" b="1">
            <a:solidFill>
              <a:sysClr val="windowText" lastClr="000000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（始期～終期）における賃料</a:t>
          </a:r>
          <a:endParaRPr kumimoji="1" lang="en-US" altLang="ja-JP" sz="900" b="1">
            <a:solidFill>
              <a:sysClr val="windowText" lastClr="000000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の徴収・支払回数を基に記載</a:t>
          </a:r>
          <a:endParaRPr kumimoji="1" lang="en-US" altLang="ja-JP" sz="9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</xdr:txBody>
    </xdr:sp>
    <xdr:clientData/>
  </xdr:twoCellAnchor>
  <xdr:twoCellAnchor>
    <xdr:from>
      <xdr:col>25</xdr:col>
      <xdr:colOff>188211</xdr:colOff>
      <xdr:row>51</xdr:row>
      <xdr:rowOff>41985</xdr:rowOff>
    </xdr:from>
    <xdr:to>
      <xdr:col>47</xdr:col>
      <xdr:colOff>1831</xdr:colOff>
      <xdr:row>64</xdr:row>
      <xdr:rowOff>45924</xdr:rowOff>
    </xdr:to>
    <xdr:sp macro="" textlink="">
      <xdr:nvSpPr>
        <xdr:cNvPr id="23" name="四角形: 角を丸くする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/>
      </xdr:nvSpPr>
      <xdr:spPr>
        <a:xfrm>
          <a:off x="4433048" y="5192732"/>
          <a:ext cx="5036840" cy="609605"/>
        </a:xfrm>
        <a:prstGeom prst="roundRect">
          <a:avLst>
            <a:gd name="adj" fmla="val 4656"/>
          </a:avLst>
        </a:prstGeom>
        <a:solidFill>
          <a:srgbClr val="FDFDFD"/>
        </a:solidFill>
        <a:ln w="9525">
          <a:solidFill>
            <a:srgbClr val="0000F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l"/>
          <a:r>
            <a:rPr kumimoji="1" lang="en-US" altLang="ja-JP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《</a:t>
          </a:r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留意事項 </a:t>
          </a:r>
          <a:r>
            <a:rPr kumimoji="1" lang="en-US" altLang="ja-JP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》</a:t>
          </a:r>
        </a:p>
        <a:p>
          <a:pPr algn="l"/>
          <a:r>
            <a:rPr kumimoji="1" lang="en-US" altLang="ja-JP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 1)</a:t>
          </a:r>
          <a:r>
            <a:rPr kumimoji="1" lang="en-US" altLang="ja-JP" sz="900" b="1" baseline="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 </a:t>
          </a:r>
          <a:r>
            <a:rPr kumimoji="1" lang="ja-JP" altLang="en-US" sz="900" b="1" baseline="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所有地と代表者農地が有る場合で受け手が同一者であれば、</a:t>
          </a:r>
          <a:r>
            <a:rPr kumimoji="1" lang="en-US" altLang="ja-JP" sz="900" b="1" baseline="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1</a:t>
          </a:r>
          <a:r>
            <a:rPr kumimoji="1" lang="ja-JP" altLang="en-US" sz="900" b="1" baseline="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つの促進計画となります。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</a:t>
          </a:r>
          <a:r>
            <a:rPr kumimoji="1" lang="en-US" altLang="ja-JP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2)</a:t>
          </a:r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 </a:t>
          </a:r>
          <a:r>
            <a:rPr kumimoji="1" lang="en-US" altLang="ja-JP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10</a:t>
          </a:r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ａ当たり賃料は、土地代のみを記載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</a:t>
          </a:r>
          <a:r>
            <a:rPr kumimoji="1" lang="en-US" altLang="ja-JP" sz="900" b="1">
              <a:solidFill>
                <a:schemeClr val="tx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3)</a:t>
          </a:r>
          <a:r>
            <a:rPr kumimoji="1" lang="ja-JP" altLang="en-US" sz="900" b="1">
              <a:solidFill>
                <a:schemeClr val="tx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ハウスが設置されている土地の場合でも、土地代のみが賃料の対象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37</xdr:col>
      <xdr:colOff>37139</xdr:colOff>
      <xdr:row>40</xdr:row>
      <xdr:rowOff>20405</xdr:rowOff>
    </xdr:from>
    <xdr:to>
      <xdr:col>44</xdr:col>
      <xdr:colOff>348946</xdr:colOff>
      <xdr:row>43</xdr:row>
      <xdr:rowOff>15530</xdr:rowOff>
    </xdr:to>
    <xdr:sp macro="" textlink="">
      <xdr:nvSpPr>
        <xdr:cNvPr id="25" name="右中かっこ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/>
      </xdr:nvSpPr>
      <xdr:spPr>
        <a:xfrm rot="5400000">
          <a:off x="7784420" y="3894659"/>
          <a:ext cx="134894" cy="1662908"/>
        </a:xfrm>
        <a:prstGeom prst="rightBrace">
          <a:avLst>
            <a:gd name="adj1" fmla="val 27564"/>
            <a:gd name="adj2" fmla="val 8278"/>
          </a:avLst>
        </a:prstGeom>
        <a:ln w="9525">
          <a:solidFill>
            <a:srgbClr val="0000F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56943</xdr:colOff>
      <xdr:row>42</xdr:row>
      <xdr:rowOff>40243</xdr:rowOff>
    </xdr:from>
    <xdr:to>
      <xdr:col>44</xdr:col>
      <xdr:colOff>94833</xdr:colOff>
      <xdr:row>51</xdr:row>
      <xdr:rowOff>38287</xdr:rowOff>
    </xdr:to>
    <xdr:sp macro="" textlink="">
      <xdr:nvSpPr>
        <xdr:cNvPr id="26" name="吹き出し: 折線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/>
      </xdr:nvSpPr>
      <xdr:spPr>
        <a:xfrm>
          <a:off x="6952215" y="4771683"/>
          <a:ext cx="1476993" cy="417351"/>
        </a:xfrm>
        <a:prstGeom prst="borderCallout2">
          <a:avLst>
            <a:gd name="adj1" fmla="val 50548"/>
            <a:gd name="adj2" fmla="val 100103"/>
            <a:gd name="adj3" fmla="val 50384"/>
            <a:gd name="adj4" fmla="val 108164"/>
            <a:gd name="adj5" fmla="val 5316"/>
            <a:gd name="adj6" fmla="val 108202"/>
          </a:avLst>
        </a:prstGeom>
        <a:solidFill>
          <a:srgbClr val="FDFDFD"/>
        </a:solidFill>
        <a:ln w="9525">
          <a:solidFill>
            <a:srgbClr val="0000FF"/>
          </a:solidFill>
          <a:tailEnd type="arrow" w="sm" len="sm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l"/>
          <a:r>
            <a:rPr kumimoji="1" lang="ja-JP" altLang="en-US" sz="900" b="1">
              <a:solidFill>
                <a:srgbClr val="FF0000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 相対契約で行っていた記入</a:t>
          </a:r>
        </a:p>
        <a:p>
          <a:pPr algn="l"/>
          <a:r>
            <a:rPr kumimoji="1" lang="ja-JP" altLang="en-US" sz="900" b="1">
              <a:solidFill>
                <a:srgbClr val="FF0000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 方法を準用して結構です</a:t>
          </a:r>
        </a:p>
      </xdr:txBody>
    </xdr:sp>
    <xdr:clientData/>
  </xdr:twoCellAnchor>
  <xdr:twoCellAnchor>
    <xdr:from>
      <xdr:col>30</xdr:col>
      <xdr:colOff>666749</xdr:colOff>
      <xdr:row>0</xdr:row>
      <xdr:rowOff>65942</xdr:rowOff>
    </xdr:from>
    <xdr:to>
      <xdr:col>50</xdr:col>
      <xdr:colOff>45037</xdr:colOff>
      <xdr:row>1</xdr:row>
      <xdr:rowOff>35720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/>
      </xdr:nvSpPr>
      <xdr:spPr>
        <a:xfrm>
          <a:off x="5846884" y="65942"/>
          <a:ext cx="4426538" cy="321470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ｺﾞｼｯｸE" panose="020B0909000000000000" pitchFamily="49" charset="-128"/>
              <a:ea typeface="HGｺﾞｼｯｸE" panose="020B0909000000000000" pitchFamily="49" charset="-128"/>
              <a:cs typeface="+mn-cs"/>
            </a:rPr>
            <a:t>物納など直接賃料のやり取りを選択した場合の記入例</a:t>
          </a:r>
        </a:p>
      </xdr:txBody>
    </xdr:sp>
    <xdr:clientData/>
  </xdr:twoCellAnchor>
  <xdr:twoCellAnchor>
    <xdr:from>
      <xdr:col>16</xdr:col>
      <xdr:colOff>7328</xdr:colOff>
      <xdr:row>56</xdr:row>
      <xdr:rowOff>7326</xdr:rowOff>
    </xdr:from>
    <xdr:to>
      <xdr:col>21</xdr:col>
      <xdr:colOff>31141</xdr:colOff>
      <xdr:row>61</xdr:row>
      <xdr:rowOff>30679</xdr:rowOff>
    </xdr:to>
    <xdr:sp macro="" textlink="">
      <xdr:nvSpPr>
        <xdr:cNvPr id="31" name="吹き出し: 折線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/>
      </xdr:nvSpPr>
      <xdr:spPr>
        <a:xfrm>
          <a:off x="2549770" y="5583114"/>
          <a:ext cx="976313" cy="279796"/>
        </a:xfrm>
        <a:prstGeom prst="borderCallout2">
          <a:avLst>
            <a:gd name="adj1" fmla="val 96415"/>
            <a:gd name="adj2" fmla="val 100112"/>
            <a:gd name="adj3" fmla="val 97495"/>
            <a:gd name="adj4" fmla="val 99827"/>
            <a:gd name="adj5" fmla="val 222724"/>
            <a:gd name="adj6" fmla="val 60961"/>
          </a:avLst>
        </a:prstGeom>
        <a:solidFill>
          <a:srgbClr val="FDFDFD"/>
        </a:solidFill>
        <a:ln w="9525" cap="flat" cmpd="sng" algn="ctr">
          <a:solidFill>
            <a:srgbClr val="0000FF"/>
          </a:solidFill>
          <a:prstDash val="solid"/>
          <a:miter lim="800000"/>
          <a:tailEnd type="arrow" w="sm" len="sm"/>
        </a:ln>
        <a:effectLst/>
      </xdr:spPr>
      <xdr:txBody>
        <a:bodyPr vertOverflow="clip" horzOverflow="clip" vert="horz" lIns="0" tIns="0" rIns="0" bIns="0" rtlCol="0" anchor="ctr" anchorCtr="0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 記入は不要です</a:t>
          </a:r>
          <a:endParaRPr kumimoji="1" lang="en-US" altLang="ja-JP" sz="9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</xdr:txBody>
    </xdr:sp>
    <xdr:clientData/>
  </xdr:twoCellAnchor>
  <xdr:twoCellAnchor>
    <xdr:from>
      <xdr:col>42</xdr:col>
      <xdr:colOff>190283</xdr:colOff>
      <xdr:row>18</xdr:row>
      <xdr:rowOff>29308</xdr:rowOff>
    </xdr:from>
    <xdr:to>
      <xdr:col>44</xdr:col>
      <xdr:colOff>326507</xdr:colOff>
      <xdr:row>22</xdr:row>
      <xdr:rowOff>50657</xdr:rowOff>
    </xdr:to>
    <xdr:sp macro="" textlink="">
      <xdr:nvSpPr>
        <xdr:cNvPr id="3072" name="正方形/長方形 3071">
          <a:extLst>
            <a:ext uri="{FF2B5EF4-FFF2-40B4-BE49-F238E27FC236}">
              <a16:creationId xmlns:a16="http://schemas.microsoft.com/office/drawing/2014/main" id="{00000000-0008-0000-0200-0000000C0000}"/>
            </a:ext>
          </a:extLst>
        </xdr:cNvPr>
        <xdr:cNvSpPr/>
      </xdr:nvSpPr>
      <xdr:spPr>
        <a:xfrm>
          <a:off x="8030091" y="3656135"/>
          <a:ext cx="641781" cy="226503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l"/>
          <a:r>
            <a:rPr kumimoji="1" lang="ja-JP" altLang="en-US" sz="1100" b="1" i="1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米５０㎏</a:t>
          </a:r>
          <a:endParaRPr kumimoji="1" lang="en-US" altLang="ja-JP" sz="1100" b="1" i="1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38</xdr:col>
      <xdr:colOff>14654</xdr:colOff>
      <xdr:row>30</xdr:row>
      <xdr:rowOff>46127</xdr:rowOff>
    </xdr:from>
    <xdr:to>
      <xdr:col>42</xdr:col>
      <xdr:colOff>75559</xdr:colOff>
      <xdr:row>34</xdr:row>
      <xdr:rowOff>25039</xdr:rowOff>
    </xdr:to>
    <xdr:sp macro="" textlink="">
      <xdr:nvSpPr>
        <xdr:cNvPr id="3075" name="正方形/長方形 3074">
          <a:extLst>
            <a:ext uri="{FF2B5EF4-FFF2-40B4-BE49-F238E27FC236}">
              <a16:creationId xmlns:a16="http://schemas.microsoft.com/office/drawing/2014/main" id="{00000000-0008-0000-0200-0000030C0000}"/>
            </a:ext>
          </a:extLst>
        </xdr:cNvPr>
        <xdr:cNvSpPr/>
      </xdr:nvSpPr>
      <xdr:spPr>
        <a:xfrm>
          <a:off x="7099789" y="4288415"/>
          <a:ext cx="815578" cy="184066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l"/>
          <a:r>
            <a:rPr kumimoji="1" lang="en-US" altLang="ja-JP" sz="1100" b="1" i="1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10,000</a:t>
          </a:r>
          <a:r>
            <a:rPr kumimoji="1" lang="ja-JP" altLang="en-US" sz="1100" b="1" i="1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円 </a:t>
          </a:r>
        </a:p>
      </xdr:txBody>
    </xdr:sp>
    <xdr:clientData/>
  </xdr:twoCellAnchor>
  <xdr:twoCellAnchor>
    <xdr:from>
      <xdr:col>37</xdr:col>
      <xdr:colOff>51289</xdr:colOff>
      <xdr:row>24</xdr:row>
      <xdr:rowOff>24145</xdr:rowOff>
    </xdr:from>
    <xdr:to>
      <xdr:col>42</xdr:col>
      <xdr:colOff>168519</xdr:colOff>
      <xdr:row>28</xdr:row>
      <xdr:rowOff>3057</xdr:rowOff>
    </xdr:to>
    <xdr:sp macro="" textlink="">
      <xdr:nvSpPr>
        <xdr:cNvPr id="3079" name="正方形/長方形 3078">
          <a:extLst>
            <a:ext uri="{FF2B5EF4-FFF2-40B4-BE49-F238E27FC236}">
              <a16:creationId xmlns:a16="http://schemas.microsoft.com/office/drawing/2014/main" id="{00000000-0008-0000-0200-0000070C0000}"/>
            </a:ext>
          </a:extLst>
        </xdr:cNvPr>
        <xdr:cNvSpPr/>
      </xdr:nvSpPr>
      <xdr:spPr>
        <a:xfrm>
          <a:off x="7048501" y="3958703"/>
          <a:ext cx="959826" cy="184066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l"/>
          <a:r>
            <a:rPr kumimoji="1" lang="ja-JP" altLang="en-US" sz="1100" b="1" i="1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反当り米</a:t>
          </a:r>
          <a:r>
            <a:rPr kumimoji="1" lang="en-US" altLang="ja-JP" sz="1100" b="1" i="1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60</a:t>
          </a:r>
          <a:r>
            <a:rPr kumimoji="1" lang="ja-JP" altLang="en-US" sz="1100" b="1" i="1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㎏</a:t>
          </a:r>
        </a:p>
      </xdr:txBody>
    </xdr:sp>
    <xdr:clientData/>
  </xdr:twoCellAnchor>
  <xdr:twoCellAnchor>
    <xdr:from>
      <xdr:col>49</xdr:col>
      <xdr:colOff>20707</xdr:colOff>
      <xdr:row>22</xdr:row>
      <xdr:rowOff>10353</xdr:rowOff>
    </xdr:from>
    <xdr:to>
      <xdr:col>51</xdr:col>
      <xdr:colOff>70142</xdr:colOff>
      <xdr:row>60</xdr:row>
      <xdr:rowOff>10354</xdr:rowOff>
    </xdr:to>
    <xdr:sp macro="" textlink="">
      <xdr:nvSpPr>
        <xdr:cNvPr id="3081" name="吹き出し: 折線 3080">
          <a:extLst>
            <a:ext uri="{FF2B5EF4-FFF2-40B4-BE49-F238E27FC236}">
              <a16:creationId xmlns:a16="http://schemas.microsoft.com/office/drawing/2014/main" id="{00000000-0008-0000-0200-0000090C0000}"/>
            </a:ext>
          </a:extLst>
        </xdr:cNvPr>
        <xdr:cNvSpPr/>
      </xdr:nvSpPr>
      <xdr:spPr>
        <a:xfrm>
          <a:off x="10053017" y="3810000"/>
          <a:ext cx="339326" cy="1770408"/>
        </a:xfrm>
        <a:prstGeom prst="borderCallout2">
          <a:avLst>
            <a:gd name="adj1" fmla="val -137"/>
            <a:gd name="adj2" fmla="val 96901"/>
            <a:gd name="adj3" fmla="val 98"/>
            <a:gd name="adj4" fmla="val 94903"/>
            <a:gd name="adj5" fmla="val 1392"/>
            <a:gd name="adj6" fmla="val 100425"/>
          </a:avLst>
        </a:prstGeom>
        <a:solidFill>
          <a:srgbClr val="FDFDFD"/>
        </a:solidFill>
        <a:ln w="9525">
          <a:solidFill>
            <a:srgbClr val="0000FF"/>
          </a:solidFill>
          <a:tailEnd type="none" w="sm" len="sm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lIns="0" tIns="0" rIns="0" bIns="0" rtlCol="0" anchor="ctr" anchorCtr="0"/>
        <a:lstStyle/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物納及び直接賃料を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　やり取りする場合は記入不要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16</xdr:col>
      <xdr:colOff>139770</xdr:colOff>
      <xdr:row>47</xdr:row>
      <xdr:rowOff>20706</xdr:rowOff>
    </xdr:from>
    <xdr:to>
      <xdr:col>23</xdr:col>
      <xdr:colOff>76099</xdr:colOff>
      <xdr:row>54</xdr:row>
      <xdr:rowOff>39860</xdr:rowOff>
    </xdr:to>
    <xdr:sp macro="" textlink="">
      <xdr:nvSpPr>
        <xdr:cNvPr id="3083" name="吹き出し: 折線 3082">
          <a:extLst>
            <a:ext uri="{FF2B5EF4-FFF2-40B4-BE49-F238E27FC236}">
              <a16:creationId xmlns:a16="http://schemas.microsoft.com/office/drawing/2014/main" id="{00000000-0008-0000-0200-00000B0C0000}"/>
            </a:ext>
          </a:extLst>
        </xdr:cNvPr>
        <xdr:cNvSpPr/>
      </xdr:nvSpPr>
      <xdr:spPr>
        <a:xfrm>
          <a:off x="2671142" y="4985095"/>
          <a:ext cx="1297783" cy="345281"/>
        </a:xfrm>
        <a:prstGeom prst="borderCallout2">
          <a:avLst>
            <a:gd name="adj1" fmla="val -137"/>
            <a:gd name="adj2" fmla="val 99195"/>
            <a:gd name="adj3" fmla="val 943"/>
            <a:gd name="adj4" fmla="val 99827"/>
            <a:gd name="adj5" fmla="val -100030"/>
            <a:gd name="adj6" fmla="val 99946"/>
          </a:avLst>
        </a:prstGeom>
        <a:solidFill>
          <a:srgbClr val="FDFDFD"/>
        </a:solidFill>
        <a:ln w="9525">
          <a:solidFill>
            <a:srgbClr val="0000FF"/>
          </a:solidFill>
          <a:tailEnd type="arrow" w="sm" len="sm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lIns="0" tIns="0" rIns="0" bIns="0" rtlCol="0" anchor="ctr" anchorCtr="0"/>
        <a:lstStyle/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取扱面積と同じ場合は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9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記入しなくて結構です</a:t>
          </a:r>
          <a:endParaRPr kumimoji="1" lang="en-US" altLang="ja-JP" sz="9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38100</xdr:colOff>
          <xdr:row>2</xdr:row>
          <xdr:rowOff>0</xdr:rowOff>
        </xdr:from>
        <xdr:to>
          <xdr:col>42</xdr:col>
          <xdr:colOff>228600</xdr:colOff>
          <xdr:row>3</xdr:row>
          <xdr:rowOff>7620</xdr:rowOff>
        </xdr:to>
        <xdr:sp macro="" textlink="">
          <xdr:nvSpPr>
            <xdr:cNvPr id="2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38100</xdr:colOff>
          <xdr:row>3</xdr:row>
          <xdr:rowOff>60960</xdr:rowOff>
        </xdr:from>
        <xdr:to>
          <xdr:col>42</xdr:col>
          <xdr:colOff>228600</xdr:colOff>
          <xdr:row>4</xdr:row>
          <xdr:rowOff>121920</xdr:rowOff>
        </xdr:to>
        <xdr:sp macro="" textlink="">
          <xdr:nvSpPr>
            <xdr:cNvPr id="16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10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accent1">
            <a:alpha val="0"/>
          </a:schemeClr>
        </a:solidFill>
        <a:ln w="22225">
          <a:solidFill>
            <a:srgbClr val="FF0000">
              <a:alpha val="50000"/>
            </a:srgbClr>
          </a:solidFill>
        </a:ln>
      </a:spPr>
      <a:bodyPr vertOverflow="clip" horzOverflow="clip" rtlCol="0" anchor="ctr"/>
      <a:lstStyle>
        <a:defPPr algn="ctr">
          <a:defRPr kumimoji="1" sz="1400" b="1">
            <a:solidFill>
              <a:srgbClr val="FF0000"/>
            </a:solidFill>
            <a:latin typeface="HG正楷書体-PRO" panose="03000600000000000000" pitchFamily="66" charset="-128"/>
            <a:ea typeface="HG正楷書体-PRO" panose="03000600000000000000" pitchFamily="66" charset="-128"/>
          </a:defRPr>
        </a:defPPr>
      </a:lstStyle>
      <a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A7BE8-DF7C-4EE7-B8D2-A69D3B00DAB0}">
  <sheetPr codeName="Sheet4">
    <pageSetUpPr fitToPage="1"/>
  </sheetPr>
  <dimension ref="A1:BG70"/>
  <sheetViews>
    <sheetView showZeros="0" tabSelected="1" view="pageBreakPreview" topLeftCell="B19" zoomScaleNormal="55" zoomScaleSheetLayoutView="100" workbookViewId="0">
      <selection activeCell="AV11" activeCellId="1" sqref="Y11:AB13 AV11:AZ13"/>
    </sheetView>
  </sheetViews>
  <sheetFormatPr defaultColWidth="3.5" defaultRowHeight="19.5" customHeight="1" x14ac:dyDescent="0.45"/>
  <cols>
    <col min="1" max="1" width="4.5" style="2" customWidth="1"/>
    <col min="2" max="2" width="0.5" style="2" customWidth="1"/>
    <col min="3" max="3" width="2.3984375" style="2" customWidth="1"/>
    <col min="4" max="4" width="1.09765625" style="2" customWidth="1"/>
    <col min="5" max="5" width="2.3984375" style="2" customWidth="1"/>
    <col min="6" max="6" width="2.59765625" style="2" customWidth="1"/>
    <col min="7" max="7" width="2" style="2" customWidth="1"/>
    <col min="8" max="10" width="1.09765625" style="2" customWidth="1"/>
    <col min="11" max="11" width="2" style="2" customWidth="1"/>
    <col min="12" max="12" width="1.09765625" style="2" customWidth="1"/>
    <col min="13" max="13" width="2.5" style="2" customWidth="1"/>
    <col min="14" max="14" width="2.59765625" style="2" customWidth="1"/>
    <col min="15" max="15" width="2" style="2" customWidth="1"/>
    <col min="16" max="16" width="4" style="2" customWidth="1"/>
    <col min="17" max="17" width="2" style="2" customWidth="1"/>
    <col min="18" max="18" width="1.09765625" style="2" customWidth="1"/>
    <col min="19" max="19" width="4.69921875" style="2" customWidth="1"/>
    <col min="20" max="20" width="2.59765625" style="2" customWidth="1"/>
    <col min="21" max="22" width="2" style="2" customWidth="1"/>
    <col min="23" max="23" width="3.3984375" style="2" customWidth="1"/>
    <col min="24" max="24" width="2" style="2" customWidth="1"/>
    <col min="25" max="25" width="2.59765625" style="2" customWidth="1"/>
    <col min="26" max="26" width="6.69921875" style="2" customWidth="1"/>
    <col min="27" max="29" width="1.09765625" style="2" customWidth="1"/>
    <col min="30" max="30" width="1.8984375" style="2" customWidth="1"/>
    <col min="31" max="31" width="9.5" style="2" customWidth="1"/>
    <col min="32" max="32" width="3.3984375" style="2" customWidth="1"/>
    <col min="33" max="33" width="4" style="2" customWidth="1"/>
    <col min="34" max="34" width="2.59765625" style="2" customWidth="1"/>
    <col min="35" max="35" width="2" style="2" customWidth="1"/>
    <col min="36" max="38" width="1.09765625" style="2" customWidth="1"/>
    <col min="39" max="39" width="2" style="2" customWidth="1"/>
    <col min="40" max="40" width="1.09765625" style="2" customWidth="1"/>
    <col min="41" max="41" width="4.09765625" style="2" customWidth="1"/>
    <col min="42" max="42" width="2.59765625" style="2" customWidth="1"/>
    <col min="43" max="43" width="4" style="2" customWidth="1"/>
    <col min="44" max="44" width="2.59765625" style="2" customWidth="1"/>
    <col min="45" max="45" width="4.69921875" style="2" customWidth="1"/>
    <col min="46" max="46" width="5.3984375" style="2" customWidth="1"/>
    <col min="47" max="47" width="4.69921875" style="2" customWidth="1"/>
    <col min="48" max="48" width="2.59765625" style="2" customWidth="1"/>
    <col min="49" max="49" width="4.69921875" style="2" customWidth="1"/>
    <col min="50" max="50" width="2.59765625" style="2" customWidth="1"/>
    <col min="51" max="52" width="1.09765625" style="2" customWidth="1"/>
    <col min="53" max="53" width="0.5" style="2" customWidth="1"/>
    <col min="54" max="54" width="0.19921875" style="2" customWidth="1"/>
    <col min="55" max="55" width="16" style="2" customWidth="1"/>
    <col min="56" max="56" width="3.5" style="2"/>
    <col min="57" max="57" width="8.3984375" style="2" customWidth="1"/>
    <col min="58" max="16384" width="3.5" style="2"/>
  </cols>
  <sheetData>
    <row r="1" spans="1:59" ht="27.75" customHeight="1" x14ac:dyDescent="0.45"/>
    <row r="2" spans="1:59" ht="21" customHeight="1" thickBot="1" x14ac:dyDescent="0.5"/>
    <row r="3" spans="1:59" ht="17.25" customHeight="1" x14ac:dyDescent="0.45"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3"/>
      <c r="AR3" s="42" t="s">
        <v>34</v>
      </c>
      <c r="AS3" s="42"/>
      <c r="AT3" s="42"/>
      <c r="AU3" s="42"/>
      <c r="AV3" s="42"/>
      <c r="AW3" s="42"/>
      <c r="AX3" s="42"/>
      <c r="AY3" s="42"/>
      <c r="AZ3" s="43"/>
    </row>
    <row r="4" spans="1:59" ht="11.25" customHeight="1" x14ac:dyDescent="0.45">
      <c r="S4" s="44" t="s">
        <v>20</v>
      </c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22"/>
      <c r="AP4" s="22"/>
      <c r="AQ4" s="45"/>
      <c r="AR4" s="47" t="s">
        <v>35</v>
      </c>
      <c r="AS4" s="48"/>
      <c r="AT4" s="48"/>
      <c r="AU4" s="48"/>
      <c r="AV4" s="48"/>
      <c r="AW4" s="48"/>
      <c r="AX4" s="48"/>
      <c r="AY4" s="48"/>
      <c r="AZ4" s="49"/>
    </row>
    <row r="5" spans="1:59" ht="16.5" customHeight="1" thickBot="1" x14ac:dyDescent="0.5">
      <c r="C5" s="52" t="s">
        <v>7</v>
      </c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3"/>
      <c r="Q5" s="3"/>
      <c r="R5" s="3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22"/>
      <c r="AP5" s="22"/>
      <c r="AQ5" s="46"/>
      <c r="AR5" s="50"/>
      <c r="AS5" s="50"/>
      <c r="AT5" s="50"/>
      <c r="AU5" s="50"/>
      <c r="AV5" s="50"/>
      <c r="AW5" s="50"/>
      <c r="AX5" s="50"/>
      <c r="AY5" s="50"/>
      <c r="AZ5" s="51"/>
    </row>
    <row r="6" spans="1:59" ht="3" customHeight="1" thickBot="1" x14ac:dyDescent="0.5"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Y6" s="22"/>
      <c r="Z6" s="22"/>
      <c r="AA6" s="22"/>
      <c r="AB6" s="22"/>
      <c r="AC6" s="22"/>
      <c r="AD6" s="22"/>
      <c r="AE6" s="22"/>
      <c r="AF6" s="31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</row>
    <row r="7" spans="1:59" ht="15" customHeight="1" x14ac:dyDescent="0.45">
      <c r="C7" s="54" t="s">
        <v>49</v>
      </c>
      <c r="D7" s="55"/>
      <c r="E7" s="56"/>
      <c r="F7" s="60" t="s">
        <v>10</v>
      </c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19" t="s">
        <v>15</v>
      </c>
      <c r="Z7" s="17"/>
      <c r="AA7" s="62" t="s">
        <v>5</v>
      </c>
      <c r="AB7" s="63"/>
      <c r="AC7" s="64" t="s">
        <v>22</v>
      </c>
      <c r="AD7" s="65"/>
      <c r="AE7" s="65"/>
      <c r="AF7" s="65"/>
      <c r="AG7" s="66"/>
      <c r="AH7" s="60" t="s">
        <v>58</v>
      </c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19" t="s">
        <v>15</v>
      </c>
      <c r="AW7" s="61"/>
      <c r="AX7" s="61"/>
      <c r="AY7" s="62" t="s">
        <v>5</v>
      </c>
      <c r="AZ7" s="63"/>
      <c r="BA7" s="7"/>
      <c r="BC7" s="8"/>
      <c r="BD7" s="8"/>
      <c r="BE7" s="8"/>
      <c r="BF7" s="8"/>
      <c r="BG7" s="8"/>
    </row>
    <row r="8" spans="1:59" ht="19.5" customHeight="1" x14ac:dyDescent="0.45">
      <c r="C8" s="57"/>
      <c r="D8" s="58"/>
      <c r="E8" s="59"/>
      <c r="F8" s="13" t="s">
        <v>6</v>
      </c>
      <c r="G8" s="231" t="s">
        <v>81</v>
      </c>
      <c r="H8" s="231"/>
      <c r="I8" s="231"/>
      <c r="J8" s="231"/>
      <c r="K8" s="231"/>
      <c r="L8" s="231"/>
      <c r="M8" s="231"/>
      <c r="N8" s="232"/>
      <c r="O8" s="67" t="s">
        <v>56</v>
      </c>
      <c r="P8" s="68"/>
      <c r="Q8" s="68"/>
      <c r="R8" s="69"/>
      <c r="S8" s="233" t="s">
        <v>82</v>
      </c>
      <c r="T8" s="234"/>
      <c r="U8" s="234"/>
      <c r="V8" s="234"/>
      <c r="W8" s="234"/>
      <c r="X8" s="234"/>
      <c r="Y8" s="234"/>
      <c r="Z8" s="234"/>
      <c r="AA8" s="234"/>
      <c r="AB8" s="235"/>
      <c r="AC8" s="70" t="s">
        <v>50</v>
      </c>
      <c r="AD8" s="71"/>
      <c r="AE8" s="71"/>
      <c r="AF8" s="71"/>
      <c r="AG8" s="72"/>
      <c r="AH8" s="13" t="s">
        <v>6</v>
      </c>
      <c r="AI8" s="231" t="s">
        <v>83</v>
      </c>
      <c r="AJ8" s="231"/>
      <c r="AK8" s="231"/>
      <c r="AL8" s="231"/>
      <c r="AM8" s="231"/>
      <c r="AN8" s="231"/>
      <c r="AO8" s="232"/>
      <c r="AP8" s="67" t="s">
        <v>56</v>
      </c>
      <c r="AQ8" s="68"/>
      <c r="AR8" s="69"/>
      <c r="AS8" s="233" t="s">
        <v>84</v>
      </c>
      <c r="AT8" s="233"/>
      <c r="AU8" s="233"/>
      <c r="AV8" s="233"/>
      <c r="AW8" s="233"/>
      <c r="AX8" s="233"/>
      <c r="AY8" s="233"/>
      <c r="AZ8" s="236"/>
      <c r="BA8" s="9"/>
      <c r="BC8" s="12"/>
      <c r="BD8" s="8"/>
      <c r="BE8" s="12" t="s">
        <v>93</v>
      </c>
      <c r="BF8" s="8"/>
      <c r="BG8" s="8"/>
    </row>
    <row r="9" spans="1:59" ht="19.5" customHeight="1" x14ac:dyDescent="0.45">
      <c r="B9" s="2">
        <v>1</v>
      </c>
      <c r="C9" s="15"/>
      <c r="D9" s="11"/>
      <c r="E9" s="16"/>
      <c r="F9" s="76" t="s">
        <v>55</v>
      </c>
      <c r="G9" s="77"/>
      <c r="H9" s="77"/>
      <c r="I9" s="78"/>
      <c r="J9" s="237" t="s">
        <v>73</v>
      </c>
      <c r="K9" s="238"/>
      <c r="L9" s="238"/>
      <c r="M9" s="238"/>
      <c r="N9" s="238"/>
      <c r="O9" s="238"/>
      <c r="P9" s="238"/>
      <c r="Q9" s="238"/>
      <c r="R9" s="238"/>
      <c r="S9" s="238"/>
      <c r="T9" s="238"/>
      <c r="U9" s="238"/>
      <c r="V9" s="238"/>
      <c r="W9" s="238"/>
      <c r="X9" s="238"/>
      <c r="Y9" s="238"/>
      <c r="Z9" s="238"/>
      <c r="AA9" s="238"/>
      <c r="AB9" s="239"/>
      <c r="AC9" s="73"/>
      <c r="AD9" s="74"/>
      <c r="AE9" s="74"/>
      <c r="AF9" s="74"/>
      <c r="AG9" s="75"/>
      <c r="AH9" s="76" t="s">
        <v>55</v>
      </c>
      <c r="AI9" s="77"/>
      <c r="AJ9" s="77"/>
      <c r="AK9" s="78"/>
      <c r="AL9" s="237" t="s">
        <v>77</v>
      </c>
      <c r="AM9" s="237"/>
      <c r="AN9" s="237"/>
      <c r="AO9" s="237"/>
      <c r="AP9" s="237"/>
      <c r="AQ9" s="237"/>
      <c r="AR9" s="237"/>
      <c r="AS9" s="237"/>
      <c r="AT9" s="237"/>
      <c r="AU9" s="237"/>
      <c r="AV9" s="237"/>
      <c r="AW9" s="237"/>
      <c r="AX9" s="237"/>
      <c r="AY9" s="237"/>
      <c r="AZ9" s="240"/>
      <c r="BA9" s="9"/>
      <c r="BC9" s="12"/>
      <c r="BD9" s="8"/>
      <c r="BE9" s="12"/>
      <c r="BF9" s="8"/>
      <c r="BG9" s="8"/>
    </row>
    <row r="10" spans="1:59" ht="16.5" customHeight="1" x14ac:dyDescent="0.45">
      <c r="A10" s="14"/>
      <c r="B10" s="14"/>
      <c r="C10" s="79"/>
      <c r="D10" s="80"/>
      <c r="E10" s="81"/>
      <c r="F10" s="82" t="s">
        <v>54</v>
      </c>
      <c r="G10" s="83"/>
      <c r="H10" s="83"/>
      <c r="I10" s="84"/>
      <c r="J10" s="243" t="s">
        <v>74</v>
      </c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4"/>
      <c r="Y10" s="85" t="s">
        <v>25</v>
      </c>
      <c r="Z10" s="86"/>
      <c r="AA10" s="86"/>
      <c r="AB10" s="87"/>
      <c r="AC10" s="88" t="s">
        <v>1</v>
      </c>
      <c r="AD10" s="89"/>
      <c r="AE10" s="93" t="s">
        <v>51</v>
      </c>
      <c r="AF10" s="94"/>
      <c r="AG10" s="95"/>
      <c r="AH10" s="96" t="s">
        <v>54</v>
      </c>
      <c r="AI10" s="97"/>
      <c r="AJ10" s="97"/>
      <c r="AK10" s="98"/>
      <c r="AL10" s="243" t="s">
        <v>78</v>
      </c>
      <c r="AM10" s="243"/>
      <c r="AN10" s="243"/>
      <c r="AO10" s="243"/>
      <c r="AP10" s="243"/>
      <c r="AQ10" s="243"/>
      <c r="AR10" s="243"/>
      <c r="AS10" s="243"/>
      <c r="AT10" s="243"/>
      <c r="AU10" s="244"/>
      <c r="AV10" s="86" t="s">
        <v>25</v>
      </c>
      <c r="AW10" s="86"/>
      <c r="AX10" s="86"/>
      <c r="AY10" s="86"/>
      <c r="AZ10" s="87"/>
      <c r="BA10" s="10"/>
      <c r="BC10" s="12"/>
      <c r="BD10" s="8"/>
      <c r="BE10" s="8"/>
      <c r="BF10" s="8"/>
      <c r="BG10" s="8"/>
    </row>
    <row r="11" spans="1:59" ht="16.5" customHeight="1" x14ac:dyDescent="0.45">
      <c r="A11" s="14"/>
      <c r="B11" s="14"/>
      <c r="C11" s="99" t="s">
        <v>13</v>
      </c>
      <c r="D11" s="100"/>
      <c r="E11" s="101"/>
      <c r="F11" s="102" t="s">
        <v>0</v>
      </c>
      <c r="G11" s="103"/>
      <c r="H11" s="103"/>
      <c r="I11" s="104"/>
      <c r="J11" s="245" t="s">
        <v>75</v>
      </c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6"/>
      <c r="Y11" s="249" t="s">
        <v>94</v>
      </c>
      <c r="Z11" s="250"/>
      <c r="AA11" s="250"/>
      <c r="AB11" s="251"/>
      <c r="AC11" s="57"/>
      <c r="AD11" s="90"/>
      <c r="AE11" s="93"/>
      <c r="AF11" s="94"/>
      <c r="AG11" s="95"/>
      <c r="AH11" s="108" t="s">
        <v>0</v>
      </c>
      <c r="AI11" s="109"/>
      <c r="AJ11" s="109"/>
      <c r="AK11" s="110"/>
      <c r="AL11" s="256" t="s">
        <v>79</v>
      </c>
      <c r="AM11" s="257"/>
      <c r="AN11" s="257"/>
      <c r="AO11" s="257"/>
      <c r="AP11" s="257"/>
      <c r="AQ11" s="257"/>
      <c r="AR11" s="257"/>
      <c r="AS11" s="257"/>
      <c r="AT11" s="257"/>
      <c r="AU11" s="258"/>
      <c r="AV11" s="261" t="s">
        <v>97</v>
      </c>
      <c r="AW11" s="262"/>
      <c r="AX11" s="262"/>
      <c r="AY11" s="262"/>
      <c r="AZ11" s="263"/>
      <c r="BA11" s="11"/>
      <c r="BC11" s="8"/>
      <c r="BD11" s="8"/>
      <c r="BE11" s="8"/>
      <c r="BF11" s="8"/>
      <c r="BG11" s="8"/>
    </row>
    <row r="12" spans="1:59" ht="21" customHeight="1" x14ac:dyDescent="0.45">
      <c r="C12" s="39"/>
      <c r="D12" s="40"/>
      <c r="E12" s="41"/>
      <c r="F12" s="105"/>
      <c r="G12" s="106"/>
      <c r="H12" s="106"/>
      <c r="I12" s="107"/>
      <c r="J12" s="247"/>
      <c r="K12" s="247"/>
      <c r="L12" s="247"/>
      <c r="M12" s="247"/>
      <c r="N12" s="247"/>
      <c r="O12" s="247"/>
      <c r="P12" s="247"/>
      <c r="Q12" s="247"/>
      <c r="R12" s="247"/>
      <c r="S12" s="247"/>
      <c r="T12" s="247"/>
      <c r="U12" s="247"/>
      <c r="V12" s="247"/>
      <c r="W12" s="247"/>
      <c r="X12" s="248"/>
      <c r="Y12" s="252"/>
      <c r="Z12" s="250"/>
      <c r="AA12" s="250"/>
      <c r="AB12" s="251"/>
      <c r="AC12" s="91"/>
      <c r="AD12" s="92"/>
      <c r="AE12" s="111" t="s">
        <v>52</v>
      </c>
      <c r="AF12" s="112"/>
      <c r="AG12" s="113"/>
      <c r="AH12" s="105"/>
      <c r="AI12" s="106"/>
      <c r="AJ12" s="106"/>
      <c r="AK12" s="107"/>
      <c r="AL12" s="259"/>
      <c r="AM12" s="259"/>
      <c r="AN12" s="259"/>
      <c r="AO12" s="259"/>
      <c r="AP12" s="259"/>
      <c r="AQ12" s="259"/>
      <c r="AR12" s="259"/>
      <c r="AS12" s="259"/>
      <c r="AT12" s="259"/>
      <c r="AU12" s="260"/>
      <c r="AV12" s="262"/>
      <c r="AW12" s="262"/>
      <c r="AX12" s="262"/>
      <c r="AY12" s="262"/>
      <c r="AZ12" s="263"/>
      <c r="BA12" s="11"/>
      <c r="BC12" s="8"/>
      <c r="BD12" s="8"/>
      <c r="BE12" s="8"/>
      <c r="BF12" s="8"/>
      <c r="BG12" s="8"/>
    </row>
    <row r="13" spans="1:59" ht="17.25" customHeight="1" thickBot="1" x14ac:dyDescent="0.5">
      <c r="C13" s="4"/>
      <c r="D13" s="18" t="s">
        <v>23</v>
      </c>
      <c r="E13" s="24"/>
      <c r="F13" s="132" t="s">
        <v>57</v>
      </c>
      <c r="G13" s="133"/>
      <c r="H13" s="133"/>
      <c r="I13" s="134"/>
      <c r="J13" s="266" t="s">
        <v>76</v>
      </c>
      <c r="K13" s="266"/>
      <c r="L13" s="266"/>
      <c r="M13" s="266"/>
      <c r="N13" s="266"/>
      <c r="O13" s="266"/>
      <c r="P13" s="266"/>
      <c r="Q13" s="266"/>
      <c r="R13" s="266"/>
      <c r="S13" s="266"/>
      <c r="T13" s="266"/>
      <c r="U13" s="266"/>
      <c r="V13" s="266"/>
      <c r="W13" s="266"/>
      <c r="X13" s="266"/>
      <c r="Y13" s="253"/>
      <c r="Z13" s="254"/>
      <c r="AA13" s="254"/>
      <c r="AB13" s="255"/>
      <c r="AC13" s="135" t="s">
        <v>19</v>
      </c>
      <c r="AD13" s="136"/>
      <c r="AE13" s="136"/>
      <c r="AF13" s="136"/>
      <c r="AG13" s="137"/>
      <c r="AH13" s="132" t="s">
        <v>57</v>
      </c>
      <c r="AI13" s="133"/>
      <c r="AJ13" s="133"/>
      <c r="AK13" s="134"/>
      <c r="AL13" s="241" t="s">
        <v>80</v>
      </c>
      <c r="AM13" s="241"/>
      <c r="AN13" s="241"/>
      <c r="AO13" s="241"/>
      <c r="AP13" s="241"/>
      <c r="AQ13" s="241"/>
      <c r="AR13" s="241"/>
      <c r="AS13" s="241"/>
      <c r="AT13" s="241"/>
      <c r="AU13" s="242"/>
      <c r="AV13" s="264"/>
      <c r="AW13" s="264"/>
      <c r="AX13" s="264"/>
      <c r="AY13" s="264"/>
      <c r="AZ13" s="265"/>
      <c r="BA13" s="11"/>
      <c r="BC13" s="8"/>
    </row>
    <row r="14" spans="1:59" ht="15.75" customHeight="1" thickBot="1" x14ac:dyDescent="0.5">
      <c r="C14" s="52" t="s">
        <v>8</v>
      </c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S14" s="5"/>
      <c r="AT14" s="5"/>
      <c r="AU14" s="5"/>
      <c r="AV14" s="5"/>
      <c r="AW14" s="5"/>
      <c r="AX14" s="5"/>
      <c r="AY14" s="5"/>
      <c r="AZ14" s="5"/>
      <c r="BC14" s="8"/>
      <c r="BD14" s="8"/>
      <c r="BE14" s="8"/>
      <c r="BF14" s="8"/>
      <c r="BG14" s="8"/>
    </row>
    <row r="15" spans="1:59" ht="13.5" customHeight="1" x14ac:dyDescent="0.45">
      <c r="C15" s="145" t="s">
        <v>12</v>
      </c>
      <c r="D15" s="146"/>
      <c r="E15" s="146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21"/>
      <c r="AC15" s="20"/>
      <c r="AD15" s="20"/>
      <c r="AE15" s="20"/>
      <c r="AF15" s="147" t="s">
        <v>11</v>
      </c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14" t="s">
        <v>33</v>
      </c>
      <c r="AU15" s="55"/>
      <c r="AV15" s="55"/>
      <c r="AW15" s="115"/>
      <c r="AX15" s="121" t="s">
        <v>16</v>
      </c>
      <c r="AY15" s="121"/>
      <c r="AZ15" s="122"/>
      <c r="BC15" s="12"/>
    </row>
    <row r="16" spans="1:59" ht="16.5" customHeight="1" x14ac:dyDescent="0.45">
      <c r="C16" s="127" t="s">
        <v>4</v>
      </c>
      <c r="D16" s="129" t="s">
        <v>17</v>
      </c>
      <c r="E16" s="129"/>
      <c r="F16" s="129"/>
      <c r="G16" s="129"/>
      <c r="H16" s="129"/>
      <c r="I16" s="267" t="s">
        <v>64</v>
      </c>
      <c r="J16" s="267"/>
      <c r="K16" s="267"/>
      <c r="L16" s="267"/>
      <c r="M16" s="267"/>
      <c r="N16" s="267"/>
      <c r="O16" s="267"/>
      <c r="P16" s="267"/>
      <c r="Q16" s="267"/>
      <c r="R16" s="6" t="s">
        <v>5</v>
      </c>
      <c r="S16" s="130" t="s">
        <v>14</v>
      </c>
      <c r="T16" s="130" t="s">
        <v>27</v>
      </c>
      <c r="U16" s="100"/>
      <c r="V16" s="131"/>
      <c r="W16" s="130" t="s">
        <v>28</v>
      </c>
      <c r="X16" s="100"/>
      <c r="Y16" s="100"/>
      <c r="Z16" s="100"/>
      <c r="AA16" s="131"/>
      <c r="AB16" s="130" t="s">
        <v>2</v>
      </c>
      <c r="AC16" s="100"/>
      <c r="AD16" s="100"/>
      <c r="AE16" s="131"/>
      <c r="AF16" s="138" t="s">
        <v>21</v>
      </c>
      <c r="AG16" s="130" t="s">
        <v>9</v>
      </c>
      <c r="AH16" s="100"/>
      <c r="AI16" s="100"/>
      <c r="AJ16" s="100"/>
      <c r="AK16" s="131"/>
      <c r="AL16" s="139" t="s">
        <v>53</v>
      </c>
      <c r="AM16" s="140"/>
      <c r="AN16" s="140"/>
      <c r="AO16" s="140"/>
      <c r="AP16" s="140"/>
      <c r="AQ16" s="140"/>
      <c r="AR16" s="140"/>
      <c r="AS16" s="140"/>
      <c r="AT16" s="116"/>
      <c r="AU16" s="58"/>
      <c r="AV16" s="58"/>
      <c r="AW16" s="117"/>
      <c r="AX16" s="123"/>
      <c r="AY16" s="123"/>
      <c r="AZ16" s="124"/>
      <c r="BC16" s="12">
        <f>C13</f>
        <v>0</v>
      </c>
    </row>
    <row r="17" spans="1:52" ht="13.5" customHeight="1" x14ac:dyDescent="0.45">
      <c r="C17" s="128"/>
      <c r="D17" s="390" t="s">
        <v>18</v>
      </c>
      <c r="E17" s="390"/>
      <c r="F17" s="390"/>
      <c r="G17" s="390"/>
      <c r="H17" s="390"/>
      <c r="I17" s="390"/>
      <c r="J17" s="390"/>
      <c r="K17" s="390" t="s">
        <v>3</v>
      </c>
      <c r="L17" s="390"/>
      <c r="M17" s="390"/>
      <c r="N17" s="390"/>
      <c r="O17" s="139" t="s">
        <v>26</v>
      </c>
      <c r="P17" s="140"/>
      <c r="Q17" s="140"/>
      <c r="R17" s="141"/>
      <c r="S17" s="118"/>
      <c r="T17" s="118"/>
      <c r="U17" s="119"/>
      <c r="V17" s="120"/>
      <c r="W17" s="142" t="s">
        <v>29</v>
      </c>
      <c r="X17" s="143"/>
      <c r="Y17" s="144"/>
      <c r="Z17" s="142" t="s">
        <v>24</v>
      </c>
      <c r="AA17" s="143"/>
      <c r="AB17" s="118" t="s">
        <v>30</v>
      </c>
      <c r="AC17" s="119"/>
      <c r="AD17" s="119"/>
      <c r="AE17" s="120"/>
      <c r="AF17" s="138"/>
      <c r="AG17" s="118"/>
      <c r="AH17" s="119"/>
      <c r="AI17" s="119"/>
      <c r="AJ17" s="119"/>
      <c r="AK17" s="120"/>
      <c r="AL17" s="149" t="s">
        <v>31</v>
      </c>
      <c r="AM17" s="150"/>
      <c r="AN17" s="150"/>
      <c r="AO17" s="150"/>
      <c r="AP17" s="150"/>
      <c r="AQ17" s="139" t="s">
        <v>32</v>
      </c>
      <c r="AR17" s="140"/>
      <c r="AS17" s="140"/>
      <c r="AT17" s="118"/>
      <c r="AU17" s="119"/>
      <c r="AV17" s="119"/>
      <c r="AW17" s="120"/>
      <c r="AX17" s="125"/>
      <c r="AY17" s="125"/>
      <c r="AZ17" s="126"/>
    </row>
    <row r="18" spans="1:52" ht="3.9" customHeight="1" x14ac:dyDescent="0.45">
      <c r="B18" s="151"/>
      <c r="C18" s="283">
        <v>1</v>
      </c>
      <c r="D18" s="294" t="s">
        <v>65</v>
      </c>
      <c r="E18" s="294"/>
      <c r="F18" s="294"/>
      <c r="G18" s="294"/>
      <c r="H18" s="294"/>
      <c r="I18" s="294"/>
      <c r="J18" s="294"/>
      <c r="K18" s="294" t="s">
        <v>92</v>
      </c>
      <c r="L18" s="294"/>
      <c r="M18" s="294"/>
      <c r="N18" s="294"/>
      <c r="O18" s="268">
        <v>100</v>
      </c>
      <c r="P18" s="269"/>
      <c r="Q18" s="269"/>
      <c r="R18" s="270"/>
      <c r="S18" s="294"/>
      <c r="T18" s="268" t="s">
        <v>69</v>
      </c>
      <c r="U18" s="269"/>
      <c r="V18" s="270"/>
      <c r="W18" s="274"/>
      <c r="X18" s="275"/>
      <c r="Y18" s="276"/>
      <c r="Z18" s="299">
        <v>900</v>
      </c>
      <c r="AA18" s="300"/>
      <c r="AB18" s="152" t="s">
        <v>72</v>
      </c>
      <c r="AC18" s="153"/>
      <c r="AD18" s="153"/>
      <c r="AE18" s="154"/>
      <c r="AF18" s="303">
        <v>10</v>
      </c>
      <c r="AG18" s="305" t="str">
        <f>IFERROR(
    IF(VLOOKUP($A$22,#REF!, 19, FALSE) = "金納",
       " ■ 金納",
       " □ 金納" ),
    " □ 金納")</f>
        <v xml:space="preserve"> □ 金納</v>
      </c>
      <c r="AH18" s="306"/>
      <c r="AI18" s="306"/>
      <c r="AJ18" s="306"/>
      <c r="AK18" s="307"/>
      <c r="AL18" s="285">
        <v>10000</v>
      </c>
      <c r="AM18" s="286"/>
      <c r="AN18" s="286"/>
      <c r="AO18" s="286"/>
      <c r="AP18" s="287"/>
      <c r="AQ18" s="285">
        <v>9000</v>
      </c>
      <c r="AR18" s="286"/>
      <c r="AS18" s="287"/>
      <c r="AT18" s="180"/>
      <c r="AU18" s="181"/>
      <c r="AV18" s="181"/>
      <c r="AW18" s="182"/>
      <c r="AX18" s="183" t="str">
        <f>IF(OR(ISERROR(AL18), ISERROR(Z18), ISERROR(AQ18), ISNUMBER(AL18) = FALSE, ISNUMBER(Z18) = FALSE, ISNUMBER(AQ18) = FALSE), "", IF(AL18 * (Z18 / 1000) &lt;&gt; AQ18, "〇", ""))</f>
        <v/>
      </c>
      <c r="AY18" s="184"/>
      <c r="AZ18" s="185"/>
    </row>
    <row r="19" spans="1:52" ht="3.9" customHeight="1" x14ac:dyDescent="0.45">
      <c r="B19" s="151"/>
      <c r="C19" s="284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71"/>
      <c r="P19" s="272"/>
      <c r="Q19" s="272"/>
      <c r="R19" s="273"/>
      <c r="S19" s="295"/>
      <c r="T19" s="271"/>
      <c r="U19" s="272"/>
      <c r="V19" s="273"/>
      <c r="W19" s="277"/>
      <c r="X19" s="278"/>
      <c r="Y19" s="279"/>
      <c r="Z19" s="301"/>
      <c r="AA19" s="302"/>
      <c r="AB19" s="155"/>
      <c r="AC19" s="156"/>
      <c r="AD19" s="156"/>
      <c r="AE19" s="157"/>
      <c r="AF19" s="304"/>
      <c r="AG19" s="296"/>
      <c r="AH19" s="297"/>
      <c r="AI19" s="297"/>
      <c r="AJ19" s="297"/>
      <c r="AK19" s="298"/>
      <c r="AL19" s="288"/>
      <c r="AM19" s="289"/>
      <c r="AN19" s="289"/>
      <c r="AO19" s="289"/>
      <c r="AP19" s="290"/>
      <c r="AQ19" s="288"/>
      <c r="AR19" s="289"/>
      <c r="AS19" s="290"/>
      <c r="AT19" s="158"/>
      <c r="AU19" s="109"/>
      <c r="AV19" s="109"/>
      <c r="AW19" s="159"/>
      <c r="AX19" s="165"/>
      <c r="AY19" s="166"/>
      <c r="AZ19" s="167"/>
    </row>
    <row r="20" spans="1:52" ht="3.9" customHeight="1" x14ac:dyDescent="0.45">
      <c r="B20" s="151"/>
      <c r="C20" s="284"/>
      <c r="D20" s="295"/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271"/>
      <c r="P20" s="272"/>
      <c r="Q20" s="272"/>
      <c r="R20" s="273"/>
      <c r="S20" s="295"/>
      <c r="T20" s="271"/>
      <c r="U20" s="272"/>
      <c r="V20" s="273"/>
      <c r="W20" s="277"/>
      <c r="X20" s="278"/>
      <c r="Y20" s="279"/>
      <c r="Z20" s="301"/>
      <c r="AA20" s="302"/>
      <c r="AB20" s="155"/>
      <c r="AC20" s="156"/>
      <c r="AD20" s="156"/>
      <c r="AE20" s="157"/>
      <c r="AF20" s="304"/>
      <c r="AG20" s="296" t="str">
        <f>IFERROR(
    IF(VLOOKUP($A$22,#REF!, 19, FALSE) = "物納",
       " ■ 物納",
       " □ 物納" ),
    " □ 物納")</f>
        <v xml:space="preserve"> □ 物納</v>
      </c>
      <c r="AH20" s="297"/>
      <c r="AI20" s="297"/>
      <c r="AJ20" s="297"/>
      <c r="AK20" s="298"/>
      <c r="AL20" s="288"/>
      <c r="AM20" s="289"/>
      <c r="AN20" s="289"/>
      <c r="AO20" s="289"/>
      <c r="AP20" s="290"/>
      <c r="AQ20" s="288"/>
      <c r="AR20" s="289"/>
      <c r="AS20" s="290"/>
      <c r="AT20" s="158"/>
      <c r="AU20" s="109"/>
      <c r="AV20" s="109"/>
      <c r="AW20" s="159"/>
      <c r="AX20" s="165"/>
      <c r="AY20" s="166"/>
      <c r="AZ20" s="167"/>
    </row>
    <row r="21" spans="1:52" ht="3.9" customHeight="1" x14ac:dyDescent="0.45">
      <c r="B21" s="151"/>
      <c r="C21" s="284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71"/>
      <c r="P21" s="272"/>
      <c r="Q21" s="272"/>
      <c r="R21" s="273"/>
      <c r="S21" s="295"/>
      <c r="T21" s="271"/>
      <c r="U21" s="272"/>
      <c r="V21" s="273"/>
      <c r="W21" s="277"/>
      <c r="X21" s="278"/>
      <c r="Y21" s="279"/>
      <c r="Z21" s="301"/>
      <c r="AA21" s="302"/>
      <c r="AB21" s="170" t="s">
        <v>71</v>
      </c>
      <c r="AC21" s="171"/>
      <c r="AD21" s="171"/>
      <c r="AE21" s="172"/>
      <c r="AF21" s="304"/>
      <c r="AG21" s="296"/>
      <c r="AH21" s="297"/>
      <c r="AI21" s="297"/>
      <c r="AJ21" s="297"/>
      <c r="AK21" s="298"/>
      <c r="AL21" s="288"/>
      <c r="AM21" s="289"/>
      <c r="AN21" s="289"/>
      <c r="AO21" s="289"/>
      <c r="AP21" s="290"/>
      <c r="AQ21" s="288"/>
      <c r="AR21" s="289"/>
      <c r="AS21" s="290"/>
      <c r="AT21" s="158"/>
      <c r="AU21" s="109"/>
      <c r="AV21" s="109"/>
      <c r="AW21" s="159"/>
      <c r="AX21" s="165"/>
      <c r="AY21" s="166"/>
      <c r="AZ21" s="167"/>
    </row>
    <row r="22" spans="1:52" ht="3.9" customHeight="1" x14ac:dyDescent="0.45">
      <c r="A22" s="1"/>
      <c r="B22" s="151"/>
      <c r="C22" s="284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71"/>
      <c r="P22" s="272"/>
      <c r="Q22" s="272"/>
      <c r="R22" s="273"/>
      <c r="S22" s="295"/>
      <c r="T22" s="271"/>
      <c r="U22" s="272"/>
      <c r="V22" s="273"/>
      <c r="W22" s="277"/>
      <c r="X22" s="278"/>
      <c r="Y22" s="279"/>
      <c r="Z22" s="301"/>
      <c r="AA22" s="302"/>
      <c r="AB22" s="170"/>
      <c r="AC22" s="171"/>
      <c r="AD22" s="171"/>
      <c r="AE22" s="172"/>
      <c r="AF22" s="304"/>
      <c r="AG22" s="173" t="str">
        <f>IFERROR(
    IF(VLOOKUP($A$22,#REF!, 19, FALSE) = "使用貸借",
       " ■ 使用貸借",
       " □ 使用貸借" ),
    " □ 使用貸借")</f>
        <v xml:space="preserve"> □ 使用貸借</v>
      </c>
      <c r="AH22" s="174"/>
      <c r="AI22" s="174"/>
      <c r="AJ22" s="174"/>
      <c r="AK22" s="175"/>
      <c r="AL22" s="288"/>
      <c r="AM22" s="289"/>
      <c r="AN22" s="289"/>
      <c r="AO22" s="289"/>
      <c r="AP22" s="290"/>
      <c r="AQ22" s="288"/>
      <c r="AR22" s="289"/>
      <c r="AS22" s="290"/>
      <c r="AT22" s="158"/>
      <c r="AU22" s="109"/>
      <c r="AV22" s="109"/>
      <c r="AW22" s="159"/>
      <c r="AX22" s="165"/>
      <c r="AY22" s="166"/>
      <c r="AZ22" s="167"/>
    </row>
    <row r="23" spans="1:52" ht="3.9" customHeight="1" x14ac:dyDescent="0.45">
      <c r="A23" s="1"/>
      <c r="B23" s="26"/>
      <c r="C23" s="284"/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71"/>
      <c r="P23" s="272"/>
      <c r="Q23" s="272"/>
      <c r="R23" s="273"/>
      <c r="S23" s="295"/>
      <c r="T23" s="271"/>
      <c r="U23" s="272"/>
      <c r="V23" s="273"/>
      <c r="W23" s="280"/>
      <c r="X23" s="281"/>
      <c r="Y23" s="282"/>
      <c r="Z23" s="301"/>
      <c r="AA23" s="302"/>
      <c r="AB23" s="170"/>
      <c r="AC23" s="171"/>
      <c r="AD23" s="171"/>
      <c r="AE23" s="172"/>
      <c r="AF23" s="304"/>
      <c r="AG23" s="173"/>
      <c r="AH23" s="174"/>
      <c r="AI23" s="174"/>
      <c r="AJ23" s="174"/>
      <c r="AK23" s="175"/>
      <c r="AL23" s="291"/>
      <c r="AM23" s="292"/>
      <c r="AN23" s="292"/>
      <c r="AO23" s="292"/>
      <c r="AP23" s="293"/>
      <c r="AQ23" s="291"/>
      <c r="AR23" s="292"/>
      <c r="AS23" s="293"/>
      <c r="AT23" s="160"/>
      <c r="AU23" s="106"/>
      <c r="AV23" s="106"/>
      <c r="AW23" s="161"/>
      <c r="AX23" s="168"/>
      <c r="AY23" s="83"/>
      <c r="AZ23" s="169"/>
    </row>
    <row r="24" spans="1:52" ht="3.9" customHeight="1" x14ac:dyDescent="0.45">
      <c r="A24" s="1"/>
      <c r="B24" s="176"/>
      <c r="C24" s="284">
        <v>2</v>
      </c>
      <c r="D24" s="295" t="s">
        <v>65</v>
      </c>
      <c r="E24" s="295"/>
      <c r="F24" s="295"/>
      <c r="G24" s="295"/>
      <c r="H24" s="295"/>
      <c r="I24" s="295"/>
      <c r="J24" s="295"/>
      <c r="K24" s="295" t="s">
        <v>92</v>
      </c>
      <c r="L24" s="295"/>
      <c r="M24" s="295"/>
      <c r="N24" s="295"/>
      <c r="O24" s="271">
        <v>200</v>
      </c>
      <c r="P24" s="272"/>
      <c r="Q24" s="272"/>
      <c r="R24" s="273"/>
      <c r="S24" s="295" t="s">
        <v>67</v>
      </c>
      <c r="T24" s="271" t="s">
        <v>70</v>
      </c>
      <c r="U24" s="272"/>
      <c r="V24" s="273"/>
      <c r="W24" s="317"/>
      <c r="X24" s="318"/>
      <c r="Y24" s="319"/>
      <c r="Z24" s="320">
        <v>525</v>
      </c>
      <c r="AA24" s="321"/>
      <c r="AB24" s="177" t="s">
        <v>72</v>
      </c>
      <c r="AC24" s="178"/>
      <c r="AD24" s="178"/>
      <c r="AE24" s="179"/>
      <c r="AF24" s="327">
        <v>10</v>
      </c>
      <c r="AG24" s="324" t="str">
        <f>IFERROR(
    IF(VLOOKUP($A$28,#REF!, 19, FALSE) = "金納",
       " ■ 金納",
       " □ 金納" ),
    " □ 金納")</f>
        <v xml:space="preserve"> □ 金納</v>
      </c>
      <c r="AH24" s="325"/>
      <c r="AI24" s="325"/>
      <c r="AJ24" s="325"/>
      <c r="AK24" s="326"/>
      <c r="AL24" s="288">
        <v>7500</v>
      </c>
      <c r="AM24" s="289"/>
      <c r="AN24" s="289"/>
      <c r="AO24" s="289"/>
      <c r="AP24" s="290"/>
      <c r="AQ24" s="288">
        <v>3940</v>
      </c>
      <c r="AR24" s="289"/>
      <c r="AS24" s="290"/>
      <c r="AT24" s="158"/>
      <c r="AU24" s="109"/>
      <c r="AV24" s="109"/>
      <c r="AW24" s="159"/>
      <c r="AX24" s="308" t="str">
        <f t="shared" ref="AX24" si="0">IF(OR(ISERROR(AL24), ISERROR(Z24), ISERROR(AQ24), ISNUMBER(AL24) = FALSE, ISNUMBER(Z24) = FALSE, ISNUMBER(AQ24) = FALSE), "", IF(AL24 * (Z24 / 1000) &lt;&gt; AQ24, "〇", ""))</f>
        <v>〇</v>
      </c>
      <c r="AY24" s="309"/>
      <c r="AZ24" s="310"/>
    </row>
    <row r="25" spans="1:52" ht="3.9" customHeight="1" x14ac:dyDescent="0.45">
      <c r="A25" s="1"/>
      <c r="B25" s="176"/>
      <c r="C25" s="284"/>
      <c r="D25" s="295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71"/>
      <c r="P25" s="272"/>
      <c r="Q25" s="272"/>
      <c r="R25" s="273"/>
      <c r="S25" s="295"/>
      <c r="T25" s="271"/>
      <c r="U25" s="272"/>
      <c r="V25" s="273"/>
      <c r="W25" s="277"/>
      <c r="X25" s="278"/>
      <c r="Y25" s="279"/>
      <c r="Z25" s="301"/>
      <c r="AA25" s="302"/>
      <c r="AB25" s="155"/>
      <c r="AC25" s="156"/>
      <c r="AD25" s="156"/>
      <c r="AE25" s="157"/>
      <c r="AF25" s="304"/>
      <c r="AG25" s="296"/>
      <c r="AH25" s="297"/>
      <c r="AI25" s="297"/>
      <c r="AJ25" s="297"/>
      <c r="AK25" s="298"/>
      <c r="AL25" s="288"/>
      <c r="AM25" s="289"/>
      <c r="AN25" s="289"/>
      <c r="AO25" s="289"/>
      <c r="AP25" s="290"/>
      <c r="AQ25" s="288"/>
      <c r="AR25" s="289"/>
      <c r="AS25" s="290"/>
      <c r="AT25" s="158"/>
      <c r="AU25" s="109"/>
      <c r="AV25" s="109"/>
      <c r="AW25" s="159"/>
      <c r="AX25" s="311"/>
      <c r="AY25" s="312"/>
      <c r="AZ25" s="313"/>
    </row>
    <row r="26" spans="1:52" ht="3.9" customHeight="1" x14ac:dyDescent="0.45">
      <c r="A26" s="1"/>
      <c r="B26" s="176"/>
      <c r="C26" s="284"/>
      <c r="D26" s="295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71"/>
      <c r="P26" s="272"/>
      <c r="Q26" s="272"/>
      <c r="R26" s="273"/>
      <c r="S26" s="295"/>
      <c r="T26" s="271"/>
      <c r="U26" s="272"/>
      <c r="V26" s="273"/>
      <c r="W26" s="277"/>
      <c r="X26" s="278"/>
      <c r="Y26" s="279"/>
      <c r="Z26" s="301"/>
      <c r="AA26" s="302"/>
      <c r="AB26" s="155"/>
      <c r="AC26" s="156"/>
      <c r="AD26" s="156"/>
      <c r="AE26" s="157"/>
      <c r="AF26" s="304"/>
      <c r="AG26" s="296" t="str">
        <f>IFERROR(
    IF(VLOOKUP($A$28,#REF!, 19, FALSE) = "物納",
       " ■ 物納",
       " □ 物納" ),
    " □ 物納")</f>
        <v xml:space="preserve"> □ 物納</v>
      </c>
      <c r="AH26" s="297"/>
      <c r="AI26" s="297"/>
      <c r="AJ26" s="297"/>
      <c r="AK26" s="298"/>
      <c r="AL26" s="288"/>
      <c r="AM26" s="289"/>
      <c r="AN26" s="289"/>
      <c r="AO26" s="289"/>
      <c r="AP26" s="290"/>
      <c r="AQ26" s="288"/>
      <c r="AR26" s="289"/>
      <c r="AS26" s="290"/>
      <c r="AT26" s="158"/>
      <c r="AU26" s="109"/>
      <c r="AV26" s="109"/>
      <c r="AW26" s="159"/>
      <c r="AX26" s="311"/>
      <c r="AY26" s="312"/>
      <c r="AZ26" s="313"/>
    </row>
    <row r="27" spans="1:52" ht="3.9" customHeight="1" x14ac:dyDescent="0.45">
      <c r="A27" s="1"/>
      <c r="B27" s="176"/>
      <c r="C27" s="284"/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71"/>
      <c r="P27" s="272"/>
      <c r="Q27" s="272"/>
      <c r="R27" s="273"/>
      <c r="S27" s="295"/>
      <c r="T27" s="271"/>
      <c r="U27" s="272"/>
      <c r="V27" s="273"/>
      <c r="W27" s="277"/>
      <c r="X27" s="278"/>
      <c r="Y27" s="279"/>
      <c r="Z27" s="301"/>
      <c r="AA27" s="302"/>
      <c r="AB27" s="170" t="s">
        <v>71</v>
      </c>
      <c r="AC27" s="171"/>
      <c r="AD27" s="171"/>
      <c r="AE27" s="172"/>
      <c r="AF27" s="304"/>
      <c r="AG27" s="296"/>
      <c r="AH27" s="297"/>
      <c r="AI27" s="297"/>
      <c r="AJ27" s="297"/>
      <c r="AK27" s="298"/>
      <c r="AL27" s="288"/>
      <c r="AM27" s="289"/>
      <c r="AN27" s="289"/>
      <c r="AO27" s="289"/>
      <c r="AP27" s="290"/>
      <c r="AQ27" s="288"/>
      <c r="AR27" s="289"/>
      <c r="AS27" s="290"/>
      <c r="AT27" s="158"/>
      <c r="AU27" s="109"/>
      <c r="AV27" s="109"/>
      <c r="AW27" s="159"/>
      <c r="AX27" s="311"/>
      <c r="AY27" s="312"/>
      <c r="AZ27" s="313"/>
    </row>
    <row r="28" spans="1:52" ht="3.9" customHeight="1" x14ac:dyDescent="0.45">
      <c r="A28" s="1"/>
      <c r="B28" s="176"/>
      <c r="C28" s="284"/>
      <c r="D28" s="295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71"/>
      <c r="P28" s="272"/>
      <c r="Q28" s="272"/>
      <c r="R28" s="273"/>
      <c r="S28" s="295"/>
      <c r="T28" s="271"/>
      <c r="U28" s="272"/>
      <c r="V28" s="273"/>
      <c r="W28" s="277"/>
      <c r="X28" s="278"/>
      <c r="Y28" s="279"/>
      <c r="Z28" s="301"/>
      <c r="AA28" s="302"/>
      <c r="AB28" s="170"/>
      <c r="AC28" s="171"/>
      <c r="AD28" s="171"/>
      <c r="AE28" s="172"/>
      <c r="AF28" s="304"/>
      <c r="AG28" s="173" t="str">
        <f>IFERROR(
    IF(VLOOKUP($A$28,#REF!, 19, FALSE) = "使用貸借",
       " ■ 使用貸借",
       " □ 使用貸借" ),
    " □ 使用貸借")</f>
        <v xml:space="preserve"> □ 使用貸借</v>
      </c>
      <c r="AH28" s="174"/>
      <c r="AI28" s="174"/>
      <c r="AJ28" s="174"/>
      <c r="AK28" s="175"/>
      <c r="AL28" s="288"/>
      <c r="AM28" s="289"/>
      <c r="AN28" s="289"/>
      <c r="AO28" s="289"/>
      <c r="AP28" s="290"/>
      <c r="AQ28" s="288"/>
      <c r="AR28" s="289"/>
      <c r="AS28" s="290"/>
      <c r="AT28" s="158"/>
      <c r="AU28" s="109"/>
      <c r="AV28" s="109"/>
      <c r="AW28" s="159"/>
      <c r="AX28" s="311"/>
      <c r="AY28" s="312"/>
      <c r="AZ28" s="313"/>
    </row>
    <row r="29" spans="1:52" ht="3.9" customHeight="1" x14ac:dyDescent="0.45">
      <c r="A29" s="1"/>
      <c r="B29" s="25"/>
      <c r="C29" s="284"/>
      <c r="D29" s="295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71"/>
      <c r="P29" s="272"/>
      <c r="Q29" s="272"/>
      <c r="R29" s="273"/>
      <c r="S29" s="295"/>
      <c r="T29" s="271"/>
      <c r="U29" s="272"/>
      <c r="V29" s="273"/>
      <c r="W29" s="280"/>
      <c r="X29" s="281"/>
      <c r="Y29" s="282"/>
      <c r="Z29" s="322"/>
      <c r="AA29" s="323"/>
      <c r="AB29" s="186"/>
      <c r="AC29" s="187"/>
      <c r="AD29" s="187"/>
      <c r="AE29" s="188"/>
      <c r="AF29" s="328"/>
      <c r="AG29" s="189"/>
      <c r="AH29" s="190"/>
      <c r="AI29" s="190"/>
      <c r="AJ29" s="190"/>
      <c r="AK29" s="191"/>
      <c r="AL29" s="291"/>
      <c r="AM29" s="292"/>
      <c r="AN29" s="292"/>
      <c r="AO29" s="292"/>
      <c r="AP29" s="293"/>
      <c r="AQ29" s="291"/>
      <c r="AR29" s="292"/>
      <c r="AS29" s="293"/>
      <c r="AT29" s="160"/>
      <c r="AU29" s="106"/>
      <c r="AV29" s="106"/>
      <c r="AW29" s="161"/>
      <c r="AX29" s="314"/>
      <c r="AY29" s="315"/>
      <c r="AZ29" s="316"/>
    </row>
    <row r="30" spans="1:52" ht="3.9" customHeight="1" x14ac:dyDescent="0.45">
      <c r="A30" s="1"/>
      <c r="B30" s="176"/>
      <c r="C30" s="284">
        <v>3</v>
      </c>
      <c r="D30" s="295" t="s">
        <v>65</v>
      </c>
      <c r="E30" s="295"/>
      <c r="F30" s="295"/>
      <c r="G30" s="295"/>
      <c r="H30" s="295"/>
      <c r="I30" s="295"/>
      <c r="J30" s="295"/>
      <c r="K30" s="295" t="s">
        <v>92</v>
      </c>
      <c r="L30" s="295"/>
      <c r="M30" s="295"/>
      <c r="N30" s="295"/>
      <c r="O30" s="271" t="s">
        <v>66</v>
      </c>
      <c r="P30" s="272"/>
      <c r="Q30" s="272"/>
      <c r="R30" s="273"/>
      <c r="S30" s="295" t="s">
        <v>68</v>
      </c>
      <c r="T30" s="271" t="s">
        <v>69</v>
      </c>
      <c r="U30" s="272"/>
      <c r="V30" s="273"/>
      <c r="W30" s="317">
        <v>2000</v>
      </c>
      <c r="X30" s="318"/>
      <c r="Y30" s="319"/>
      <c r="Z30" s="320">
        <v>1500</v>
      </c>
      <c r="AA30" s="321"/>
      <c r="AB30" s="177" t="s">
        <v>72</v>
      </c>
      <c r="AC30" s="178"/>
      <c r="AD30" s="178"/>
      <c r="AE30" s="179"/>
      <c r="AF30" s="327">
        <v>10</v>
      </c>
      <c r="AG30" s="324" t="str">
        <f>IFERROR(
    IF(VLOOKUP($A$34,#REF!, 19, FALSE) = "金納",
       " ■ 金納",
       " □ 金納" ),
    " □ 金納")</f>
        <v xml:space="preserve"> □ 金納</v>
      </c>
      <c r="AH30" s="325"/>
      <c r="AI30" s="325"/>
      <c r="AJ30" s="325"/>
      <c r="AK30" s="326"/>
      <c r="AL30" s="288">
        <v>10000</v>
      </c>
      <c r="AM30" s="289"/>
      <c r="AN30" s="289"/>
      <c r="AO30" s="289"/>
      <c r="AP30" s="290"/>
      <c r="AQ30" s="288">
        <v>15000</v>
      </c>
      <c r="AR30" s="289"/>
      <c r="AS30" s="290"/>
      <c r="AT30" s="158"/>
      <c r="AU30" s="109"/>
      <c r="AV30" s="109"/>
      <c r="AW30" s="159"/>
      <c r="AX30" s="162" t="str">
        <f t="shared" ref="AX30" si="1">IF(OR(ISERROR(AL30), ISERROR(Z30), ISERROR(AQ30), ISNUMBER(AL30) = FALSE, ISNUMBER(Z30) = FALSE, ISNUMBER(AQ30) = FALSE), "", IF(AL30 * (Z30 / 1000) &lt;&gt; AQ30, "〇", ""))</f>
        <v/>
      </c>
      <c r="AY30" s="163"/>
      <c r="AZ30" s="164"/>
    </row>
    <row r="31" spans="1:52" ht="3.9" customHeight="1" x14ac:dyDescent="0.45">
      <c r="A31" s="1"/>
      <c r="B31" s="176"/>
      <c r="C31" s="284"/>
      <c r="D31" s="295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71"/>
      <c r="P31" s="272"/>
      <c r="Q31" s="272"/>
      <c r="R31" s="273"/>
      <c r="S31" s="295"/>
      <c r="T31" s="271"/>
      <c r="U31" s="272"/>
      <c r="V31" s="273"/>
      <c r="W31" s="277"/>
      <c r="X31" s="278"/>
      <c r="Y31" s="279"/>
      <c r="Z31" s="301"/>
      <c r="AA31" s="302"/>
      <c r="AB31" s="155"/>
      <c r="AC31" s="156"/>
      <c r="AD31" s="156"/>
      <c r="AE31" s="157"/>
      <c r="AF31" s="304"/>
      <c r="AG31" s="296"/>
      <c r="AH31" s="297"/>
      <c r="AI31" s="297"/>
      <c r="AJ31" s="297"/>
      <c r="AK31" s="298"/>
      <c r="AL31" s="288"/>
      <c r="AM31" s="289"/>
      <c r="AN31" s="289"/>
      <c r="AO31" s="289"/>
      <c r="AP31" s="290"/>
      <c r="AQ31" s="288"/>
      <c r="AR31" s="289"/>
      <c r="AS31" s="290"/>
      <c r="AT31" s="158"/>
      <c r="AU31" s="109"/>
      <c r="AV31" s="109"/>
      <c r="AW31" s="159"/>
      <c r="AX31" s="165"/>
      <c r="AY31" s="166"/>
      <c r="AZ31" s="167"/>
    </row>
    <row r="32" spans="1:52" ht="3.9" customHeight="1" x14ac:dyDescent="0.45">
      <c r="A32" s="1"/>
      <c r="B32" s="176"/>
      <c r="C32" s="284"/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71"/>
      <c r="P32" s="272"/>
      <c r="Q32" s="272"/>
      <c r="R32" s="273"/>
      <c r="S32" s="295"/>
      <c r="T32" s="271"/>
      <c r="U32" s="272"/>
      <c r="V32" s="273"/>
      <c r="W32" s="277"/>
      <c r="X32" s="278"/>
      <c r="Y32" s="279"/>
      <c r="Z32" s="301"/>
      <c r="AA32" s="302"/>
      <c r="AB32" s="155"/>
      <c r="AC32" s="156"/>
      <c r="AD32" s="156"/>
      <c r="AE32" s="157"/>
      <c r="AF32" s="304"/>
      <c r="AG32" s="296" t="str">
        <f>IFERROR(
    IF(VLOOKUP($A$34,#REF!, 19, FALSE) = "物納",
       " ■ 物納",
       " □ 物納" ),
    " □ 物納")</f>
        <v xml:space="preserve"> □ 物納</v>
      </c>
      <c r="AH32" s="297"/>
      <c r="AI32" s="297"/>
      <c r="AJ32" s="297"/>
      <c r="AK32" s="298"/>
      <c r="AL32" s="288"/>
      <c r="AM32" s="289"/>
      <c r="AN32" s="289"/>
      <c r="AO32" s="289"/>
      <c r="AP32" s="290"/>
      <c r="AQ32" s="288"/>
      <c r="AR32" s="289"/>
      <c r="AS32" s="290"/>
      <c r="AT32" s="158"/>
      <c r="AU32" s="109"/>
      <c r="AV32" s="109"/>
      <c r="AW32" s="159"/>
      <c r="AX32" s="165"/>
      <c r="AY32" s="166"/>
      <c r="AZ32" s="167"/>
    </row>
    <row r="33" spans="1:52" ht="3.9" customHeight="1" x14ac:dyDescent="0.45">
      <c r="A33" s="1"/>
      <c r="B33" s="176"/>
      <c r="C33" s="284"/>
      <c r="D33" s="295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71"/>
      <c r="P33" s="272"/>
      <c r="Q33" s="272"/>
      <c r="R33" s="273"/>
      <c r="S33" s="295"/>
      <c r="T33" s="271"/>
      <c r="U33" s="272"/>
      <c r="V33" s="273"/>
      <c r="W33" s="277"/>
      <c r="X33" s="278"/>
      <c r="Y33" s="279"/>
      <c r="Z33" s="301"/>
      <c r="AA33" s="302"/>
      <c r="AB33" s="170" t="s">
        <v>71</v>
      </c>
      <c r="AC33" s="171"/>
      <c r="AD33" s="171"/>
      <c r="AE33" s="172"/>
      <c r="AF33" s="304"/>
      <c r="AG33" s="296"/>
      <c r="AH33" s="297"/>
      <c r="AI33" s="297"/>
      <c r="AJ33" s="297"/>
      <c r="AK33" s="298"/>
      <c r="AL33" s="288"/>
      <c r="AM33" s="289"/>
      <c r="AN33" s="289"/>
      <c r="AO33" s="289"/>
      <c r="AP33" s="290"/>
      <c r="AQ33" s="288"/>
      <c r="AR33" s="289"/>
      <c r="AS33" s="290"/>
      <c r="AT33" s="158"/>
      <c r="AU33" s="109"/>
      <c r="AV33" s="109"/>
      <c r="AW33" s="159"/>
      <c r="AX33" s="165"/>
      <c r="AY33" s="166"/>
      <c r="AZ33" s="167"/>
    </row>
    <row r="34" spans="1:52" ht="3.9" customHeight="1" x14ac:dyDescent="0.45">
      <c r="A34" s="1"/>
      <c r="B34" s="176"/>
      <c r="C34" s="284"/>
      <c r="D34" s="295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71"/>
      <c r="P34" s="272"/>
      <c r="Q34" s="272"/>
      <c r="R34" s="273"/>
      <c r="S34" s="295"/>
      <c r="T34" s="271"/>
      <c r="U34" s="272"/>
      <c r="V34" s="273"/>
      <c r="W34" s="277"/>
      <c r="X34" s="278"/>
      <c r="Y34" s="279"/>
      <c r="Z34" s="301"/>
      <c r="AA34" s="302"/>
      <c r="AB34" s="170"/>
      <c r="AC34" s="171"/>
      <c r="AD34" s="171"/>
      <c r="AE34" s="172"/>
      <c r="AF34" s="304"/>
      <c r="AG34" s="173" t="str">
        <f>IFERROR(
    IF(VLOOKUP($A$34,#REF!, 19, FALSE) = "使用貸借",
       " ■ 使用貸借",
       " □ 使用貸借" ),
    " □ 使用貸借")</f>
        <v xml:space="preserve"> □ 使用貸借</v>
      </c>
      <c r="AH34" s="174"/>
      <c r="AI34" s="174"/>
      <c r="AJ34" s="174"/>
      <c r="AK34" s="175"/>
      <c r="AL34" s="288"/>
      <c r="AM34" s="289"/>
      <c r="AN34" s="289"/>
      <c r="AO34" s="289"/>
      <c r="AP34" s="290"/>
      <c r="AQ34" s="288"/>
      <c r="AR34" s="289"/>
      <c r="AS34" s="290"/>
      <c r="AT34" s="158"/>
      <c r="AU34" s="109"/>
      <c r="AV34" s="109"/>
      <c r="AW34" s="159"/>
      <c r="AX34" s="165"/>
      <c r="AY34" s="166"/>
      <c r="AZ34" s="167"/>
    </row>
    <row r="35" spans="1:52" ht="3.9" customHeight="1" x14ac:dyDescent="0.45">
      <c r="A35" s="1"/>
      <c r="B35" s="25"/>
      <c r="C35" s="284"/>
      <c r="D35" s="295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71"/>
      <c r="P35" s="272"/>
      <c r="Q35" s="272"/>
      <c r="R35" s="273"/>
      <c r="S35" s="295"/>
      <c r="T35" s="271"/>
      <c r="U35" s="272"/>
      <c r="V35" s="273"/>
      <c r="W35" s="280"/>
      <c r="X35" s="281"/>
      <c r="Y35" s="282"/>
      <c r="Z35" s="322"/>
      <c r="AA35" s="323"/>
      <c r="AB35" s="186"/>
      <c r="AC35" s="187"/>
      <c r="AD35" s="187"/>
      <c r="AE35" s="188"/>
      <c r="AF35" s="328"/>
      <c r="AG35" s="189"/>
      <c r="AH35" s="190"/>
      <c r="AI35" s="190"/>
      <c r="AJ35" s="190"/>
      <c r="AK35" s="191"/>
      <c r="AL35" s="291"/>
      <c r="AM35" s="292"/>
      <c r="AN35" s="292"/>
      <c r="AO35" s="292"/>
      <c r="AP35" s="293"/>
      <c r="AQ35" s="291"/>
      <c r="AR35" s="292"/>
      <c r="AS35" s="293"/>
      <c r="AT35" s="160"/>
      <c r="AU35" s="106"/>
      <c r="AV35" s="106"/>
      <c r="AW35" s="161"/>
      <c r="AX35" s="168"/>
      <c r="AY35" s="83"/>
      <c r="AZ35" s="169"/>
    </row>
    <row r="36" spans="1:52" ht="3.9" customHeight="1" x14ac:dyDescent="0.45">
      <c r="A36" s="1"/>
      <c r="B36" s="176"/>
      <c r="C36" s="284">
        <v>4</v>
      </c>
      <c r="D36" s="295" t="s">
        <v>65</v>
      </c>
      <c r="E36" s="295"/>
      <c r="F36" s="295"/>
      <c r="G36" s="295"/>
      <c r="H36" s="295"/>
      <c r="I36" s="295"/>
      <c r="J36" s="295"/>
      <c r="K36" s="295" t="s">
        <v>92</v>
      </c>
      <c r="L36" s="295"/>
      <c r="M36" s="295"/>
      <c r="N36" s="295"/>
      <c r="O36" s="271">
        <v>400</v>
      </c>
      <c r="P36" s="272"/>
      <c r="Q36" s="272"/>
      <c r="R36" s="273"/>
      <c r="S36" s="295"/>
      <c r="T36" s="271" t="s">
        <v>69</v>
      </c>
      <c r="U36" s="272"/>
      <c r="V36" s="273"/>
      <c r="W36" s="317"/>
      <c r="X36" s="318"/>
      <c r="Y36" s="319"/>
      <c r="Z36" s="320">
        <v>1000</v>
      </c>
      <c r="AA36" s="321"/>
      <c r="AB36" s="177" t="s">
        <v>72</v>
      </c>
      <c r="AC36" s="178"/>
      <c r="AD36" s="178"/>
      <c r="AE36" s="179"/>
      <c r="AF36" s="327">
        <v>10</v>
      </c>
      <c r="AG36" s="324" t="str">
        <f>IFERROR(
    IF(VLOOKUP($A$40,#REF!, 19, FALSE) = "金納",
       " ■ 金納",
       " □ 金納" ),
    " □ 金納")</f>
        <v xml:space="preserve"> □ 金納</v>
      </c>
      <c r="AH36" s="325"/>
      <c r="AI36" s="325"/>
      <c r="AJ36" s="325"/>
      <c r="AK36" s="326"/>
      <c r="AL36" s="333" t="str">
        <f>IFERROR(VLOOKUP($A40,#REF!,20,FALSE),"")</f>
        <v/>
      </c>
      <c r="AM36" s="334"/>
      <c r="AN36" s="334"/>
      <c r="AO36" s="334"/>
      <c r="AP36" s="335"/>
      <c r="AQ36" s="333" t="str">
        <f>IFERROR(VLOOKUP($A40,#REF!,21,FALSE),"")</f>
        <v/>
      </c>
      <c r="AR36" s="334"/>
      <c r="AS36" s="335"/>
      <c r="AT36" s="158"/>
      <c r="AU36" s="109"/>
      <c r="AV36" s="109"/>
      <c r="AW36" s="159"/>
      <c r="AX36" s="162" t="str">
        <f t="shared" ref="AX36" si="2">IF(OR(ISERROR(AL36), ISERROR(Z36), ISERROR(AQ36), ISNUMBER(AL36) = FALSE, ISNUMBER(Z36) = FALSE, ISNUMBER(AQ36) = FALSE), "", IF(AL36 * (Z36 / 1000) &lt;&gt; AQ36, "〇", ""))</f>
        <v/>
      </c>
      <c r="AY36" s="163"/>
      <c r="AZ36" s="164"/>
    </row>
    <row r="37" spans="1:52" ht="3.9" customHeight="1" x14ac:dyDescent="0.45">
      <c r="A37" s="1"/>
      <c r="B37" s="176"/>
      <c r="C37" s="284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71"/>
      <c r="P37" s="272"/>
      <c r="Q37" s="272"/>
      <c r="R37" s="273"/>
      <c r="S37" s="295"/>
      <c r="T37" s="271"/>
      <c r="U37" s="272"/>
      <c r="V37" s="273"/>
      <c r="W37" s="277"/>
      <c r="X37" s="278"/>
      <c r="Y37" s="279"/>
      <c r="Z37" s="301"/>
      <c r="AA37" s="302"/>
      <c r="AB37" s="155"/>
      <c r="AC37" s="156"/>
      <c r="AD37" s="156"/>
      <c r="AE37" s="157"/>
      <c r="AF37" s="304"/>
      <c r="AG37" s="296"/>
      <c r="AH37" s="297"/>
      <c r="AI37" s="297"/>
      <c r="AJ37" s="297"/>
      <c r="AK37" s="298"/>
      <c r="AL37" s="333"/>
      <c r="AM37" s="334"/>
      <c r="AN37" s="334"/>
      <c r="AO37" s="334"/>
      <c r="AP37" s="335"/>
      <c r="AQ37" s="333"/>
      <c r="AR37" s="334"/>
      <c r="AS37" s="335"/>
      <c r="AT37" s="158"/>
      <c r="AU37" s="109"/>
      <c r="AV37" s="109"/>
      <c r="AW37" s="159"/>
      <c r="AX37" s="165"/>
      <c r="AY37" s="166"/>
      <c r="AZ37" s="167"/>
    </row>
    <row r="38" spans="1:52" ht="3.9" customHeight="1" x14ac:dyDescent="0.45">
      <c r="A38" s="1"/>
      <c r="B38" s="176"/>
      <c r="C38" s="284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71"/>
      <c r="P38" s="272"/>
      <c r="Q38" s="272"/>
      <c r="R38" s="273"/>
      <c r="S38" s="295"/>
      <c r="T38" s="271"/>
      <c r="U38" s="272"/>
      <c r="V38" s="273"/>
      <c r="W38" s="277"/>
      <c r="X38" s="278"/>
      <c r="Y38" s="279"/>
      <c r="Z38" s="301"/>
      <c r="AA38" s="302"/>
      <c r="AB38" s="155"/>
      <c r="AC38" s="156"/>
      <c r="AD38" s="156"/>
      <c r="AE38" s="157"/>
      <c r="AF38" s="304"/>
      <c r="AG38" s="296" t="str">
        <f>IFERROR(
    IF(VLOOKUP($A$40,#REF!, 19, FALSE) = "物納",
       " ■ 物納",
       " □ 物納" ),
    " □ 物納")</f>
        <v xml:space="preserve"> □ 物納</v>
      </c>
      <c r="AH38" s="297"/>
      <c r="AI38" s="297"/>
      <c r="AJ38" s="297"/>
      <c r="AK38" s="298"/>
      <c r="AL38" s="333"/>
      <c r="AM38" s="334"/>
      <c r="AN38" s="334"/>
      <c r="AO38" s="334"/>
      <c r="AP38" s="335"/>
      <c r="AQ38" s="333"/>
      <c r="AR38" s="334"/>
      <c r="AS38" s="335"/>
      <c r="AT38" s="158"/>
      <c r="AU38" s="109"/>
      <c r="AV38" s="109"/>
      <c r="AW38" s="159"/>
      <c r="AX38" s="165"/>
      <c r="AY38" s="166"/>
      <c r="AZ38" s="167"/>
    </row>
    <row r="39" spans="1:52" ht="3.9" customHeight="1" x14ac:dyDescent="0.45">
      <c r="A39" s="1"/>
      <c r="B39" s="176"/>
      <c r="C39" s="284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71"/>
      <c r="P39" s="272"/>
      <c r="Q39" s="272"/>
      <c r="R39" s="273"/>
      <c r="S39" s="295"/>
      <c r="T39" s="271"/>
      <c r="U39" s="272"/>
      <c r="V39" s="273"/>
      <c r="W39" s="277"/>
      <c r="X39" s="278"/>
      <c r="Y39" s="279"/>
      <c r="Z39" s="301"/>
      <c r="AA39" s="302"/>
      <c r="AB39" s="170" t="s">
        <v>71</v>
      </c>
      <c r="AC39" s="171"/>
      <c r="AD39" s="171"/>
      <c r="AE39" s="172"/>
      <c r="AF39" s="304"/>
      <c r="AG39" s="296"/>
      <c r="AH39" s="297"/>
      <c r="AI39" s="297"/>
      <c r="AJ39" s="297"/>
      <c r="AK39" s="298"/>
      <c r="AL39" s="333"/>
      <c r="AM39" s="334"/>
      <c r="AN39" s="334"/>
      <c r="AO39" s="334"/>
      <c r="AP39" s="335"/>
      <c r="AQ39" s="333"/>
      <c r="AR39" s="334"/>
      <c r="AS39" s="335"/>
      <c r="AT39" s="158"/>
      <c r="AU39" s="109"/>
      <c r="AV39" s="109"/>
      <c r="AW39" s="159"/>
      <c r="AX39" s="165"/>
      <c r="AY39" s="166"/>
      <c r="AZ39" s="167"/>
    </row>
    <row r="40" spans="1:52" ht="3.9" customHeight="1" x14ac:dyDescent="0.45">
      <c r="A40" s="1"/>
      <c r="B40" s="176"/>
      <c r="C40" s="284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71"/>
      <c r="P40" s="272"/>
      <c r="Q40" s="272"/>
      <c r="R40" s="273"/>
      <c r="S40" s="295"/>
      <c r="T40" s="271"/>
      <c r="U40" s="272"/>
      <c r="V40" s="273"/>
      <c r="W40" s="277"/>
      <c r="X40" s="278"/>
      <c r="Y40" s="279"/>
      <c r="Z40" s="301"/>
      <c r="AA40" s="302"/>
      <c r="AB40" s="170"/>
      <c r="AC40" s="171"/>
      <c r="AD40" s="171"/>
      <c r="AE40" s="172"/>
      <c r="AF40" s="304"/>
      <c r="AG40" s="173" t="str">
        <f>IFERROR(
    IF(VLOOKUP($A$40,#REF!, 19, FALSE) = "使用貸借",
       " ■ 使用貸借",
       " □ 使用貸借" ),
    " □ 使用貸借")</f>
        <v xml:space="preserve"> □ 使用貸借</v>
      </c>
      <c r="AH40" s="174"/>
      <c r="AI40" s="174"/>
      <c r="AJ40" s="174"/>
      <c r="AK40" s="175"/>
      <c r="AL40" s="333"/>
      <c r="AM40" s="334"/>
      <c r="AN40" s="334"/>
      <c r="AO40" s="334"/>
      <c r="AP40" s="335"/>
      <c r="AQ40" s="333"/>
      <c r="AR40" s="334"/>
      <c r="AS40" s="335"/>
      <c r="AT40" s="158"/>
      <c r="AU40" s="109"/>
      <c r="AV40" s="109"/>
      <c r="AW40" s="159"/>
      <c r="AX40" s="165"/>
      <c r="AY40" s="166"/>
      <c r="AZ40" s="167"/>
    </row>
    <row r="41" spans="1:52" ht="3.9" customHeight="1" x14ac:dyDescent="0.45">
      <c r="A41" s="1"/>
      <c r="B41" s="25"/>
      <c r="C41" s="284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71"/>
      <c r="P41" s="272"/>
      <c r="Q41" s="272"/>
      <c r="R41" s="273"/>
      <c r="S41" s="295"/>
      <c r="T41" s="271"/>
      <c r="U41" s="272"/>
      <c r="V41" s="273"/>
      <c r="W41" s="280"/>
      <c r="X41" s="281"/>
      <c r="Y41" s="282"/>
      <c r="Z41" s="322"/>
      <c r="AA41" s="323"/>
      <c r="AB41" s="186"/>
      <c r="AC41" s="187"/>
      <c r="AD41" s="187"/>
      <c r="AE41" s="188"/>
      <c r="AF41" s="328"/>
      <c r="AG41" s="189"/>
      <c r="AH41" s="190"/>
      <c r="AI41" s="190"/>
      <c r="AJ41" s="190"/>
      <c r="AK41" s="191"/>
      <c r="AL41" s="336"/>
      <c r="AM41" s="337"/>
      <c r="AN41" s="337"/>
      <c r="AO41" s="337"/>
      <c r="AP41" s="338"/>
      <c r="AQ41" s="336"/>
      <c r="AR41" s="337"/>
      <c r="AS41" s="338"/>
      <c r="AT41" s="160"/>
      <c r="AU41" s="106"/>
      <c r="AV41" s="106"/>
      <c r="AW41" s="161"/>
      <c r="AX41" s="168"/>
      <c r="AY41" s="83"/>
      <c r="AZ41" s="169"/>
    </row>
    <row r="42" spans="1:52" ht="3.9" customHeight="1" x14ac:dyDescent="0.45">
      <c r="A42" s="1"/>
      <c r="B42" s="176"/>
      <c r="C42" s="284">
        <v>5</v>
      </c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329"/>
      <c r="P42" s="330"/>
      <c r="Q42" s="330"/>
      <c r="R42" s="331"/>
      <c r="S42" s="332"/>
      <c r="T42" s="329"/>
      <c r="U42" s="330"/>
      <c r="V42" s="331"/>
      <c r="W42" s="339"/>
      <c r="X42" s="340"/>
      <c r="Y42" s="341"/>
      <c r="Z42" s="348"/>
      <c r="AA42" s="349"/>
      <c r="AB42" s="155" t="s">
        <v>59</v>
      </c>
      <c r="AC42" s="156"/>
      <c r="AD42" s="156"/>
      <c r="AE42" s="157"/>
      <c r="AF42" s="352" t="str">
        <f>IFERROR(VLOOKUP($A46,#REF!,25,FALSE),"")</f>
        <v/>
      </c>
      <c r="AG42" s="296" t="str">
        <f>IFERROR(
    IF(VLOOKUP($A$46,#REF!, 19, FALSE) = "金納",
       " ■ 金納",
       " □ 金納" ),
    " □ 金納")</f>
        <v xml:space="preserve"> □ 金納</v>
      </c>
      <c r="AH42" s="297"/>
      <c r="AI42" s="297"/>
      <c r="AJ42" s="297"/>
      <c r="AK42" s="298"/>
      <c r="AL42" s="333" t="str">
        <f>IFERROR(VLOOKUP($A46,#REF!,20,FALSE),"")</f>
        <v/>
      </c>
      <c r="AM42" s="334"/>
      <c r="AN42" s="334"/>
      <c r="AO42" s="334"/>
      <c r="AP42" s="335"/>
      <c r="AQ42" s="333" t="str">
        <f>IFERROR(VLOOKUP($A46,#REF!,21,FALSE),"")</f>
        <v/>
      </c>
      <c r="AR42" s="334"/>
      <c r="AS42" s="335"/>
      <c r="AT42" s="158"/>
      <c r="AU42" s="109"/>
      <c r="AV42" s="109"/>
      <c r="AW42" s="159"/>
      <c r="AX42" s="162" t="str">
        <f t="shared" ref="AX42" si="3">IF(OR(ISERROR(AL42), ISERROR(Z42), ISERROR(AQ42), ISNUMBER(AL42) = FALSE, ISNUMBER(Z42) = FALSE, ISNUMBER(AQ42) = FALSE), "", IF(AL42 * (Z42 / 1000) &lt;&gt; AQ42, "〇", ""))</f>
        <v/>
      </c>
      <c r="AY42" s="163"/>
      <c r="AZ42" s="164"/>
    </row>
    <row r="43" spans="1:52" ht="3.9" customHeight="1" x14ac:dyDescent="0.45">
      <c r="A43" s="1"/>
      <c r="B43" s="176"/>
      <c r="C43" s="284"/>
      <c r="D43" s="295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329"/>
      <c r="P43" s="330"/>
      <c r="Q43" s="330"/>
      <c r="R43" s="331"/>
      <c r="S43" s="332"/>
      <c r="T43" s="329"/>
      <c r="U43" s="330"/>
      <c r="V43" s="331"/>
      <c r="W43" s="342"/>
      <c r="X43" s="343"/>
      <c r="Y43" s="344"/>
      <c r="Z43" s="348"/>
      <c r="AA43" s="349"/>
      <c r="AB43" s="155"/>
      <c r="AC43" s="156"/>
      <c r="AD43" s="156"/>
      <c r="AE43" s="157"/>
      <c r="AF43" s="352"/>
      <c r="AG43" s="296"/>
      <c r="AH43" s="297"/>
      <c r="AI43" s="297"/>
      <c r="AJ43" s="297"/>
      <c r="AK43" s="298"/>
      <c r="AL43" s="333"/>
      <c r="AM43" s="334"/>
      <c r="AN43" s="334"/>
      <c r="AO43" s="334"/>
      <c r="AP43" s="335"/>
      <c r="AQ43" s="333"/>
      <c r="AR43" s="334"/>
      <c r="AS43" s="335"/>
      <c r="AT43" s="158"/>
      <c r="AU43" s="109"/>
      <c r="AV43" s="109"/>
      <c r="AW43" s="159"/>
      <c r="AX43" s="165"/>
      <c r="AY43" s="166"/>
      <c r="AZ43" s="167"/>
    </row>
    <row r="44" spans="1:52" ht="3.9" customHeight="1" x14ac:dyDescent="0.45">
      <c r="A44" s="1"/>
      <c r="B44" s="176"/>
      <c r="C44" s="284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329"/>
      <c r="P44" s="330"/>
      <c r="Q44" s="330"/>
      <c r="R44" s="331"/>
      <c r="S44" s="332"/>
      <c r="T44" s="329"/>
      <c r="U44" s="330"/>
      <c r="V44" s="331"/>
      <c r="W44" s="342"/>
      <c r="X44" s="343"/>
      <c r="Y44" s="344"/>
      <c r="Z44" s="348"/>
      <c r="AA44" s="349"/>
      <c r="AB44" s="155"/>
      <c r="AC44" s="156"/>
      <c r="AD44" s="156"/>
      <c r="AE44" s="157"/>
      <c r="AF44" s="352"/>
      <c r="AG44" s="296" t="str">
        <f>IFERROR(
    IF(VLOOKUP($A$46,#REF!, 19, FALSE) = "物納",
       " ■ 物納",
       " □ 物納" ),
    " □ 物納")</f>
        <v xml:space="preserve"> □ 物納</v>
      </c>
      <c r="AH44" s="297"/>
      <c r="AI44" s="297"/>
      <c r="AJ44" s="297"/>
      <c r="AK44" s="298"/>
      <c r="AL44" s="333"/>
      <c r="AM44" s="334"/>
      <c r="AN44" s="334"/>
      <c r="AO44" s="334"/>
      <c r="AP44" s="335"/>
      <c r="AQ44" s="333"/>
      <c r="AR44" s="334"/>
      <c r="AS44" s="335"/>
      <c r="AT44" s="158"/>
      <c r="AU44" s="109"/>
      <c r="AV44" s="109"/>
      <c r="AW44" s="159"/>
      <c r="AX44" s="165"/>
      <c r="AY44" s="166"/>
      <c r="AZ44" s="167"/>
    </row>
    <row r="45" spans="1:52" ht="3.9" customHeight="1" x14ac:dyDescent="0.45">
      <c r="A45" s="1"/>
      <c r="B45" s="176"/>
      <c r="C45" s="284"/>
      <c r="D45" s="295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329"/>
      <c r="P45" s="330"/>
      <c r="Q45" s="330"/>
      <c r="R45" s="331"/>
      <c r="S45" s="332"/>
      <c r="T45" s="329"/>
      <c r="U45" s="330"/>
      <c r="V45" s="331"/>
      <c r="W45" s="342"/>
      <c r="X45" s="343"/>
      <c r="Y45" s="344"/>
      <c r="Z45" s="348"/>
      <c r="AA45" s="349"/>
      <c r="AB45" s="170" t="s">
        <v>59</v>
      </c>
      <c r="AC45" s="171"/>
      <c r="AD45" s="171"/>
      <c r="AE45" s="172"/>
      <c r="AF45" s="352"/>
      <c r="AG45" s="296"/>
      <c r="AH45" s="297"/>
      <c r="AI45" s="297"/>
      <c r="AJ45" s="297"/>
      <c r="AK45" s="298"/>
      <c r="AL45" s="333"/>
      <c r="AM45" s="334"/>
      <c r="AN45" s="334"/>
      <c r="AO45" s="334"/>
      <c r="AP45" s="335"/>
      <c r="AQ45" s="333"/>
      <c r="AR45" s="334"/>
      <c r="AS45" s="335"/>
      <c r="AT45" s="158"/>
      <c r="AU45" s="109"/>
      <c r="AV45" s="109"/>
      <c r="AW45" s="159"/>
      <c r="AX45" s="165"/>
      <c r="AY45" s="166"/>
      <c r="AZ45" s="167"/>
    </row>
    <row r="46" spans="1:52" ht="3.9" customHeight="1" x14ac:dyDescent="0.45">
      <c r="A46" s="1"/>
      <c r="B46" s="176"/>
      <c r="C46" s="284"/>
      <c r="D46" s="295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329"/>
      <c r="P46" s="330"/>
      <c r="Q46" s="330"/>
      <c r="R46" s="331"/>
      <c r="S46" s="332"/>
      <c r="T46" s="329"/>
      <c r="U46" s="330"/>
      <c r="V46" s="331"/>
      <c r="W46" s="342"/>
      <c r="X46" s="343"/>
      <c r="Y46" s="344"/>
      <c r="Z46" s="348"/>
      <c r="AA46" s="349"/>
      <c r="AB46" s="170"/>
      <c r="AC46" s="171"/>
      <c r="AD46" s="171"/>
      <c r="AE46" s="172"/>
      <c r="AF46" s="352"/>
      <c r="AG46" s="173" t="str">
        <f>IFERROR(
    IF(VLOOKUP($A$46,#REF!, 19, FALSE) = "使用貸借",
       " ■ 使用貸借",
       " □ 使用貸借" ),
    " □ 使用貸借")</f>
        <v xml:space="preserve"> □ 使用貸借</v>
      </c>
      <c r="AH46" s="174"/>
      <c r="AI46" s="174"/>
      <c r="AJ46" s="174"/>
      <c r="AK46" s="175"/>
      <c r="AL46" s="333"/>
      <c r="AM46" s="334"/>
      <c r="AN46" s="334"/>
      <c r="AO46" s="334"/>
      <c r="AP46" s="335"/>
      <c r="AQ46" s="333"/>
      <c r="AR46" s="334"/>
      <c r="AS46" s="335"/>
      <c r="AT46" s="158"/>
      <c r="AU46" s="109"/>
      <c r="AV46" s="109"/>
      <c r="AW46" s="159"/>
      <c r="AX46" s="165"/>
      <c r="AY46" s="166"/>
      <c r="AZ46" s="167"/>
    </row>
    <row r="47" spans="1:52" ht="3.9" customHeight="1" x14ac:dyDescent="0.45">
      <c r="A47" s="1"/>
      <c r="B47" s="27"/>
      <c r="C47" s="284"/>
      <c r="D47" s="295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329"/>
      <c r="P47" s="330"/>
      <c r="Q47" s="330"/>
      <c r="R47" s="331"/>
      <c r="S47" s="332"/>
      <c r="T47" s="329"/>
      <c r="U47" s="330"/>
      <c r="V47" s="331"/>
      <c r="W47" s="345"/>
      <c r="X47" s="346"/>
      <c r="Y47" s="347"/>
      <c r="Z47" s="350"/>
      <c r="AA47" s="351"/>
      <c r="AB47" s="186"/>
      <c r="AC47" s="187"/>
      <c r="AD47" s="187"/>
      <c r="AE47" s="188"/>
      <c r="AF47" s="353"/>
      <c r="AG47" s="189"/>
      <c r="AH47" s="190"/>
      <c r="AI47" s="190"/>
      <c r="AJ47" s="190"/>
      <c r="AK47" s="191"/>
      <c r="AL47" s="336"/>
      <c r="AM47" s="337"/>
      <c r="AN47" s="337"/>
      <c r="AO47" s="337"/>
      <c r="AP47" s="338"/>
      <c r="AQ47" s="336"/>
      <c r="AR47" s="337"/>
      <c r="AS47" s="338"/>
      <c r="AT47" s="160"/>
      <c r="AU47" s="106"/>
      <c r="AV47" s="106"/>
      <c r="AW47" s="161"/>
      <c r="AX47" s="168"/>
      <c r="AY47" s="83"/>
      <c r="AZ47" s="169"/>
    </row>
    <row r="48" spans="1:52" ht="3.9" customHeight="1" x14ac:dyDescent="0.45">
      <c r="A48" s="1"/>
      <c r="B48" s="1"/>
      <c r="C48" s="284">
        <v>6</v>
      </c>
      <c r="D48" s="295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329"/>
      <c r="P48" s="330"/>
      <c r="Q48" s="330"/>
      <c r="R48" s="331"/>
      <c r="S48" s="332"/>
      <c r="T48" s="329"/>
      <c r="U48" s="330"/>
      <c r="V48" s="331"/>
      <c r="W48" s="339"/>
      <c r="X48" s="340"/>
      <c r="Y48" s="341"/>
      <c r="Z48" s="354"/>
      <c r="AA48" s="355"/>
      <c r="AB48" s="155" t="s">
        <v>59</v>
      </c>
      <c r="AC48" s="156"/>
      <c r="AD48" s="156"/>
      <c r="AE48" s="157"/>
      <c r="AF48" s="352" t="str">
        <f>IFERROR(VLOOKUP($A52,#REF!,25,FALSE),"")</f>
        <v/>
      </c>
      <c r="AG48" s="296" t="str">
        <f>IFERROR(
    IF(VLOOKUP($A$52,#REF!, 19, FALSE) = "金納",
       " ■ 金納",
       " □ 金納" ),
    " □ 金納")</f>
        <v xml:space="preserve"> □ 金納</v>
      </c>
      <c r="AH48" s="297"/>
      <c r="AI48" s="297"/>
      <c r="AJ48" s="297"/>
      <c r="AK48" s="298"/>
      <c r="AL48" s="333" t="str">
        <f>IFERROR(VLOOKUP($A52,#REF!,20,FALSE),"")</f>
        <v/>
      </c>
      <c r="AM48" s="334"/>
      <c r="AN48" s="334"/>
      <c r="AO48" s="334"/>
      <c r="AP48" s="335"/>
      <c r="AQ48" s="333" t="str">
        <f>IFERROR(VLOOKUP($A52,#REF!,21,FALSE),"")</f>
        <v/>
      </c>
      <c r="AR48" s="334"/>
      <c r="AS48" s="335"/>
      <c r="AT48" s="158"/>
      <c r="AU48" s="109"/>
      <c r="AV48" s="109"/>
      <c r="AW48" s="159"/>
      <c r="AX48" s="162" t="str">
        <f t="shared" ref="AX48" si="4">IF(OR(ISERROR(AL48), ISERROR(Z48), ISERROR(AQ48), ISNUMBER(AL48) = FALSE, ISNUMBER(Z48) = FALSE, ISNUMBER(AQ48) = FALSE), "", IF(AL48 * (Z48 / 1000) &lt;&gt; AQ48, "〇", ""))</f>
        <v/>
      </c>
      <c r="AY48" s="163"/>
      <c r="AZ48" s="164"/>
    </row>
    <row r="49" spans="1:52" ht="3.9" customHeight="1" x14ac:dyDescent="0.45">
      <c r="A49" s="1"/>
      <c r="B49" s="1"/>
      <c r="C49" s="284"/>
      <c r="D49" s="295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329"/>
      <c r="P49" s="330"/>
      <c r="Q49" s="330"/>
      <c r="R49" s="331"/>
      <c r="S49" s="332"/>
      <c r="T49" s="329"/>
      <c r="U49" s="330"/>
      <c r="V49" s="331"/>
      <c r="W49" s="342"/>
      <c r="X49" s="343"/>
      <c r="Y49" s="344"/>
      <c r="Z49" s="348"/>
      <c r="AA49" s="349"/>
      <c r="AB49" s="155"/>
      <c r="AC49" s="156"/>
      <c r="AD49" s="156"/>
      <c r="AE49" s="157"/>
      <c r="AF49" s="352"/>
      <c r="AG49" s="296"/>
      <c r="AH49" s="297"/>
      <c r="AI49" s="297"/>
      <c r="AJ49" s="297"/>
      <c r="AK49" s="298"/>
      <c r="AL49" s="333"/>
      <c r="AM49" s="334"/>
      <c r="AN49" s="334"/>
      <c r="AO49" s="334"/>
      <c r="AP49" s="335"/>
      <c r="AQ49" s="333"/>
      <c r="AR49" s="334"/>
      <c r="AS49" s="335"/>
      <c r="AT49" s="158"/>
      <c r="AU49" s="109"/>
      <c r="AV49" s="109"/>
      <c r="AW49" s="159"/>
      <c r="AX49" s="165"/>
      <c r="AY49" s="166"/>
      <c r="AZ49" s="167"/>
    </row>
    <row r="50" spans="1:52" ht="3.9" customHeight="1" x14ac:dyDescent="0.45">
      <c r="A50" s="1"/>
      <c r="B50" s="1"/>
      <c r="C50" s="284"/>
      <c r="D50" s="295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329"/>
      <c r="P50" s="330"/>
      <c r="Q50" s="330"/>
      <c r="R50" s="331"/>
      <c r="S50" s="332"/>
      <c r="T50" s="329"/>
      <c r="U50" s="330"/>
      <c r="V50" s="331"/>
      <c r="W50" s="342"/>
      <c r="X50" s="343"/>
      <c r="Y50" s="344"/>
      <c r="Z50" s="348"/>
      <c r="AA50" s="349"/>
      <c r="AB50" s="155"/>
      <c r="AC50" s="156"/>
      <c r="AD50" s="156"/>
      <c r="AE50" s="157"/>
      <c r="AF50" s="352"/>
      <c r="AG50" s="296" t="str">
        <f>IFERROR(
    IF(VLOOKUP($A$52,#REF!, 19, FALSE) = "物納",
       " ■ 物納",
       " □ 物納" ),
    " □ 物納")</f>
        <v xml:space="preserve"> □ 物納</v>
      </c>
      <c r="AH50" s="297"/>
      <c r="AI50" s="297"/>
      <c r="AJ50" s="297"/>
      <c r="AK50" s="298"/>
      <c r="AL50" s="333"/>
      <c r="AM50" s="334"/>
      <c r="AN50" s="334"/>
      <c r="AO50" s="334"/>
      <c r="AP50" s="335"/>
      <c r="AQ50" s="333"/>
      <c r="AR50" s="334"/>
      <c r="AS50" s="335"/>
      <c r="AT50" s="158"/>
      <c r="AU50" s="109"/>
      <c r="AV50" s="109"/>
      <c r="AW50" s="159"/>
      <c r="AX50" s="165"/>
      <c r="AY50" s="166"/>
      <c r="AZ50" s="167"/>
    </row>
    <row r="51" spans="1:52" ht="3.9" customHeight="1" x14ac:dyDescent="0.45">
      <c r="A51" s="1"/>
      <c r="B51" s="1"/>
      <c r="C51" s="284"/>
      <c r="D51" s="295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329"/>
      <c r="P51" s="330"/>
      <c r="Q51" s="330"/>
      <c r="R51" s="331"/>
      <c r="S51" s="332"/>
      <c r="T51" s="329"/>
      <c r="U51" s="330"/>
      <c r="V51" s="331"/>
      <c r="W51" s="342"/>
      <c r="X51" s="343"/>
      <c r="Y51" s="344"/>
      <c r="Z51" s="348"/>
      <c r="AA51" s="349"/>
      <c r="AB51" s="170" t="s">
        <v>59</v>
      </c>
      <c r="AC51" s="171"/>
      <c r="AD51" s="171"/>
      <c r="AE51" s="172"/>
      <c r="AF51" s="352"/>
      <c r="AG51" s="296"/>
      <c r="AH51" s="297"/>
      <c r="AI51" s="297"/>
      <c r="AJ51" s="297"/>
      <c r="AK51" s="298"/>
      <c r="AL51" s="333"/>
      <c r="AM51" s="334"/>
      <c r="AN51" s="334"/>
      <c r="AO51" s="334"/>
      <c r="AP51" s="335"/>
      <c r="AQ51" s="333"/>
      <c r="AR51" s="334"/>
      <c r="AS51" s="335"/>
      <c r="AT51" s="158"/>
      <c r="AU51" s="109"/>
      <c r="AV51" s="109"/>
      <c r="AW51" s="159"/>
      <c r="AX51" s="165"/>
      <c r="AY51" s="166"/>
      <c r="AZ51" s="167"/>
    </row>
    <row r="52" spans="1:52" ht="3.9" customHeight="1" x14ac:dyDescent="0.45">
      <c r="A52" s="1"/>
      <c r="B52" s="1"/>
      <c r="C52" s="284"/>
      <c r="D52" s="295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329"/>
      <c r="P52" s="330"/>
      <c r="Q52" s="330"/>
      <c r="R52" s="331"/>
      <c r="S52" s="332"/>
      <c r="T52" s="329"/>
      <c r="U52" s="330"/>
      <c r="V52" s="331"/>
      <c r="W52" s="342"/>
      <c r="X52" s="343"/>
      <c r="Y52" s="344"/>
      <c r="Z52" s="348"/>
      <c r="AA52" s="349"/>
      <c r="AB52" s="170"/>
      <c r="AC52" s="171"/>
      <c r="AD52" s="171"/>
      <c r="AE52" s="172"/>
      <c r="AF52" s="352"/>
      <c r="AG52" s="173" t="str">
        <f>IFERROR(
    IF(VLOOKUP($A$52,#REF!, 19, FALSE) = "使用貸借",
       " ■ 使用貸借",
       " □ 使用貸借" ),
    " □ 使用貸借")</f>
        <v xml:space="preserve"> □ 使用貸借</v>
      </c>
      <c r="AH52" s="174"/>
      <c r="AI52" s="174"/>
      <c r="AJ52" s="174"/>
      <c r="AK52" s="175"/>
      <c r="AL52" s="333"/>
      <c r="AM52" s="334"/>
      <c r="AN52" s="334"/>
      <c r="AO52" s="334"/>
      <c r="AP52" s="335"/>
      <c r="AQ52" s="333"/>
      <c r="AR52" s="334"/>
      <c r="AS52" s="335"/>
      <c r="AT52" s="158"/>
      <c r="AU52" s="109"/>
      <c r="AV52" s="109"/>
      <c r="AW52" s="159"/>
      <c r="AX52" s="165"/>
      <c r="AY52" s="166"/>
      <c r="AZ52" s="167"/>
    </row>
    <row r="53" spans="1:52" ht="3.9" customHeight="1" x14ac:dyDescent="0.45">
      <c r="A53" s="1"/>
      <c r="B53" s="1"/>
      <c r="C53" s="284"/>
      <c r="D53" s="295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329"/>
      <c r="P53" s="330"/>
      <c r="Q53" s="330"/>
      <c r="R53" s="331"/>
      <c r="S53" s="332"/>
      <c r="T53" s="329"/>
      <c r="U53" s="330"/>
      <c r="V53" s="331"/>
      <c r="W53" s="345"/>
      <c r="X53" s="346"/>
      <c r="Y53" s="347"/>
      <c r="Z53" s="350"/>
      <c r="AA53" s="351"/>
      <c r="AB53" s="186"/>
      <c r="AC53" s="187"/>
      <c r="AD53" s="187"/>
      <c r="AE53" s="188"/>
      <c r="AF53" s="353"/>
      <c r="AG53" s="189"/>
      <c r="AH53" s="190"/>
      <c r="AI53" s="190"/>
      <c r="AJ53" s="190"/>
      <c r="AK53" s="191"/>
      <c r="AL53" s="336"/>
      <c r="AM53" s="337"/>
      <c r="AN53" s="337"/>
      <c r="AO53" s="337"/>
      <c r="AP53" s="338"/>
      <c r="AQ53" s="336"/>
      <c r="AR53" s="337"/>
      <c r="AS53" s="338"/>
      <c r="AT53" s="160"/>
      <c r="AU53" s="106"/>
      <c r="AV53" s="106"/>
      <c r="AW53" s="161"/>
      <c r="AX53" s="168"/>
      <c r="AY53" s="83"/>
      <c r="AZ53" s="169"/>
    </row>
    <row r="54" spans="1:52" ht="3.9" customHeight="1" x14ac:dyDescent="0.45">
      <c r="A54" s="1"/>
      <c r="B54" s="1"/>
      <c r="C54" s="284">
        <v>7</v>
      </c>
      <c r="D54" s="295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329"/>
      <c r="P54" s="330"/>
      <c r="Q54" s="330"/>
      <c r="R54" s="331"/>
      <c r="S54" s="332"/>
      <c r="T54" s="329"/>
      <c r="U54" s="330"/>
      <c r="V54" s="331"/>
      <c r="W54" s="339"/>
      <c r="X54" s="340"/>
      <c r="Y54" s="341"/>
      <c r="Z54" s="354"/>
      <c r="AA54" s="355"/>
      <c r="AB54" s="155" t="s">
        <v>59</v>
      </c>
      <c r="AC54" s="156"/>
      <c r="AD54" s="156"/>
      <c r="AE54" s="157"/>
      <c r="AF54" s="352" t="str">
        <f>IFERROR(VLOOKUP($A58,#REF!,25,FALSE),"")</f>
        <v/>
      </c>
      <c r="AG54" s="296" t="str">
        <f>IFERROR(
    IF(VLOOKUP($A$58,#REF!, 19, FALSE) = "金納",
       " ■ 金納",
       " □ 金納" ),
    " □ 金納")</f>
        <v xml:space="preserve"> □ 金納</v>
      </c>
      <c r="AH54" s="297"/>
      <c r="AI54" s="297"/>
      <c r="AJ54" s="297"/>
      <c r="AK54" s="298"/>
      <c r="AL54" s="333" t="str">
        <f>IFERROR(VLOOKUP($A58,#REF!,20,FALSE),"")</f>
        <v/>
      </c>
      <c r="AM54" s="334"/>
      <c r="AN54" s="334"/>
      <c r="AO54" s="334"/>
      <c r="AP54" s="335"/>
      <c r="AQ54" s="333" t="str">
        <f>IFERROR(VLOOKUP($A58,#REF!,21,FALSE),"")</f>
        <v/>
      </c>
      <c r="AR54" s="334"/>
      <c r="AS54" s="335"/>
      <c r="AT54" s="158"/>
      <c r="AU54" s="109"/>
      <c r="AV54" s="109"/>
      <c r="AW54" s="159"/>
      <c r="AX54" s="162" t="str">
        <f t="shared" ref="AX54" si="5">IF(OR(ISERROR(AL54), ISERROR(Z54), ISERROR(AQ54), ISNUMBER(AL54) = FALSE, ISNUMBER(Z54) = FALSE, ISNUMBER(AQ54) = FALSE), "", IF(AL54 * (Z54 / 1000) &lt;&gt; AQ54, "〇", ""))</f>
        <v/>
      </c>
      <c r="AY54" s="163"/>
      <c r="AZ54" s="164"/>
    </row>
    <row r="55" spans="1:52" ht="3.9" customHeight="1" x14ac:dyDescent="0.45">
      <c r="A55" s="1"/>
      <c r="B55" s="1"/>
      <c r="C55" s="284"/>
      <c r="D55" s="295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329"/>
      <c r="P55" s="330"/>
      <c r="Q55" s="330"/>
      <c r="R55" s="331"/>
      <c r="S55" s="332"/>
      <c r="T55" s="329"/>
      <c r="U55" s="330"/>
      <c r="V55" s="331"/>
      <c r="W55" s="342"/>
      <c r="X55" s="343"/>
      <c r="Y55" s="344"/>
      <c r="Z55" s="348"/>
      <c r="AA55" s="349"/>
      <c r="AB55" s="155"/>
      <c r="AC55" s="156"/>
      <c r="AD55" s="156"/>
      <c r="AE55" s="157"/>
      <c r="AF55" s="352"/>
      <c r="AG55" s="296"/>
      <c r="AH55" s="297"/>
      <c r="AI55" s="297"/>
      <c r="AJ55" s="297"/>
      <c r="AK55" s="298"/>
      <c r="AL55" s="333"/>
      <c r="AM55" s="334"/>
      <c r="AN55" s="334"/>
      <c r="AO55" s="334"/>
      <c r="AP55" s="335"/>
      <c r="AQ55" s="333"/>
      <c r="AR55" s="334"/>
      <c r="AS55" s="335"/>
      <c r="AT55" s="158"/>
      <c r="AU55" s="109"/>
      <c r="AV55" s="109"/>
      <c r="AW55" s="159"/>
      <c r="AX55" s="165"/>
      <c r="AY55" s="166"/>
      <c r="AZ55" s="167"/>
    </row>
    <row r="56" spans="1:52" ht="3.9" customHeight="1" x14ac:dyDescent="0.45">
      <c r="A56" s="1"/>
      <c r="B56" s="1"/>
      <c r="C56" s="284"/>
      <c r="D56" s="295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329"/>
      <c r="P56" s="330"/>
      <c r="Q56" s="330"/>
      <c r="R56" s="331"/>
      <c r="S56" s="332"/>
      <c r="T56" s="329"/>
      <c r="U56" s="330"/>
      <c r="V56" s="331"/>
      <c r="W56" s="342"/>
      <c r="X56" s="343"/>
      <c r="Y56" s="344"/>
      <c r="Z56" s="348"/>
      <c r="AA56" s="349"/>
      <c r="AB56" s="155"/>
      <c r="AC56" s="156"/>
      <c r="AD56" s="156"/>
      <c r="AE56" s="157"/>
      <c r="AF56" s="352"/>
      <c r="AG56" s="296" t="str">
        <f>IFERROR(
    IF(VLOOKUP($A$58,#REF!, 19, FALSE) = "物納",
       " ■ 物納",
       " □ 物納" ),
    " □ 物納")</f>
        <v xml:space="preserve"> □ 物納</v>
      </c>
      <c r="AH56" s="297"/>
      <c r="AI56" s="297"/>
      <c r="AJ56" s="297"/>
      <c r="AK56" s="298"/>
      <c r="AL56" s="333"/>
      <c r="AM56" s="334"/>
      <c r="AN56" s="334"/>
      <c r="AO56" s="334"/>
      <c r="AP56" s="335"/>
      <c r="AQ56" s="333"/>
      <c r="AR56" s="334"/>
      <c r="AS56" s="335"/>
      <c r="AT56" s="158"/>
      <c r="AU56" s="109"/>
      <c r="AV56" s="109"/>
      <c r="AW56" s="159"/>
      <c r="AX56" s="165"/>
      <c r="AY56" s="166"/>
      <c r="AZ56" s="167"/>
    </row>
    <row r="57" spans="1:52" ht="3.9" customHeight="1" x14ac:dyDescent="0.45">
      <c r="A57" s="1"/>
      <c r="B57" s="1"/>
      <c r="C57" s="284"/>
      <c r="D57" s="295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329"/>
      <c r="P57" s="330"/>
      <c r="Q57" s="330"/>
      <c r="R57" s="331"/>
      <c r="S57" s="332"/>
      <c r="T57" s="329"/>
      <c r="U57" s="330"/>
      <c r="V57" s="331"/>
      <c r="W57" s="342"/>
      <c r="X57" s="343"/>
      <c r="Y57" s="344"/>
      <c r="Z57" s="348"/>
      <c r="AA57" s="349"/>
      <c r="AB57" s="170" t="s">
        <v>59</v>
      </c>
      <c r="AC57" s="171"/>
      <c r="AD57" s="171"/>
      <c r="AE57" s="172"/>
      <c r="AF57" s="352"/>
      <c r="AG57" s="296"/>
      <c r="AH57" s="297"/>
      <c r="AI57" s="297"/>
      <c r="AJ57" s="297"/>
      <c r="AK57" s="298"/>
      <c r="AL57" s="333"/>
      <c r="AM57" s="334"/>
      <c r="AN57" s="334"/>
      <c r="AO57" s="334"/>
      <c r="AP57" s="335"/>
      <c r="AQ57" s="333"/>
      <c r="AR57" s="334"/>
      <c r="AS57" s="335"/>
      <c r="AT57" s="158"/>
      <c r="AU57" s="109"/>
      <c r="AV57" s="109"/>
      <c r="AW57" s="159"/>
      <c r="AX57" s="165"/>
      <c r="AY57" s="166"/>
      <c r="AZ57" s="167"/>
    </row>
    <row r="58" spans="1:52" ht="3.9" customHeight="1" x14ac:dyDescent="0.45">
      <c r="A58" s="1"/>
      <c r="B58" s="1"/>
      <c r="C58" s="284"/>
      <c r="D58" s="295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329"/>
      <c r="P58" s="330"/>
      <c r="Q58" s="330"/>
      <c r="R58" s="331"/>
      <c r="S58" s="332"/>
      <c r="T58" s="329"/>
      <c r="U58" s="330"/>
      <c r="V58" s="331"/>
      <c r="W58" s="342"/>
      <c r="X58" s="343"/>
      <c r="Y58" s="344"/>
      <c r="Z58" s="348"/>
      <c r="AA58" s="349"/>
      <c r="AB58" s="170"/>
      <c r="AC58" s="171"/>
      <c r="AD58" s="171"/>
      <c r="AE58" s="172"/>
      <c r="AF58" s="352"/>
      <c r="AG58" s="173" t="str">
        <f>IFERROR(
    IF(VLOOKUP($A$58,#REF!, 19, FALSE) = "使用貸借",
       " ■ 使用貸借",
       " □ 使用貸借" ),
    " □ 使用貸借")</f>
        <v xml:space="preserve"> □ 使用貸借</v>
      </c>
      <c r="AH58" s="174"/>
      <c r="AI58" s="174"/>
      <c r="AJ58" s="174"/>
      <c r="AK58" s="175"/>
      <c r="AL58" s="333"/>
      <c r="AM58" s="334"/>
      <c r="AN58" s="334"/>
      <c r="AO58" s="334"/>
      <c r="AP58" s="335"/>
      <c r="AQ58" s="333"/>
      <c r="AR58" s="334"/>
      <c r="AS58" s="335"/>
      <c r="AT58" s="158"/>
      <c r="AU58" s="109"/>
      <c r="AV58" s="109"/>
      <c r="AW58" s="159"/>
      <c r="AX58" s="165"/>
      <c r="AY58" s="166"/>
      <c r="AZ58" s="167"/>
    </row>
    <row r="59" spans="1:52" ht="3.9" customHeight="1" x14ac:dyDescent="0.45">
      <c r="A59" s="1"/>
      <c r="B59" s="1"/>
      <c r="C59" s="284"/>
      <c r="D59" s="295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329"/>
      <c r="P59" s="330"/>
      <c r="Q59" s="330"/>
      <c r="R59" s="331"/>
      <c r="S59" s="332"/>
      <c r="T59" s="329"/>
      <c r="U59" s="330"/>
      <c r="V59" s="331"/>
      <c r="W59" s="345"/>
      <c r="X59" s="346"/>
      <c r="Y59" s="347"/>
      <c r="Z59" s="350"/>
      <c r="AA59" s="351"/>
      <c r="AB59" s="186"/>
      <c r="AC59" s="187"/>
      <c r="AD59" s="187"/>
      <c r="AE59" s="188"/>
      <c r="AF59" s="353"/>
      <c r="AG59" s="189"/>
      <c r="AH59" s="190"/>
      <c r="AI59" s="190"/>
      <c r="AJ59" s="190"/>
      <c r="AK59" s="191"/>
      <c r="AL59" s="336"/>
      <c r="AM59" s="337"/>
      <c r="AN59" s="337"/>
      <c r="AO59" s="337"/>
      <c r="AP59" s="338"/>
      <c r="AQ59" s="336"/>
      <c r="AR59" s="337"/>
      <c r="AS59" s="338"/>
      <c r="AT59" s="160"/>
      <c r="AU59" s="106"/>
      <c r="AV59" s="106"/>
      <c r="AW59" s="161"/>
      <c r="AX59" s="168"/>
      <c r="AY59" s="83"/>
      <c r="AZ59" s="169"/>
    </row>
    <row r="60" spans="1:52" ht="3.9" customHeight="1" x14ac:dyDescent="0.45">
      <c r="A60" s="1"/>
      <c r="B60" s="1"/>
      <c r="C60" s="284">
        <v>8</v>
      </c>
      <c r="D60" s="295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329"/>
      <c r="P60" s="330"/>
      <c r="Q60" s="330"/>
      <c r="R60" s="331"/>
      <c r="S60" s="332"/>
      <c r="T60" s="329"/>
      <c r="U60" s="330"/>
      <c r="V60" s="331"/>
      <c r="W60" s="339"/>
      <c r="X60" s="340"/>
      <c r="Y60" s="341"/>
      <c r="Z60" s="354"/>
      <c r="AA60" s="355"/>
      <c r="AB60" s="155" t="s">
        <v>59</v>
      </c>
      <c r="AC60" s="156"/>
      <c r="AD60" s="156"/>
      <c r="AE60" s="157"/>
      <c r="AF60" s="352" t="str">
        <f>IFERROR(VLOOKUP($A65,#REF!,25,FALSE),"")</f>
        <v/>
      </c>
      <c r="AG60" s="296" t="str">
        <f>IFERROR(
    IF(VLOOKUP($A$65,#REF!, 19, FALSE) = "金納",
       " ■ 金納",
       " □ 金納" ),
    " □ 金納")</f>
        <v xml:space="preserve"> □ 金納</v>
      </c>
      <c r="AH60" s="297"/>
      <c r="AI60" s="297"/>
      <c r="AJ60" s="297"/>
      <c r="AK60" s="298"/>
      <c r="AL60" s="333" t="str">
        <f>IFERROR(VLOOKUP($A64,#REF!,20,FALSE),"")</f>
        <v/>
      </c>
      <c r="AM60" s="334"/>
      <c r="AN60" s="334"/>
      <c r="AO60" s="334"/>
      <c r="AP60" s="335"/>
      <c r="AQ60" s="333" t="str">
        <f>IFERROR(VLOOKUP($A64,#REF!,21,FALSE),"")</f>
        <v/>
      </c>
      <c r="AR60" s="334"/>
      <c r="AS60" s="335"/>
      <c r="AT60" s="158"/>
      <c r="AU60" s="109"/>
      <c r="AV60" s="109"/>
      <c r="AW60" s="159"/>
      <c r="AX60" s="162" t="str">
        <f>IF(OR(ISERROR(AL60), ISERROR(Z60), ISERROR(AQ60), ISNUMBER(AL60) = FALSE, ISNUMBER(Z60) = FALSE, ISNUMBER(AQ60) = FALSE), "", IF(AL60 * (Z60 / 1000) &lt;&gt; AQ60, "〇", ""))</f>
        <v/>
      </c>
      <c r="AY60" s="163"/>
      <c r="AZ60" s="164"/>
    </row>
    <row r="61" spans="1:52" ht="3.9" customHeight="1" x14ac:dyDescent="0.45">
      <c r="A61" s="1"/>
      <c r="B61" s="1"/>
      <c r="C61" s="284"/>
      <c r="D61" s="295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329"/>
      <c r="P61" s="330"/>
      <c r="Q61" s="330"/>
      <c r="R61" s="331"/>
      <c r="S61" s="332"/>
      <c r="T61" s="329"/>
      <c r="U61" s="330"/>
      <c r="V61" s="331"/>
      <c r="W61" s="342"/>
      <c r="X61" s="343"/>
      <c r="Y61" s="344"/>
      <c r="Z61" s="348"/>
      <c r="AA61" s="349"/>
      <c r="AB61" s="155"/>
      <c r="AC61" s="156"/>
      <c r="AD61" s="156"/>
      <c r="AE61" s="157"/>
      <c r="AF61" s="352"/>
      <c r="AG61" s="296"/>
      <c r="AH61" s="297"/>
      <c r="AI61" s="297"/>
      <c r="AJ61" s="297"/>
      <c r="AK61" s="298"/>
      <c r="AL61" s="333"/>
      <c r="AM61" s="334"/>
      <c r="AN61" s="334"/>
      <c r="AO61" s="334"/>
      <c r="AP61" s="335"/>
      <c r="AQ61" s="333"/>
      <c r="AR61" s="334"/>
      <c r="AS61" s="335"/>
      <c r="AT61" s="158"/>
      <c r="AU61" s="109"/>
      <c r="AV61" s="109"/>
      <c r="AW61" s="159"/>
      <c r="AX61" s="165"/>
      <c r="AY61" s="166"/>
      <c r="AZ61" s="167"/>
    </row>
    <row r="62" spans="1:52" ht="3.9" customHeight="1" x14ac:dyDescent="0.45">
      <c r="A62" s="1"/>
      <c r="B62" s="1"/>
      <c r="C62" s="284"/>
      <c r="D62" s="295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329"/>
      <c r="P62" s="330"/>
      <c r="Q62" s="330"/>
      <c r="R62" s="331"/>
      <c r="S62" s="332"/>
      <c r="T62" s="329"/>
      <c r="U62" s="330"/>
      <c r="V62" s="331"/>
      <c r="W62" s="342"/>
      <c r="X62" s="343"/>
      <c r="Y62" s="344"/>
      <c r="Z62" s="348"/>
      <c r="AA62" s="349"/>
      <c r="AB62" s="155"/>
      <c r="AC62" s="156"/>
      <c r="AD62" s="156"/>
      <c r="AE62" s="157"/>
      <c r="AF62" s="352"/>
      <c r="AG62" s="296" t="str">
        <f>IFERROR(
    IF(VLOOKUP($A$65,#REF!, 19, FALSE) = "物納",
       " ■ 物納",
       " □ 物納" ),
    " □ 物納")</f>
        <v xml:space="preserve"> □ 物納</v>
      </c>
      <c r="AH62" s="297"/>
      <c r="AI62" s="297"/>
      <c r="AJ62" s="297"/>
      <c r="AK62" s="298"/>
      <c r="AL62" s="333"/>
      <c r="AM62" s="334"/>
      <c r="AN62" s="334"/>
      <c r="AO62" s="334"/>
      <c r="AP62" s="335"/>
      <c r="AQ62" s="333"/>
      <c r="AR62" s="334"/>
      <c r="AS62" s="335"/>
      <c r="AT62" s="158"/>
      <c r="AU62" s="109"/>
      <c r="AV62" s="109"/>
      <c r="AW62" s="159"/>
      <c r="AX62" s="165"/>
      <c r="AY62" s="166"/>
      <c r="AZ62" s="167"/>
    </row>
    <row r="63" spans="1:52" ht="3.9" customHeight="1" x14ac:dyDescent="0.45">
      <c r="A63" s="1"/>
      <c r="B63" s="1"/>
      <c r="C63" s="284"/>
      <c r="D63" s="295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329"/>
      <c r="P63" s="330"/>
      <c r="Q63" s="330"/>
      <c r="R63" s="331"/>
      <c r="S63" s="332"/>
      <c r="T63" s="329"/>
      <c r="U63" s="330"/>
      <c r="V63" s="331"/>
      <c r="W63" s="342"/>
      <c r="X63" s="343"/>
      <c r="Y63" s="344"/>
      <c r="Z63" s="348"/>
      <c r="AA63" s="349"/>
      <c r="AB63" s="170" t="s">
        <v>59</v>
      </c>
      <c r="AC63" s="171"/>
      <c r="AD63" s="171"/>
      <c r="AE63" s="172"/>
      <c r="AF63" s="352"/>
      <c r="AG63" s="296"/>
      <c r="AH63" s="297"/>
      <c r="AI63" s="297"/>
      <c r="AJ63" s="297"/>
      <c r="AK63" s="298"/>
      <c r="AL63" s="333"/>
      <c r="AM63" s="334"/>
      <c r="AN63" s="334"/>
      <c r="AO63" s="334"/>
      <c r="AP63" s="335"/>
      <c r="AQ63" s="333"/>
      <c r="AR63" s="334"/>
      <c r="AS63" s="335"/>
      <c r="AT63" s="158"/>
      <c r="AU63" s="109"/>
      <c r="AV63" s="109"/>
      <c r="AW63" s="159"/>
      <c r="AX63" s="165"/>
      <c r="AY63" s="166"/>
      <c r="AZ63" s="167"/>
    </row>
    <row r="64" spans="1:52" ht="3.9" customHeight="1" x14ac:dyDescent="0.45">
      <c r="A64" s="1"/>
      <c r="B64" s="1"/>
      <c r="C64" s="284"/>
      <c r="D64" s="295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329"/>
      <c r="P64" s="330"/>
      <c r="Q64" s="330"/>
      <c r="R64" s="331"/>
      <c r="S64" s="332"/>
      <c r="T64" s="329"/>
      <c r="U64" s="330"/>
      <c r="V64" s="331"/>
      <c r="W64" s="342"/>
      <c r="X64" s="343"/>
      <c r="Y64" s="344"/>
      <c r="Z64" s="348"/>
      <c r="AA64" s="349"/>
      <c r="AB64" s="170"/>
      <c r="AC64" s="171"/>
      <c r="AD64" s="171"/>
      <c r="AE64" s="172"/>
      <c r="AF64" s="352"/>
      <c r="AG64" s="173" t="str">
        <f>IFERROR(
    IF(VLOOKUP($A$65,#REF!, 19, FALSE) = "使用貸借",
       " ■ 使用貸借",
       " □ 使用貸借" ),
    " □ 使用貸借")</f>
        <v xml:space="preserve"> □ 使用貸借</v>
      </c>
      <c r="AH64" s="174"/>
      <c r="AI64" s="174"/>
      <c r="AJ64" s="174"/>
      <c r="AK64" s="175"/>
      <c r="AL64" s="333"/>
      <c r="AM64" s="334"/>
      <c r="AN64" s="334"/>
      <c r="AO64" s="334"/>
      <c r="AP64" s="335"/>
      <c r="AQ64" s="333"/>
      <c r="AR64" s="334"/>
      <c r="AS64" s="335"/>
      <c r="AT64" s="158"/>
      <c r="AU64" s="109"/>
      <c r="AV64" s="109"/>
      <c r="AW64" s="159"/>
      <c r="AX64" s="165"/>
      <c r="AY64" s="166"/>
      <c r="AZ64" s="167"/>
    </row>
    <row r="65" spans="1:52" ht="3.9" customHeight="1" thickBot="1" x14ac:dyDescent="0.5">
      <c r="A65" s="1"/>
      <c r="B65" s="1"/>
      <c r="C65" s="389"/>
      <c r="D65" s="391"/>
      <c r="E65" s="391"/>
      <c r="F65" s="391"/>
      <c r="G65" s="391"/>
      <c r="H65" s="391"/>
      <c r="I65" s="391"/>
      <c r="J65" s="391"/>
      <c r="K65" s="391"/>
      <c r="L65" s="391"/>
      <c r="M65" s="391"/>
      <c r="N65" s="391"/>
      <c r="O65" s="385"/>
      <c r="P65" s="386"/>
      <c r="Q65" s="386"/>
      <c r="R65" s="387"/>
      <c r="S65" s="388"/>
      <c r="T65" s="385"/>
      <c r="U65" s="386"/>
      <c r="V65" s="387"/>
      <c r="W65" s="362"/>
      <c r="X65" s="363"/>
      <c r="Y65" s="364"/>
      <c r="Z65" s="365"/>
      <c r="AA65" s="366"/>
      <c r="AB65" s="204"/>
      <c r="AC65" s="205"/>
      <c r="AD65" s="205"/>
      <c r="AE65" s="206"/>
      <c r="AF65" s="367"/>
      <c r="AG65" s="359"/>
      <c r="AH65" s="360"/>
      <c r="AI65" s="360"/>
      <c r="AJ65" s="360"/>
      <c r="AK65" s="361"/>
      <c r="AL65" s="356"/>
      <c r="AM65" s="357"/>
      <c r="AN65" s="357"/>
      <c r="AO65" s="357"/>
      <c r="AP65" s="358"/>
      <c r="AQ65" s="356"/>
      <c r="AR65" s="357"/>
      <c r="AS65" s="358"/>
      <c r="AT65" s="225"/>
      <c r="AU65" s="226"/>
      <c r="AV65" s="226"/>
      <c r="AW65" s="227"/>
      <c r="AX65" s="228"/>
      <c r="AY65" s="229"/>
      <c r="AZ65" s="230"/>
    </row>
    <row r="66" spans="1:52" ht="12.75" customHeight="1" x14ac:dyDescent="0.45">
      <c r="A66" s="1"/>
      <c r="B66" s="1"/>
      <c r="C66" s="207" t="s">
        <v>36</v>
      </c>
      <c r="D66" s="208"/>
      <c r="E66" s="208"/>
      <c r="F66" s="208"/>
      <c r="G66" s="380">
        <f>SUM(Z18:AA65)</f>
        <v>3925</v>
      </c>
      <c r="H66" s="380"/>
      <c r="I66" s="380"/>
      <c r="J66" s="380"/>
      <c r="K66" s="380"/>
      <c r="L66" s="380"/>
      <c r="M66" s="211" t="s">
        <v>37</v>
      </c>
      <c r="N66" s="213" t="s">
        <v>38</v>
      </c>
      <c r="O66" s="214"/>
      <c r="P66" s="214"/>
      <c r="Q66" s="214"/>
      <c r="R66" s="382">
        <f>SUM(AQ18:AS65)</f>
        <v>27940</v>
      </c>
      <c r="S66" s="383"/>
      <c r="T66" s="383"/>
      <c r="U66" s="217" t="s">
        <v>39</v>
      </c>
      <c r="V66" s="219" t="s">
        <v>40</v>
      </c>
      <c r="W66" s="220"/>
      <c r="X66" s="221"/>
      <c r="Y66" s="368" t="s">
        <v>41</v>
      </c>
      <c r="Z66" s="369"/>
      <c r="AA66" s="369"/>
      <c r="AB66" s="369"/>
      <c r="AC66" s="369"/>
      <c r="AD66" s="369"/>
      <c r="AE66" s="369"/>
      <c r="AF66" s="369"/>
      <c r="AG66" s="369"/>
      <c r="AH66" s="369"/>
      <c r="AI66" s="369"/>
      <c r="AJ66" s="369"/>
      <c r="AK66" s="369"/>
      <c r="AL66" s="369"/>
      <c r="AM66" s="369"/>
      <c r="AN66" s="369"/>
      <c r="AO66" s="370"/>
      <c r="AP66" s="371" t="s">
        <v>43</v>
      </c>
      <c r="AQ66" s="372"/>
      <c r="AR66" s="372"/>
      <c r="AS66" s="372"/>
      <c r="AT66" s="372"/>
      <c r="AU66" s="372"/>
      <c r="AV66" s="372"/>
      <c r="AW66" s="372"/>
      <c r="AX66" s="372"/>
      <c r="AY66" s="372"/>
      <c r="AZ66" s="373"/>
    </row>
    <row r="67" spans="1:52" ht="12.75" customHeight="1" thickBot="1" x14ac:dyDescent="0.5">
      <c r="A67" s="1"/>
      <c r="B67" s="1"/>
      <c r="C67" s="209"/>
      <c r="D67" s="210"/>
      <c r="E67" s="210"/>
      <c r="F67" s="210"/>
      <c r="G67" s="381"/>
      <c r="H67" s="381"/>
      <c r="I67" s="381"/>
      <c r="J67" s="381"/>
      <c r="K67" s="381"/>
      <c r="L67" s="381"/>
      <c r="M67" s="212"/>
      <c r="N67" s="215"/>
      <c r="O67" s="216"/>
      <c r="P67" s="216"/>
      <c r="Q67" s="216"/>
      <c r="R67" s="384"/>
      <c r="S67" s="384"/>
      <c r="T67" s="384"/>
      <c r="U67" s="218"/>
      <c r="V67" s="222"/>
      <c r="W67" s="223"/>
      <c r="X67" s="224"/>
      <c r="Y67" s="374" t="s">
        <v>42</v>
      </c>
      <c r="Z67" s="375"/>
      <c r="AA67" s="375"/>
      <c r="AB67" s="375"/>
      <c r="AC67" s="375"/>
      <c r="AD67" s="375"/>
      <c r="AE67" s="375"/>
      <c r="AF67" s="375"/>
      <c r="AG67" s="375"/>
      <c r="AH67" s="375"/>
      <c r="AI67" s="375"/>
      <c r="AJ67" s="375"/>
      <c r="AK67" s="375"/>
      <c r="AL67" s="375"/>
      <c r="AM67" s="375"/>
      <c r="AN67" s="375"/>
      <c r="AO67" s="376"/>
      <c r="AP67" s="377" t="s">
        <v>44</v>
      </c>
      <c r="AQ67" s="378"/>
      <c r="AR67" s="378"/>
      <c r="AS67" s="378"/>
      <c r="AT67" s="378"/>
      <c r="AU67" s="378"/>
      <c r="AV67" s="378"/>
      <c r="AW67" s="378"/>
      <c r="AX67" s="378"/>
      <c r="AY67" s="378"/>
      <c r="AZ67" s="379"/>
    </row>
    <row r="68" spans="1:52" ht="3" customHeight="1" x14ac:dyDescent="0.15">
      <c r="A68" s="1"/>
      <c r="B68" s="1"/>
      <c r="C68" s="28"/>
      <c r="D68" s="32"/>
      <c r="E68" s="32"/>
      <c r="F68" s="32"/>
      <c r="G68" s="27"/>
      <c r="H68" s="27"/>
      <c r="I68" s="27"/>
      <c r="J68" s="27"/>
      <c r="K68" s="27"/>
      <c r="L68" s="27"/>
      <c r="M68" s="33"/>
      <c r="N68" s="34"/>
      <c r="O68" s="34"/>
      <c r="P68" s="34"/>
      <c r="Q68" s="34"/>
      <c r="R68" s="35"/>
      <c r="S68" s="35"/>
      <c r="T68" s="35"/>
      <c r="U68" s="36"/>
      <c r="V68" s="29"/>
      <c r="W68" s="30"/>
      <c r="X68" s="30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</row>
    <row r="69" spans="1:52" ht="26.25" customHeight="1" x14ac:dyDescent="0.45">
      <c r="A69" s="1"/>
      <c r="B69" s="1"/>
      <c r="C69" s="192" t="s">
        <v>45</v>
      </c>
      <c r="D69" s="193"/>
      <c r="E69" s="193"/>
      <c r="F69" s="193"/>
      <c r="G69" s="193"/>
      <c r="H69" s="193"/>
      <c r="I69" s="193"/>
      <c r="J69" s="193"/>
      <c r="K69" s="193"/>
      <c r="L69" s="193"/>
      <c r="M69" s="193"/>
      <c r="N69" s="193"/>
      <c r="O69" s="193"/>
      <c r="P69" s="193"/>
      <c r="Q69" s="193"/>
      <c r="R69" s="193"/>
      <c r="S69" s="193"/>
      <c r="T69" s="193"/>
      <c r="U69" s="193"/>
      <c r="V69" s="193"/>
      <c r="W69" s="194"/>
      <c r="X69" s="195" t="s">
        <v>47</v>
      </c>
      <c r="Y69" s="196"/>
      <c r="Z69" s="196"/>
      <c r="AA69" s="196"/>
      <c r="AB69" s="196"/>
      <c r="AC69" s="196"/>
      <c r="AD69" s="196"/>
      <c r="AE69" s="196"/>
      <c r="AF69" s="196"/>
      <c r="AG69" s="196"/>
      <c r="AH69" s="196"/>
      <c r="AI69" s="196"/>
      <c r="AJ69" s="196"/>
      <c r="AK69" s="196"/>
      <c r="AL69" s="196"/>
      <c r="AM69" s="196"/>
      <c r="AN69" s="196"/>
      <c r="AO69" s="196"/>
      <c r="AP69" s="196"/>
      <c r="AQ69" s="196"/>
      <c r="AR69" s="196"/>
      <c r="AS69" s="196"/>
      <c r="AT69" s="196"/>
      <c r="AU69" s="196"/>
      <c r="AV69" s="196"/>
      <c r="AW69" s="196"/>
      <c r="AX69" s="196"/>
      <c r="AY69" s="196"/>
      <c r="AZ69" s="197"/>
    </row>
    <row r="70" spans="1:52" ht="26.25" customHeight="1" x14ac:dyDescent="0.45">
      <c r="C70" s="198" t="s">
        <v>46</v>
      </c>
      <c r="D70" s="199"/>
      <c r="E70" s="199"/>
      <c r="F70" s="199"/>
      <c r="G70" s="199"/>
      <c r="H70" s="199"/>
      <c r="I70" s="199"/>
      <c r="J70" s="199"/>
      <c r="K70" s="199"/>
      <c r="L70" s="199"/>
      <c r="M70" s="199"/>
      <c r="N70" s="199"/>
      <c r="O70" s="199"/>
      <c r="P70" s="199"/>
      <c r="Q70" s="199"/>
      <c r="R70" s="199"/>
      <c r="S70" s="199"/>
      <c r="T70" s="199"/>
      <c r="U70" s="199"/>
      <c r="V70" s="199"/>
      <c r="W70" s="200"/>
      <c r="X70" s="201" t="s">
        <v>48</v>
      </c>
      <c r="Y70" s="202"/>
      <c r="Z70" s="202"/>
      <c r="AA70" s="202"/>
      <c r="AB70" s="202"/>
      <c r="AC70" s="202"/>
      <c r="AD70" s="202"/>
      <c r="AE70" s="202"/>
      <c r="AF70" s="202"/>
      <c r="AG70" s="202"/>
      <c r="AH70" s="202"/>
      <c r="AI70" s="202"/>
      <c r="AJ70" s="202"/>
      <c r="AK70" s="202"/>
      <c r="AL70" s="202"/>
      <c r="AM70" s="202"/>
      <c r="AN70" s="202"/>
      <c r="AO70" s="202"/>
      <c r="AP70" s="202"/>
      <c r="AQ70" s="202"/>
      <c r="AR70" s="202"/>
      <c r="AS70" s="202"/>
      <c r="AT70" s="202"/>
      <c r="AU70" s="202"/>
      <c r="AV70" s="202"/>
      <c r="AW70" s="202"/>
      <c r="AX70" s="202"/>
      <c r="AY70" s="202"/>
      <c r="AZ70" s="203"/>
    </row>
  </sheetData>
  <mergeCells count="232">
    <mergeCell ref="C54:C59"/>
    <mergeCell ref="C60:C65"/>
    <mergeCell ref="D16:H16"/>
    <mergeCell ref="D17:J17"/>
    <mergeCell ref="K17:N17"/>
    <mergeCell ref="D18:J23"/>
    <mergeCell ref="K18:N23"/>
    <mergeCell ref="D24:J29"/>
    <mergeCell ref="K24:N29"/>
    <mergeCell ref="D30:J35"/>
    <mergeCell ref="K30:N35"/>
    <mergeCell ref="D36:J41"/>
    <mergeCell ref="K36:N41"/>
    <mergeCell ref="D42:J47"/>
    <mergeCell ref="K42:N47"/>
    <mergeCell ref="D48:J53"/>
    <mergeCell ref="K48:N53"/>
    <mergeCell ref="D54:J59"/>
    <mergeCell ref="K54:N59"/>
    <mergeCell ref="D60:J65"/>
    <mergeCell ref="K60:N65"/>
    <mergeCell ref="AF60:AF65"/>
    <mergeCell ref="AG60:AK61"/>
    <mergeCell ref="AL60:AP65"/>
    <mergeCell ref="C70:W70"/>
    <mergeCell ref="X70:AZ70"/>
    <mergeCell ref="V66:X67"/>
    <mergeCell ref="Y66:AO66"/>
    <mergeCell ref="AP66:AZ66"/>
    <mergeCell ref="Y67:AO67"/>
    <mergeCell ref="AP67:AZ67"/>
    <mergeCell ref="C69:W69"/>
    <mergeCell ref="X69:AZ69"/>
    <mergeCell ref="C66:F67"/>
    <mergeCell ref="G66:L67"/>
    <mergeCell ref="M66:M67"/>
    <mergeCell ref="N66:Q67"/>
    <mergeCell ref="R66:T67"/>
    <mergeCell ref="U66:U67"/>
    <mergeCell ref="O60:R65"/>
    <mergeCell ref="S60:S65"/>
    <mergeCell ref="T60:V65"/>
    <mergeCell ref="O54:R59"/>
    <mergeCell ref="S54:S59"/>
    <mergeCell ref="T54:V59"/>
    <mergeCell ref="AQ60:AS65"/>
    <mergeCell ref="AT60:AW65"/>
    <mergeCell ref="AX60:AZ65"/>
    <mergeCell ref="AG62:AK63"/>
    <mergeCell ref="AB63:AE65"/>
    <mergeCell ref="AG64:AK65"/>
    <mergeCell ref="AQ54:AS59"/>
    <mergeCell ref="AT54:AW59"/>
    <mergeCell ref="AX54:AZ59"/>
    <mergeCell ref="AG56:AK57"/>
    <mergeCell ref="AB57:AE59"/>
    <mergeCell ref="AG58:AK59"/>
    <mergeCell ref="W54:Y59"/>
    <mergeCell ref="Z54:AA59"/>
    <mergeCell ref="AB54:AE56"/>
    <mergeCell ref="AF54:AF59"/>
    <mergeCell ref="AG54:AK55"/>
    <mergeCell ref="AL54:AP59"/>
    <mergeCell ref="W60:Y65"/>
    <mergeCell ref="Z60:AA65"/>
    <mergeCell ref="AB60:AE62"/>
    <mergeCell ref="AX48:AZ53"/>
    <mergeCell ref="AG50:AK51"/>
    <mergeCell ref="AB51:AE53"/>
    <mergeCell ref="AG52:AK53"/>
    <mergeCell ref="W48:Y53"/>
    <mergeCell ref="Z48:AA53"/>
    <mergeCell ref="AB48:AE50"/>
    <mergeCell ref="AF48:AF53"/>
    <mergeCell ref="AG48:AK49"/>
    <mergeCell ref="AL48:AP53"/>
    <mergeCell ref="O48:R53"/>
    <mergeCell ref="S48:S53"/>
    <mergeCell ref="T48:V53"/>
    <mergeCell ref="AL42:AP47"/>
    <mergeCell ref="AQ42:AS47"/>
    <mergeCell ref="AT42:AW47"/>
    <mergeCell ref="AQ48:AS53"/>
    <mergeCell ref="AT48:AW53"/>
    <mergeCell ref="C42:C47"/>
    <mergeCell ref="C48:C53"/>
    <mergeCell ref="AX42:AZ47"/>
    <mergeCell ref="AG44:AK45"/>
    <mergeCell ref="AB45:AE47"/>
    <mergeCell ref="AG46:AK47"/>
    <mergeCell ref="T42:V47"/>
    <mergeCell ref="W42:Y47"/>
    <mergeCell ref="Z42:AA47"/>
    <mergeCell ref="AB42:AE44"/>
    <mergeCell ref="AF42:AF47"/>
    <mergeCell ref="AG42:AK43"/>
    <mergeCell ref="B42:B46"/>
    <mergeCell ref="O42:R47"/>
    <mergeCell ref="S42:S47"/>
    <mergeCell ref="AL36:AP41"/>
    <mergeCell ref="AQ36:AS41"/>
    <mergeCell ref="AT36:AW41"/>
    <mergeCell ref="B36:B40"/>
    <mergeCell ref="O36:R41"/>
    <mergeCell ref="S36:S41"/>
    <mergeCell ref="C36:C41"/>
    <mergeCell ref="AX36:AZ41"/>
    <mergeCell ref="AG38:AK39"/>
    <mergeCell ref="AB39:AE41"/>
    <mergeCell ref="AG40:AK41"/>
    <mergeCell ref="T36:V41"/>
    <mergeCell ref="W36:Y41"/>
    <mergeCell ref="Z36:AA41"/>
    <mergeCell ref="AB36:AE38"/>
    <mergeCell ref="AF36:AF41"/>
    <mergeCell ref="AG36:AK37"/>
    <mergeCell ref="AX18:AZ23"/>
    <mergeCell ref="B30:B34"/>
    <mergeCell ref="O30:R35"/>
    <mergeCell ref="S30:S35"/>
    <mergeCell ref="AG24:AK25"/>
    <mergeCell ref="T30:V35"/>
    <mergeCell ref="W30:Y35"/>
    <mergeCell ref="Z30:AA35"/>
    <mergeCell ref="C24:C29"/>
    <mergeCell ref="C30:C35"/>
    <mergeCell ref="AF24:AF29"/>
    <mergeCell ref="AB27:AE29"/>
    <mergeCell ref="B24:B28"/>
    <mergeCell ref="O24:R29"/>
    <mergeCell ref="AL30:AP35"/>
    <mergeCell ref="AQ30:AS35"/>
    <mergeCell ref="AT30:AW35"/>
    <mergeCell ref="AX30:AZ35"/>
    <mergeCell ref="AG32:AK33"/>
    <mergeCell ref="AB33:AE35"/>
    <mergeCell ref="AG34:AK35"/>
    <mergeCell ref="AB30:AE32"/>
    <mergeCell ref="AF30:AF35"/>
    <mergeCell ref="AG30:AK31"/>
    <mergeCell ref="AT24:AW29"/>
    <mergeCell ref="AX24:AZ29"/>
    <mergeCell ref="AG26:AK27"/>
    <mergeCell ref="AG28:AK29"/>
    <mergeCell ref="S24:S29"/>
    <mergeCell ref="T24:V29"/>
    <mergeCell ref="W24:Y29"/>
    <mergeCell ref="Z24:AA29"/>
    <mergeCell ref="AB24:AE26"/>
    <mergeCell ref="AL24:AP29"/>
    <mergeCell ref="AQ24:AS29"/>
    <mergeCell ref="B18:B22"/>
    <mergeCell ref="O18:R23"/>
    <mergeCell ref="T18:V23"/>
    <mergeCell ref="W18:Y23"/>
    <mergeCell ref="AT18:AW23"/>
    <mergeCell ref="C18:C23"/>
    <mergeCell ref="C15:AA15"/>
    <mergeCell ref="AF15:AS15"/>
    <mergeCell ref="AT15:AW17"/>
    <mergeCell ref="C16:C17"/>
    <mergeCell ref="AL18:AP23"/>
    <mergeCell ref="AQ18:AS23"/>
    <mergeCell ref="S18:S23"/>
    <mergeCell ref="AG20:AK21"/>
    <mergeCell ref="AB21:AE23"/>
    <mergeCell ref="AG22:AK23"/>
    <mergeCell ref="Z18:AA23"/>
    <mergeCell ref="AB18:AE20"/>
    <mergeCell ref="AF18:AF23"/>
    <mergeCell ref="AG18:AK19"/>
    <mergeCell ref="AX15:AZ17"/>
    <mergeCell ref="I16:Q16"/>
    <mergeCell ref="S16:S17"/>
    <mergeCell ref="T16:V17"/>
    <mergeCell ref="W16:AA16"/>
    <mergeCell ref="AB16:AE16"/>
    <mergeCell ref="AF16:AF17"/>
    <mergeCell ref="AG16:AK17"/>
    <mergeCell ref="AL16:AS16"/>
    <mergeCell ref="O17:R17"/>
    <mergeCell ref="W17:Y17"/>
    <mergeCell ref="Z17:AA17"/>
    <mergeCell ref="AB17:AE17"/>
    <mergeCell ref="AL17:AP17"/>
    <mergeCell ref="AQ17:AS17"/>
    <mergeCell ref="AL13:AU13"/>
    <mergeCell ref="C14:R14"/>
    <mergeCell ref="AL10:AU10"/>
    <mergeCell ref="AV10:AZ10"/>
    <mergeCell ref="C11:E11"/>
    <mergeCell ref="F11:I12"/>
    <mergeCell ref="J11:X12"/>
    <mergeCell ref="Y11:AB13"/>
    <mergeCell ref="AH11:AK12"/>
    <mergeCell ref="AL11:AU12"/>
    <mergeCell ref="AV11:AZ13"/>
    <mergeCell ref="AE12:AG12"/>
    <mergeCell ref="C10:E10"/>
    <mergeCell ref="F10:I10"/>
    <mergeCell ref="J10:X10"/>
    <mergeCell ref="Y10:AB10"/>
    <mergeCell ref="AC10:AD12"/>
    <mergeCell ref="AE10:AG11"/>
    <mergeCell ref="AH10:AK10"/>
    <mergeCell ref="F13:I13"/>
    <mergeCell ref="J13:X13"/>
    <mergeCell ref="AC13:AG13"/>
    <mergeCell ref="AH13:AK13"/>
    <mergeCell ref="AR3:AZ3"/>
    <mergeCell ref="S4:AN5"/>
    <mergeCell ref="AQ4:AQ5"/>
    <mergeCell ref="AR4:AZ5"/>
    <mergeCell ref="C5:O6"/>
    <mergeCell ref="C7:E8"/>
    <mergeCell ref="F7:X7"/>
    <mergeCell ref="AA7:AB7"/>
    <mergeCell ref="AC7:AG7"/>
    <mergeCell ref="AH7:AU7"/>
    <mergeCell ref="AW7:AX7"/>
    <mergeCell ref="AY7:AZ7"/>
    <mergeCell ref="G8:N8"/>
    <mergeCell ref="O8:R8"/>
    <mergeCell ref="S8:AB8"/>
    <mergeCell ref="AC8:AG9"/>
    <mergeCell ref="AI8:AO8"/>
    <mergeCell ref="AP8:AR8"/>
    <mergeCell ref="AS8:AZ8"/>
    <mergeCell ref="F9:I9"/>
    <mergeCell ref="J9:AB9"/>
    <mergeCell ref="AH9:AK9"/>
    <mergeCell ref="AL9:AZ9"/>
  </mergeCells>
  <phoneticPr fontId="1"/>
  <printOptions horizontalCentered="1" verticalCentered="1"/>
  <pageMargins left="0.78740157480314965" right="0" top="0" bottom="0" header="0" footer="0"/>
  <pageSetup paperSize="9" scale="95" orientation="landscape" cellComments="asDisplayed" r:id="rId1"/>
  <headerFooter scaleWithDoc="0" alignWithMargins="0"/>
  <rowBreaks count="1" manualBreakCount="1">
    <brk id="70" min="1" max="5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Check Box 1">
              <controlPr defaultSize="0" autoFill="0" autoLine="0" autoPict="0">
                <anchor moveWithCells="1">
                  <from>
                    <xdr:col>42</xdr:col>
                    <xdr:colOff>38100</xdr:colOff>
                    <xdr:row>2</xdr:row>
                    <xdr:rowOff>0</xdr:rowOff>
                  </from>
                  <to>
                    <xdr:col>42</xdr:col>
                    <xdr:colOff>228600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5" name="Check Box 2">
              <controlPr defaultSize="0" autoFill="0" autoLine="0" autoPict="0">
                <anchor moveWithCells="1">
                  <from>
                    <xdr:col>42</xdr:col>
                    <xdr:colOff>38100</xdr:colOff>
                    <xdr:row>3</xdr:row>
                    <xdr:rowOff>60960</xdr:rowOff>
                  </from>
                  <to>
                    <xdr:col>42</xdr:col>
                    <xdr:colOff>228600</xdr:colOff>
                    <xdr:row>4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03ACC-6EDA-4662-83AB-0FB572B46895}">
  <sheetPr codeName="Sheet5">
    <pageSetUpPr fitToPage="1"/>
  </sheetPr>
  <dimension ref="A1:BG70"/>
  <sheetViews>
    <sheetView showZeros="0" view="pageBreakPreview" zoomScale="145" zoomScaleNormal="55" zoomScaleSheetLayoutView="145" workbookViewId="0"/>
  </sheetViews>
  <sheetFormatPr defaultColWidth="3.5" defaultRowHeight="19.5" customHeight="1" x14ac:dyDescent="0.45"/>
  <cols>
    <col min="1" max="1" width="4.5" style="2" customWidth="1"/>
    <col min="2" max="2" width="0.5" style="2" customWidth="1"/>
    <col min="3" max="3" width="2.3984375" style="2" customWidth="1"/>
    <col min="4" max="4" width="1.09765625" style="2" customWidth="1"/>
    <col min="5" max="5" width="2.3984375" style="2" customWidth="1"/>
    <col min="6" max="6" width="2.59765625" style="2" customWidth="1"/>
    <col min="7" max="7" width="2" style="2" customWidth="1"/>
    <col min="8" max="10" width="1.09765625" style="2" customWidth="1"/>
    <col min="11" max="11" width="2" style="2" customWidth="1"/>
    <col min="12" max="12" width="1.09765625" style="2" customWidth="1"/>
    <col min="13" max="13" width="2.5" style="2" customWidth="1"/>
    <col min="14" max="14" width="2.59765625" style="2" customWidth="1"/>
    <col min="15" max="15" width="2" style="2" customWidth="1"/>
    <col min="16" max="16" width="4" style="2" customWidth="1"/>
    <col min="17" max="17" width="2" style="2" customWidth="1"/>
    <col min="18" max="18" width="1.09765625" style="2" customWidth="1"/>
    <col min="19" max="19" width="4.69921875" style="2" customWidth="1"/>
    <col min="20" max="20" width="2.59765625" style="2" customWidth="1"/>
    <col min="21" max="22" width="2" style="2" customWidth="1"/>
    <col min="23" max="23" width="3.3984375" style="2" customWidth="1"/>
    <col min="24" max="24" width="2" style="2" customWidth="1"/>
    <col min="25" max="25" width="2.59765625" style="2" customWidth="1"/>
    <col min="26" max="26" width="6.69921875" style="2" customWidth="1"/>
    <col min="27" max="29" width="1.09765625" style="2" customWidth="1"/>
    <col min="30" max="30" width="1.8984375" style="2" customWidth="1"/>
    <col min="31" max="31" width="9.5" style="2" customWidth="1"/>
    <col min="32" max="32" width="3.3984375" style="2" customWidth="1"/>
    <col min="33" max="33" width="4" style="2" customWidth="1"/>
    <col min="34" max="34" width="2.59765625" style="2" customWidth="1"/>
    <col min="35" max="35" width="2" style="2" customWidth="1"/>
    <col min="36" max="38" width="1.09765625" style="2" customWidth="1"/>
    <col min="39" max="39" width="2" style="2" customWidth="1"/>
    <col min="40" max="40" width="1.09765625" style="2" customWidth="1"/>
    <col min="41" max="41" width="4.09765625" style="2" customWidth="1"/>
    <col min="42" max="42" width="2.59765625" style="2" customWidth="1"/>
    <col min="43" max="43" width="4" style="2" customWidth="1"/>
    <col min="44" max="44" width="2.59765625" style="2" customWidth="1"/>
    <col min="45" max="45" width="4.69921875" style="2" customWidth="1"/>
    <col min="46" max="46" width="5.3984375" style="2" customWidth="1"/>
    <col min="47" max="47" width="4.69921875" style="2" customWidth="1"/>
    <col min="48" max="48" width="2.59765625" style="2" customWidth="1"/>
    <col min="49" max="49" width="4.69921875" style="2" customWidth="1"/>
    <col min="50" max="50" width="2.59765625" style="2" customWidth="1"/>
    <col min="51" max="52" width="1.09765625" style="2" customWidth="1"/>
    <col min="53" max="53" width="0.5" style="2" customWidth="1"/>
    <col min="54" max="54" width="0.19921875" style="2" customWidth="1"/>
    <col min="55" max="55" width="16" style="2" customWidth="1"/>
    <col min="56" max="56" width="3.5" style="2"/>
    <col min="57" max="57" width="8.3984375" style="2" customWidth="1"/>
    <col min="58" max="16384" width="3.5" style="2"/>
  </cols>
  <sheetData>
    <row r="1" spans="1:59" ht="27.75" customHeight="1" x14ac:dyDescent="0.45"/>
    <row r="2" spans="1:59" ht="21" customHeight="1" thickBot="1" x14ac:dyDescent="0.5"/>
    <row r="3" spans="1:59" ht="17.25" customHeight="1" x14ac:dyDescent="0.45"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3"/>
      <c r="AR3" s="42" t="s">
        <v>34</v>
      </c>
      <c r="AS3" s="42"/>
      <c r="AT3" s="42"/>
      <c r="AU3" s="42"/>
      <c r="AV3" s="42"/>
      <c r="AW3" s="42"/>
      <c r="AX3" s="42"/>
      <c r="AY3" s="42"/>
      <c r="AZ3" s="43"/>
    </row>
    <row r="4" spans="1:59" ht="11.25" customHeight="1" x14ac:dyDescent="0.45">
      <c r="S4" s="44" t="s">
        <v>20</v>
      </c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22"/>
      <c r="AP4" s="22"/>
      <c r="AQ4" s="45"/>
      <c r="AR4" s="47" t="s">
        <v>35</v>
      </c>
      <c r="AS4" s="48"/>
      <c r="AT4" s="48"/>
      <c r="AU4" s="48"/>
      <c r="AV4" s="48"/>
      <c r="AW4" s="48"/>
      <c r="AX4" s="48"/>
      <c r="AY4" s="48"/>
      <c r="AZ4" s="49"/>
    </row>
    <row r="5" spans="1:59" ht="16.5" customHeight="1" thickBot="1" x14ac:dyDescent="0.5">
      <c r="C5" s="52" t="s">
        <v>7</v>
      </c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3"/>
      <c r="Q5" s="3"/>
      <c r="R5" s="3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22"/>
      <c r="AP5" s="22"/>
      <c r="AQ5" s="46"/>
      <c r="AR5" s="50"/>
      <c r="AS5" s="50"/>
      <c r="AT5" s="50"/>
      <c r="AU5" s="50"/>
      <c r="AV5" s="50"/>
      <c r="AW5" s="50"/>
      <c r="AX5" s="50"/>
      <c r="AY5" s="50"/>
      <c r="AZ5" s="51"/>
    </row>
    <row r="6" spans="1:59" ht="3" customHeight="1" thickBot="1" x14ac:dyDescent="0.5"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Y6" s="22"/>
      <c r="Z6" s="22"/>
      <c r="AA6" s="22"/>
      <c r="AB6" s="22"/>
      <c r="AC6" s="22"/>
      <c r="AD6" s="22"/>
      <c r="AE6" s="22"/>
      <c r="AF6" s="31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</row>
    <row r="7" spans="1:59" ht="15" customHeight="1" x14ac:dyDescent="0.45">
      <c r="C7" s="54" t="s">
        <v>49</v>
      </c>
      <c r="D7" s="55"/>
      <c r="E7" s="56"/>
      <c r="F7" s="60" t="s">
        <v>10</v>
      </c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19" t="s">
        <v>15</v>
      </c>
      <c r="Z7" s="17"/>
      <c r="AA7" s="62" t="s">
        <v>5</v>
      </c>
      <c r="AB7" s="63"/>
      <c r="AC7" s="64" t="s">
        <v>22</v>
      </c>
      <c r="AD7" s="65"/>
      <c r="AE7" s="65"/>
      <c r="AF7" s="65"/>
      <c r="AG7" s="66"/>
      <c r="AH7" s="60" t="s">
        <v>58</v>
      </c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19" t="s">
        <v>15</v>
      </c>
      <c r="AW7" s="61"/>
      <c r="AX7" s="61"/>
      <c r="AY7" s="62" t="s">
        <v>5</v>
      </c>
      <c r="AZ7" s="63"/>
      <c r="BA7" s="7"/>
      <c r="BC7" s="8"/>
      <c r="BD7" s="8"/>
      <c r="BE7" s="8"/>
      <c r="BF7" s="8"/>
      <c r="BG7" s="8"/>
    </row>
    <row r="8" spans="1:59" ht="19.5" customHeight="1" x14ac:dyDescent="0.45">
      <c r="C8" s="57"/>
      <c r="D8" s="58"/>
      <c r="E8" s="59"/>
      <c r="F8" s="13" t="s">
        <v>6</v>
      </c>
      <c r="G8" s="231" t="s">
        <v>81</v>
      </c>
      <c r="H8" s="231"/>
      <c r="I8" s="231"/>
      <c r="J8" s="231"/>
      <c r="K8" s="231"/>
      <c r="L8" s="231"/>
      <c r="M8" s="231"/>
      <c r="N8" s="232"/>
      <c r="O8" s="67" t="s">
        <v>56</v>
      </c>
      <c r="P8" s="68"/>
      <c r="Q8" s="68"/>
      <c r="R8" s="69"/>
      <c r="S8" s="233" t="s">
        <v>85</v>
      </c>
      <c r="T8" s="234"/>
      <c r="U8" s="234"/>
      <c r="V8" s="234"/>
      <c r="W8" s="234"/>
      <c r="X8" s="234"/>
      <c r="Y8" s="234"/>
      <c r="Z8" s="234"/>
      <c r="AA8" s="234"/>
      <c r="AB8" s="235"/>
      <c r="AC8" s="70" t="s">
        <v>50</v>
      </c>
      <c r="AD8" s="71"/>
      <c r="AE8" s="71"/>
      <c r="AF8" s="71"/>
      <c r="AG8" s="72"/>
      <c r="AH8" s="13" t="s">
        <v>6</v>
      </c>
      <c r="AI8" s="231" t="s">
        <v>83</v>
      </c>
      <c r="AJ8" s="231"/>
      <c r="AK8" s="231"/>
      <c r="AL8" s="231"/>
      <c r="AM8" s="231"/>
      <c r="AN8" s="231"/>
      <c r="AO8" s="232"/>
      <c r="AP8" s="67" t="s">
        <v>56</v>
      </c>
      <c r="AQ8" s="68"/>
      <c r="AR8" s="69"/>
      <c r="AS8" s="233" t="s">
        <v>86</v>
      </c>
      <c r="AT8" s="233"/>
      <c r="AU8" s="233"/>
      <c r="AV8" s="233"/>
      <c r="AW8" s="233"/>
      <c r="AX8" s="233"/>
      <c r="AY8" s="233"/>
      <c r="AZ8" s="236"/>
      <c r="BA8" s="9"/>
      <c r="BC8" s="12"/>
      <c r="BD8" s="8"/>
      <c r="BE8" s="12"/>
      <c r="BF8" s="8"/>
      <c r="BG8" s="8"/>
    </row>
    <row r="9" spans="1:59" ht="19.5" customHeight="1" x14ac:dyDescent="0.45">
      <c r="B9" s="2">
        <v>1</v>
      </c>
      <c r="C9" s="15"/>
      <c r="D9" s="11"/>
      <c r="E9" s="16"/>
      <c r="F9" s="76" t="s">
        <v>55</v>
      </c>
      <c r="G9" s="77"/>
      <c r="H9" s="77"/>
      <c r="I9" s="78"/>
      <c r="J9" s="237" t="s">
        <v>60</v>
      </c>
      <c r="K9" s="238"/>
      <c r="L9" s="238"/>
      <c r="M9" s="238"/>
      <c r="N9" s="238"/>
      <c r="O9" s="238"/>
      <c r="P9" s="238"/>
      <c r="Q9" s="238"/>
      <c r="R9" s="238"/>
      <c r="S9" s="238"/>
      <c r="T9" s="238"/>
      <c r="U9" s="238"/>
      <c r="V9" s="238"/>
      <c r="W9" s="238"/>
      <c r="X9" s="238"/>
      <c r="Y9" s="238"/>
      <c r="Z9" s="238"/>
      <c r="AA9" s="238"/>
      <c r="AB9" s="239"/>
      <c r="AC9" s="73"/>
      <c r="AD9" s="74"/>
      <c r="AE9" s="74"/>
      <c r="AF9" s="74"/>
      <c r="AG9" s="75"/>
      <c r="AH9" s="76" t="s">
        <v>55</v>
      </c>
      <c r="AI9" s="77"/>
      <c r="AJ9" s="77"/>
      <c r="AK9" s="78"/>
      <c r="AL9" s="237" t="s">
        <v>62</v>
      </c>
      <c r="AM9" s="237"/>
      <c r="AN9" s="237"/>
      <c r="AO9" s="237"/>
      <c r="AP9" s="237"/>
      <c r="AQ9" s="237"/>
      <c r="AR9" s="237"/>
      <c r="AS9" s="237"/>
      <c r="AT9" s="237"/>
      <c r="AU9" s="237"/>
      <c r="AV9" s="237"/>
      <c r="AW9" s="237"/>
      <c r="AX9" s="237"/>
      <c r="AY9" s="237"/>
      <c r="AZ9" s="240"/>
      <c r="BA9" s="9"/>
      <c r="BC9" s="12"/>
      <c r="BD9" s="8"/>
      <c r="BE9" s="12"/>
      <c r="BF9" s="8"/>
      <c r="BG9" s="8"/>
    </row>
    <row r="10" spans="1:59" ht="16.5" customHeight="1" x14ac:dyDescent="0.45">
      <c r="A10" s="14"/>
      <c r="B10" s="14"/>
      <c r="C10" s="79"/>
      <c r="D10" s="80"/>
      <c r="E10" s="81"/>
      <c r="F10" s="82" t="s">
        <v>54</v>
      </c>
      <c r="G10" s="83"/>
      <c r="H10" s="83"/>
      <c r="I10" s="84"/>
      <c r="J10" s="243" t="s">
        <v>88</v>
      </c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4"/>
      <c r="Y10" s="85" t="s">
        <v>25</v>
      </c>
      <c r="Z10" s="86"/>
      <c r="AA10" s="86"/>
      <c r="AB10" s="87"/>
      <c r="AC10" s="88" t="s">
        <v>1</v>
      </c>
      <c r="AD10" s="89"/>
      <c r="AE10" s="93" t="s">
        <v>51</v>
      </c>
      <c r="AF10" s="94"/>
      <c r="AG10" s="95"/>
      <c r="AH10" s="96" t="s">
        <v>54</v>
      </c>
      <c r="AI10" s="97"/>
      <c r="AJ10" s="97"/>
      <c r="AK10" s="98"/>
      <c r="AL10" s="243" t="s">
        <v>63</v>
      </c>
      <c r="AM10" s="243"/>
      <c r="AN10" s="243"/>
      <c r="AO10" s="243"/>
      <c r="AP10" s="243"/>
      <c r="AQ10" s="243"/>
      <c r="AR10" s="243"/>
      <c r="AS10" s="243"/>
      <c r="AT10" s="243"/>
      <c r="AU10" s="244"/>
      <c r="AV10" s="86" t="s">
        <v>25</v>
      </c>
      <c r="AW10" s="86"/>
      <c r="AX10" s="86"/>
      <c r="AY10" s="86"/>
      <c r="AZ10" s="87"/>
      <c r="BA10" s="10"/>
      <c r="BC10" s="12"/>
      <c r="BD10" s="8"/>
      <c r="BE10" s="8"/>
      <c r="BF10" s="8"/>
      <c r="BG10" s="8"/>
    </row>
    <row r="11" spans="1:59" ht="16.5" customHeight="1" x14ac:dyDescent="0.45">
      <c r="A11" s="14"/>
      <c r="B11" s="14"/>
      <c r="C11" s="99" t="s">
        <v>13</v>
      </c>
      <c r="D11" s="100"/>
      <c r="E11" s="101"/>
      <c r="F11" s="102" t="s">
        <v>0</v>
      </c>
      <c r="G11" s="103"/>
      <c r="H11" s="103"/>
      <c r="I11" s="104"/>
      <c r="J11" s="245" t="s">
        <v>89</v>
      </c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6"/>
      <c r="Y11" s="249" t="s">
        <v>95</v>
      </c>
      <c r="Z11" s="250"/>
      <c r="AA11" s="250"/>
      <c r="AB11" s="251"/>
      <c r="AC11" s="57"/>
      <c r="AD11" s="90"/>
      <c r="AE11" s="93"/>
      <c r="AF11" s="94"/>
      <c r="AG11" s="95"/>
      <c r="AH11" s="108" t="s">
        <v>0</v>
      </c>
      <c r="AI11" s="109"/>
      <c r="AJ11" s="109"/>
      <c r="AK11" s="110"/>
      <c r="AL11" s="256" t="s">
        <v>87</v>
      </c>
      <c r="AM11" s="257"/>
      <c r="AN11" s="257"/>
      <c r="AO11" s="257"/>
      <c r="AP11" s="257"/>
      <c r="AQ11" s="257"/>
      <c r="AR11" s="257"/>
      <c r="AS11" s="257"/>
      <c r="AT11" s="257"/>
      <c r="AU11" s="258"/>
      <c r="AV11" s="261" t="s">
        <v>96</v>
      </c>
      <c r="AW11" s="250"/>
      <c r="AX11" s="250"/>
      <c r="AY11" s="250"/>
      <c r="AZ11" s="251"/>
      <c r="BA11" s="11"/>
      <c r="BC11" s="8"/>
      <c r="BD11" s="8"/>
      <c r="BE11" s="8"/>
      <c r="BF11" s="8"/>
      <c r="BG11" s="8"/>
    </row>
    <row r="12" spans="1:59" ht="21" customHeight="1" x14ac:dyDescent="0.45">
      <c r="C12" s="39"/>
      <c r="D12" s="40"/>
      <c r="E12" s="41"/>
      <c r="F12" s="105"/>
      <c r="G12" s="106"/>
      <c r="H12" s="106"/>
      <c r="I12" s="107"/>
      <c r="J12" s="247"/>
      <c r="K12" s="247"/>
      <c r="L12" s="247"/>
      <c r="M12" s="247"/>
      <c r="N12" s="247"/>
      <c r="O12" s="247"/>
      <c r="P12" s="247"/>
      <c r="Q12" s="247"/>
      <c r="R12" s="247"/>
      <c r="S12" s="247"/>
      <c r="T12" s="247"/>
      <c r="U12" s="247"/>
      <c r="V12" s="247"/>
      <c r="W12" s="247"/>
      <c r="X12" s="248"/>
      <c r="Y12" s="252"/>
      <c r="Z12" s="250"/>
      <c r="AA12" s="250"/>
      <c r="AB12" s="251"/>
      <c r="AC12" s="91"/>
      <c r="AD12" s="92"/>
      <c r="AE12" s="111" t="s">
        <v>52</v>
      </c>
      <c r="AF12" s="112"/>
      <c r="AG12" s="113"/>
      <c r="AH12" s="105"/>
      <c r="AI12" s="106"/>
      <c r="AJ12" s="106"/>
      <c r="AK12" s="107"/>
      <c r="AL12" s="259"/>
      <c r="AM12" s="259"/>
      <c r="AN12" s="259"/>
      <c r="AO12" s="259"/>
      <c r="AP12" s="259"/>
      <c r="AQ12" s="259"/>
      <c r="AR12" s="259"/>
      <c r="AS12" s="259"/>
      <c r="AT12" s="259"/>
      <c r="AU12" s="260"/>
      <c r="AV12" s="250"/>
      <c r="AW12" s="250"/>
      <c r="AX12" s="250"/>
      <c r="AY12" s="250"/>
      <c r="AZ12" s="251"/>
      <c r="BA12" s="11"/>
      <c r="BC12" s="8"/>
      <c r="BD12" s="8"/>
      <c r="BE12" s="8"/>
      <c r="BF12" s="8"/>
      <c r="BG12" s="8"/>
    </row>
    <row r="13" spans="1:59" ht="17.25" customHeight="1" thickBot="1" x14ac:dyDescent="0.5">
      <c r="C13" s="4"/>
      <c r="D13" s="18" t="s">
        <v>23</v>
      </c>
      <c r="E13" s="24"/>
      <c r="F13" s="132" t="s">
        <v>57</v>
      </c>
      <c r="G13" s="133"/>
      <c r="H13" s="133"/>
      <c r="I13" s="134"/>
      <c r="J13" s="266" t="s">
        <v>61</v>
      </c>
      <c r="K13" s="266"/>
      <c r="L13" s="266"/>
      <c r="M13" s="266"/>
      <c r="N13" s="266"/>
      <c r="O13" s="266"/>
      <c r="P13" s="266"/>
      <c r="Q13" s="266"/>
      <c r="R13" s="266"/>
      <c r="S13" s="266"/>
      <c r="T13" s="266"/>
      <c r="U13" s="266"/>
      <c r="V13" s="266"/>
      <c r="W13" s="266"/>
      <c r="X13" s="266"/>
      <c r="Y13" s="253"/>
      <c r="Z13" s="254"/>
      <c r="AA13" s="254"/>
      <c r="AB13" s="255"/>
      <c r="AC13" s="135" t="s">
        <v>19</v>
      </c>
      <c r="AD13" s="136"/>
      <c r="AE13" s="136"/>
      <c r="AF13" s="136"/>
      <c r="AG13" s="137"/>
      <c r="AH13" s="132" t="s">
        <v>57</v>
      </c>
      <c r="AI13" s="133"/>
      <c r="AJ13" s="133"/>
      <c r="AK13" s="134"/>
      <c r="AL13" s="241" t="s">
        <v>90</v>
      </c>
      <c r="AM13" s="241"/>
      <c r="AN13" s="241"/>
      <c r="AO13" s="241"/>
      <c r="AP13" s="241"/>
      <c r="AQ13" s="241"/>
      <c r="AR13" s="241"/>
      <c r="AS13" s="241"/>
      <c r="AT13" s="241"/>
      <c r="AU13" s="242"/>
      <c r="AV13" s="254"/>
      <c r="AW13" s="254"/>
      <c r="AX13" s="254"/>
      <c r="AY13" s="254"/>
      <c r="AZ13" s="255"/>
      <c r="BA13" s="11"/>
      <c r="BC13" s="8"/>
    </row>
    <row r="14" spans="1:59" ht="15.75" customHeight="1" thickBot="1" x14ac:dyDescent="0.5">
      <c r="C14" s="52" t="s">
        <v>8</v>
      </c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S14" s="5"/>
      <c r="AT14" s="5"/>
      <c r="AU14" s="5"/>
      <c r="AV14" s="5"/>
      <c r="AW14" s="5"/>
      <c r="AX14" s="5"/>
      <c r="AY14" s="5"/>
      <c r="AZ14" s="5"/>
      <c r="BC14" s="8"/>
      <c r="BD14" s="8"/>
      <c r="BE14" s="8"/>
      <c r="BF14" s="8"/>
      <c r="BG14" s="8"/>
    </row>
    <row r="15" spans="1:59" ht="13.5" customHeight="1" x14ac:dyDescent="0.45">
      <c r="C15" s="145" t="s">
        <v>12</v>
      </c>
      <c r="D15" s="146"/>
      <c r="E15" s="146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21"/>
      <c r="AC15" s="20"/>
      <c r="AD15" s="20"/>
      <c r="AE15" s="20"/>
      <c r="AF15" s="147" t="s">
        <v>11</v>
      </c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14" t="s">
        <v>33</v>
      </c>
      <c r="AU15" s="55"/>
      <c r="AV15" s="55"/>
      <c r="AW15" s="115"/>
      <c r="AX15" s="121" t="s">
        <v>16</v>
      </c>
      <c r="AY15" s="121"/>
      <c r="AZ15" s="122"/>
      <c r="BC15" s="12"/>
    </row>
    <row r="16" spans="1:59" ht="16.5" customHeight="1" x14ac:dyDescent="0.45">
      <c r="C16" s="127" t="s">
        <v>4</v>
      </c>
      <c r="D16" s="129" t="s">
        <v>17</v>
      </c>
      <c r="E16" s="129"/>
      <c r="F16" s="129"/>
      <c r="G16" s="129"/>
      <c r="H16" s="129"/>
      <c r="I16" s="267" t="s">
        <v>64</v>
      </c>
      <c r="J16" s="267"/>
      <c r="K16" s="267"/>
      <c r="L16" s="267"/>
      <c r="M16" s="267"/>
      <c r="N16" s="267"/>
      <c r="O16" s="267"/>
      <c r="P16" s="267"/>
      <c r="Q16" s="267"/>
      <c r="R16" s="6" t="s">
        <v>5</v>
      </c>
      <c r="S16" s="130" t="s">
        <v>14</v>
      </c>
      <c r="T16" s="130" t="s">
        <v>27</v>
      </c>
      <c r="U16" s="100"/>
      <c r="V16" s="131"/>
      <c r="W16" s="130" t="s">
        <v>28</v>
      </c>
      <c r="X16" s="100"/>
      <c r="Y16" s="100"/>
      <c r="Z16" s="100"/>
      <c r="AA16" s="131"/>
      <c r="AB16" s="130" t="s">
        <v>2</v>
      </c>
      <c r="AC16" s="100"/>
      <c r="AD16" s="100"/>
      <c r="AE16" s="131"/>
      <c r="AF16" s="138" t="s">
        <v>21</v>
      </c>
      <c r="AG16" s="130" t="s">
        <v>9</v>
      </c>
      <c r="AH16" s="100"/>
      <c r="AI16" s="100"/>
      <c r="AJ16" s="100"/>
      <c r="AK16" s="131"/>
      <c r="AL16" s="139" t="s">
        <v>53</v>
      </c>
      <c r="AM16" s="140"/>
      <c r="AN16" s="140"/>
      <c r="AO16" s="140"/>
      <c r="AP16" s="140"/>
      <c r="AQ16" s="140"/>
      <c r="AR16" s="140"/>
      <c r="AS16" s="140"/>
      <c r="AT16" s="116"/>
      <c r="AU16" s="58"/>
      <c r="AV16" s="58"/>
      <c r="AW16" s="117"/>
      <c r="AX16" s="123"/>
      <c r="AY16" s="123"/>
      <c r="AZ16" s="124"/>
      <c r="BC16" s="12">
        <f>C13</f>
        <v>0</v>
      </c>
    </row>
    <row r="17" spans="1:52" ht="13.5" customHeight="1" x14ac:dyDescent="0.45">
      <c r="C17" s="128"/>
      <c r="D17" s="390" t="s">
        <v>18</v>
      </c>
      <c r="E17" s="390"/>
      <c r="F17" s="390"/>
      <c r="G17" s="390"/>
      <c r="H17" s="390"/>
      <c r="I17" s="390"/>
      <c r="J17" s="390"/>
      <c r="K17" s="390" t="s">
        <v>3</v>
      </c>
      <c r="L17" s="390"/>
      <c r="M17" s="390"/>
      <c r="N17" s="390"/>
      <c r="O17" s="139" t="s">
        <v>26</v>
      </c>
      <c r="P17" s="140"/>
      <c r="Q17" s="140"/>
      <c r="R17" s="141"/>
      <c r="S17" s="118"/>
      <c r="T17" s="118"/>
      <c r="U17" s="119"/>
      <c r="V17" s="120"/>
      <c r="W17" s="142" t="s">
        <v>29</v>
      </c>
      <c r="X17" s="143"/>
      <c r="Y17" s="144"/>
      <c r="Z17" s="142" t="s">
        <v>24</v>
      </c>
      <c r="AA17" s="143"/>
      <c r="AB17" s="118" t="s">
        <v>30</v>
      </c>
      <c r="AC17" s="119"/>
      <c r="AD17" s="119"/>
      <c r="AE17" s="120"/>
      <c r="AF17" s="138"/>
      <c r="AG17" s="118"/>
      <c r="AH17" s="119"/>
      <c r="AI17" s="119"/>
      <c r="AJ17" s="119"/>
      <c r="AK17" s="120"/>
      <c r="AL17" s="149" t="s">
        <v>31</v>
      </c>
      <c r="AM17" s="150"/>
      <c r="AN17" s="150"/>
      <c r="AO17" s="150"/>
      <c r="AP17" s="150"/>
      <c r="AQ17" s="139" t="s">
        <v>32</v>
      </c>
      <c r="AR17" s="140"/>
      <c r="AS17" s="140"/>
      <c r="AT17" s="118"/>
      <c r="AU17" s="119"/>
      <c r="AV17" s="119"/>
      <c r="AW17" s="120"/>
      <c r="AX17" s="125"/>
      <c r="AY17" s="125"/>
      <c r="AZ17" s="126"/>
    </row>
    <row r="18" spans="1:52" ht="3.9" customHeight="1" x14ac:dyDescent="0.45">
      <c r="B18" s="151"/>
      <c r="C18" s="283">
        <v>1</v>
      </c>
      <c r="D18" s="294" t="s">
        <v>65</v>
      </c>
      <c r="E18" s="294"/>
      <c r="F18" s="294"/>
      <c r="G18" s="294"/>
      <c r="H18" s="294"/>
      <c r="I18" s="294"/>
      <c r="J18" s="294"/>
      <c r="K18" s="294" t="s">
        <v>92</v>
      </c>
      <c r="L18" s="294"/>
      <c r="M18" s="294"/>
      <c r="N18" s="294"/>
      <c r="O18" s="268">
        <v>100</v>
      </c>
      <c r="P18" s="269"/>
      <c r="Q18" s="269"/>
      <c r="R18" s="270"/>
      <c r="S18" s="294"/>
      <c r="T18" s="268" t="s">
        <v>69</v>
      </c>
      <c r="U18" s="269"/>
      <c r="V18" s="270"/>
      <c r="W18" s="395"/>
      <c r="X18" s="396"/>
      <c r="Y18" s="397"/>
      <c r="Z18" s="299">
        <v>800</v>
      </c>
      <c r="AA18" s="300"/>
      <c r="AB18" s="152" t="s">
        <v>72</v>
      </c>
      <c r="AC18" s="153"/>
      <c r="AD18" s="153"/>
      <c r="AE18" s="154"/>
      <c r="AF18" s="303">
        <v>10</v>
      </c>
      <c r="AG18" s="305" t="str">
        <f>IFERROR(
    IF(VLOOKUP($A$22,#REF!, 19, FALSE) = "金納",
       " ■ 金納",
       " □ 金納" ),
    " □ 金納")</f>
        <v xml:space="preserve"> □ 金納</v>
      </c>
      <c r="AH18" s="306"/>
      <c r="AI18" s="306"/>
      <c r="AJ18" s="306"/>
      <c r="AK18" s="307"/>
      <c r="AL18" s="285"/>
      <c r="AM18" s="286"/>
      <c r="AN18" s="286"/>
      <c r="AO18" s="286"/>
      <c r="AP18" s="287"/>
      <c r="AQ18" s="285"/>
      <c r="AR18" s="286"/>
      <c r="AS18" s="287"/>
      <c r="AT18" s="180"/>
      <c r="AU18" s="181"/>
      <c r="AV18" s="181"/>
      <c r="AW18" s="182"/>
      <c r="AX18" s="183" t="str">
        <f>IF(OR(ISERROR(AL18), ISERROR(Z18), ISERROR(AQ18), ISNUMBER(AL18) = FALSE, ISNUMBER(Z18) = FALSE, ISNUMBER(AQ18) = FALSE), "", IF(AL18 * (Z18 / 1000) &lt;&gt; AQ18, "〇", ""))</f>
        <v/>
      </c>
      <c r="AY18" s="184"/>
      <c r="AZ18" s="185"/>
    </row>
    <row r="19" spans="1:52" ht="3.9" customHeight="1" x14ac:dyDescent="0.45">
      <c r="B19" s="151"/>
      <c r="C19" s="284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71"/>
      <c r="P19" s="272"/>
      <c r="Q19" s="272"/>
      <c r="R19" s="273"/>
      <c r="S19" s="295"/>
      <c r="T19" s="271"/>
      <c r="U19" s="272"/>
      <c r="V19" s="273"/>
      <c r="W19" s="392"/>
      <c r="X19" s="393"/>
      <c r="Y19" s="394"/>
      <c r="Z19" s="301"/>
      <c r="AA19" s="302"/>
      <c r="AB19" s="155"/>
      <c r="AC19" s="156"/>
      <c r="AD19" s="156"/>
      <c r="AE19" s="157"/>
      <c r="AF19" s="304"/>
      <c r="AG19" s="296"/>
      <c r="AH19" s="297"/>
      <c r="AI19" s="297"/>
      <c r="AJ19" s="297"/>
      <c r="AK19" s="298"/>
      <c r="AL19" s="288"/>
      <c r="AM19" s="289"/>
      <c r="AN19" s="289"/>
      <c r="AO19" s="289"/>
      <c r="AP19" s="290"/>
      <c r="AQ19" s="288"/>
      <c r="AR19" s="289"/>
      <c r="AS19" s="290"/>
      <c r="AT19" s="158"/>
      <c r="AU19" s="109"/>
      <c r="AV19" s="109"/>
      <c r="AW19" s="159"/>
      <c r="AX19" s="165"/>
      <c r="AY19" s="166"/>
      <c r="AZ19" s="167"/>
    </row>
    <row r="20" spans="1:52" ht="3.9" customHeight="1" x14ac:dyDescent="0.45">
      <c r="B20" s="151"/>
      <c r="C20" s="284"/>
      <c r="D20" s="295"/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271"/>
      <c r="P20" s="272"/>
      <c r="Q20" s="272"/>
      <c r="R20" s="273"/>
      <c r="S20" s="295"/>
      <c r="T20" s="271"/>
      <c r="U20" s="272"/>
      <c r="V20" s="273"/>
      <c r="W20" s="392"/>
      <c r="X20" s="393"/>
      <c r="Y20" s="394"/>
      <c r="Z20" s="301"/>
      <c r="AA20" s="302"/>
      <c r="AB20" s="155"/>
      <c r="AC20" s="156"/>
      <c r="AD20" s="156"/>
      <c r="AE20" s="157"/>
      <c r="AF20" s="304"/>
      <c r="AG20" s="296" t="str">
        <f>IFERROR(
    IF(VLOOKUP($A$22,#REF!, 19, FALSE) = "物納",
       " ■ 物納",
       " □ 物納" ),
    " □ 物納")</f>
        <v xml:space="preserve"> □ 物納</v>
      </c>
      <c r="AH20" s="297"/>
      <c r="AI20" s="297"/>
      <c r="AJ20" s="297"/>
      <c r="AK20" s="298"/>
      <c r="AL20" s="288"/>
      <c r="AM20" s="289"/>
      <c r="AN20" s="289"/>
      <c r="AO20" s="289"/>
      <c r="AP20" s="290"/>
      <c r="AQ20" s="288"/>
      <c r="AR20" s="289"/>
      <c r="AS20" s="290"/>
      <c r="AT20" s="158"/>
      <c r="AU20" s="109"/>
      <c r="AV20" s="109"/>
      <c r="AW20" s="159"/>
      <c r="AX20" s="165"/>
      <c r="AY20" s="166"/>
      <c r="AZ20" s="167"/>
    </row>
    <row r="21" spans="1:52" ht="3.9" customHeight="1" x14ac:dyDescent="0.45">
      <c r="B21" s="151"/>
      <c r="C21" s="284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71"/>
      <c r="P21" s="272"/>
      <c r="Q21" s="272"/>
      <c r="R21" s="273"/>
      <c r="S21" s="295"/>
      <c r="T21" s="271"/>
      <c r="U21" s="272"/>
      <c r="V21" s="273"/>
      <c r="W21" s="392"/>
      <c r="X21" s="393"/>
      <c r="Y21" s="394"/>
      <c r="Z21" s="301"/>
      <c r="AA21" s="302"/>
      <c r="AB21" s="170" t="s">
        <v>71</v>
      </c>
      <c r="AC21" s="171"/>
      <c r="AD21" s="171"/>
      <c r="AE21" s="172"/>
      <c r="AF21" s="304"/>
      <c r="AG21" s="296"/>
      <c r="AH21" s="297"/>
      <c r="AI21" s="297"/>
      <c r="AJ21" s="297"/>
      <c r="AK21" s="298"/>
      <c r="AL21" s="288"/>
      <c r="AM21" s="289"/>
      <c r="AN21" s="289"/>
      <c r="AO21" s="289"/>
      <c r="AP21" s="290"/>
      <c r="AQ21" s="288"/>
      <c r="AR21" s="289"/>
      <c r="AS21" s="290"/>
      <c r="AT21" s="158"/>
      <c r="AU21" s="109"/>
      <c r="AV21" s="109"/>
      <c r="AW21" s="159"/>
      <c r="AX21" s="165"/>
      <c r="AY21" s="166"/>
      <c r="AZ21" s="167"/>
    </row>
    <row r="22" spans="1:52" ht="3.9" customHeight="1" x14ac:dyDescent="0.45">
      <c r="A22" s="1"/>
      <c r="B22" s="151"/>
      <c r="C22" s="284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71"/>
      <c r="P22" s="272"/>
      <c r="Q22" s="272"/>
      <c r="R22" s="273"/>
      <c r="S22" s="295"/>
      <c r="T22" s="271"/>
      <c r="U22" s="272"/>
      <c r="V22" s="273"/>
      <c r="W22" s="392"/>
      <c r="X22" s="393"/>
      <c r="Y22" s="394"/>
      <c r="Z22" s="301"/>
      <c r="AA22" s="302"/>
      <c r="AB22" s="170"/>
      <c r="AC22" s="171"/>
      <c r="AD22" s="171"/>
      <c r="AE22" s="172"/>
      <c r="AF22" s="304"/>
      <c r="AG22" s="173" t="str">
        <f>IFERROR(
    IF(VLOOKUP($A$22,#REF!, 19, FALSE) = "使用貸借",
       " ■ 使用貸借",
       " □ 使用貸借" ),
    " □ 使用貸借")</f>
        <v xml:space="preserve"> □ 使用貸借</v>
      </c>
      <c r="AH22" s="174"/>
      <c r="AI22" s="174"/>
      <c r="AJ22" s="174"/>
      <c r="AK22" s="175"/>
      <c r="AL22" s="288"/>
      <c r="AM22" s="289"/>
      <c r="AN22" s="289"/>
      <c r="AO22" s="289"/>
      <c r="AP22" s="290"/>
      <c r="AQ22" s="288"/>
      <c r="AR22" s="289"/>
      <c r="AS22" s="290"/>
      <c r="AT22" s="158"/>
      <c r="AU22" s="109"/>
      <c r="AV22" s="109"/>
      <c r="AW22" s="159"/>
      <c r="AX22" s="165"/>
      <c r="AY22" s="166"/>
      <c r="AZ22" s="167"/>
    </row>
    <row r="23" spans="1:52" ht="3.9" customHeight="1" x14ac:dyDescent="0.45">
      <c r="A23" s="1"/>
      <c r="B23" s="26"/>
      <c r="C23" s="284"/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71"/>
      <c r="P23" s="272"/>
      <c r="Q23" s="272"/>
      <c r="R23" s="273"/>
      <c r="S23" s="295"/>
      <c r="T23" s="271"/>
      <c r="U23" s="272"/>
      <c r="V23" s="273"/>
      <c r="W23" s="392"/>
      <c r="X23" s="393"/>
      <c r="Y23" s="394"/>
      <c r="Z23" s="301"/>
      <c r="AA23" s="302"/>
      <c r="AB23" s="170"/>
      <c r="AC23" s="171"/>
      <c r="AD23" s="171"/>
      <c r="AE23" s="172"/>
      <c r="AF23" s="304"/>
      <c r="AG23" s="173"/>
      <c r="AH23" s="174"/>
      <c r="AI23" s="174"/>
      <c r="AJ23" s="174"/>
      <c r="AK23" s="175"/>
      <c r="AL23" s="291"/>
      <c r="AM23" s="292"/>
      <c r="AN23" s="292"/>
      <c r="AO23" s="292"/>
      <c r="AP23" s="293"/>
      <c r="AQ23" s="291"/>
      <c r="AR23" s="292"/>
      <c r="AS23" s="293"/>
      <c r="AT23" s="160"/>
      <c r="AU23" s="106"/>
      <c r="AV23" s="106"/>
      <c r="AW23" s="161"/>
      <c r="AX23" s="168"/>
      <c r="AY23" s="83"/>
      <c r="AZ23" s="169"/>
    </row>
    <row r="24" spans="1:52" ht="3.9" customHeight="1" x14ac:dyDescent="0.45">
      <c r="A24" s="1"/>
      <c r="B24" s="176"/>
      <c r="C24" s="284">
        <v>2</v>
      </c>
      <c r="D24" s="295" t="s">
        <v>65</v>
      </c>
      <c r="E24" s="295"/>
      <c r="F24" s="295"/>
      <c r="G24" s="295"/>
      <c r="H24" s="295"/>
      <c r="I24" s="295"/>
      <c r="J24" s="295"/>
      <c r="K24" s="295" t="s">
        <v>92</v>
      </c>
      <c r="L24" s="295"/>
      <c r="M24" s="295"/>
      <c r="N24" s="295"/>
      <c r="O24" s="271">
        <v>700</v>
      </c>
      <c r="P24" s="272"/>
      <c r="Q24" s="272"/>
      <c r="R24" s="273"/>
      <c r="S24" s="295"/>
      <c r="T24" s="271" t="s">
        <v>69</v>
      </c>
      <c r="U24" s="272"/>
      <c r="V24" s="273"/>
      <c r="W24" s="392"/>
      <c r="X24" s="393"/>
      <c r="Y24" s="394"/>
      <c r="Z24" s="320">
        <v>1300</v>
      </c>
      <c r="AA24" s="321"/>
      <c r="AB24" s="177" t="s">
        <v>72</v>
      </c>
      <c r="AC24" s="178"/>
      <c r="AD24" s="178"/>
      <c r="AE24" s="179"/>
      <c r="AF24" s="327">
        <v>10</v>
      </c>
      <c r="AG24" s="324" t="str">
        <f>IFERROR(
    IF(VLOOKUP($A$28,#REF!, 19, FALSE) = "金納",
       " ■ 金納",
       " □ 金納" ),
    " □ 金納")</f>
        <v xml:space="preserve"> □ 金納</v>
      </c>
      <c r="AH24" s="325"/>
      <c r="AI24" s="325"/>
      <c r="AJ24" s="325"/>
      <c r="AK24" s="326"/>
      <c r="AL24" s="288"/>
      <c r="AM24" s="289"/>
      <c r="AN24" s="289"/>
      <c r="AO24" s="289"/>
      <c r="AP24" s="290"/>
      <c r="AQ24" s="288"/>
      <c r="AR24" s="289"/>
      <c r="AS24" s="290"/>
      <c r="AT24" s="158"/>
      <c r="AU24" s="109"/>
      <c r="AV24" s="109"/>
      <c r="AW24" s="159"/>
      <c r="AX24" s="308" t="str">
        <f t="shared" ref="AX24" si="0">IF(OR(ISERROR(AL24), ISERROR(Z24), ISERROR(AQ24), ISNUMBER(AL24) = FALSE, ISNUMBER(Z24) = FALSE, ISNUMBER(AQ24) = FALSE), "", IF(AL24 * (Z24 / 1000) &lt;&gt; AQ24, "〇", ""))</f>
        <v/>
      </c>
      <c r="AY24" s="309"/>
      <c r="AZ24" s="310"/>
    </row>
    <row r="25" spans="1:52" ht="3.9" customHeight="1" x14ac:dyDescent="0.45">
      <c r="A25" s="1"/>
      <c r="B25" s="176"/>
      <c r="C25" s="284"/>
      <c r="D25" s="295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71"/>
      <c r="P25" s="272"/>
      <c r="Q25" s="272"/>
      <c r="R25" s="273"/>
      <c r="S25" s="295"/>
      <c r="T25" s="271"/>
      <c r="U25" s="272"/>
      <c r="V25" s="273"/>
      <c r="W25" s="392"/>
      <c r="X25" s="393"/>
      <c r="Y25" s="394"/>
      <c r="Z25" s="301"/>
      <c r="AA25" s="302"/>
      <c r="AB25" s="155"/>
      <c r="AC25" s="156"/>
      <c r="AD25" s="156"/>
      <c r="AE25" s="157"/>
      <c r="AF25" s="304"/>
      <c r="AG25" s="296"/>
      <c r="AH25" s="297"/>
      <c r="AI25" s="297"/>
      <c r="AJ25" s="297"/>
      <c r="AK25" s="298"/>
      <c r="AL25" s="288"/>
      <c r="AM25" s="289"/>
      <c r="AN25" s="289"/>
      <c r="AO25" s="289"/>
      <c r="AP25" s="290"/>
      <c r="AQ25" s="288"/>
      <c r="AR25" s="289"/>
      <c r="AS25" s="290"/>
      <c r="AT25" s="158"/>
      <c r="AU25" s="109"/>
      <c r="AV25" s="109"/>
      <c r="AW25" s="159"/>
      <c r="AX25" s="311"/>
      <c r="AY25" s="312"/>
      <c r="AZ25" s="313"/>
    </row>
    <row r="26" spans="1:52" ht="3.9" customHeight="1" x14ac:dyDescent="0.45">
      <c r="A26" s="1"/>
      <c r="B26" s="176"/>
      <c r="C26" s="284"/>
      <c r="D26" s="295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71"/>
      <c r="P26" s="272"/>
      <c r="Q26" s="272"/>
      <c r="R26" s="273"/>
      <c r="S26" s="295"/>
      <c r="T26" s="271"/>
      <c r="U26" s="272"/>
      <c r="V26" s="273"/>
      <c r="W26" s="392"/>
      <c r="X26" s="393"/>
      <c r="Y26" s="394"/>
      <c r="Z26" s="301"/>
      <c r="AA26" s="302"/>
      <c r="AB26" s="155"/>
      <c r="AC26" s="156"/>
      <c r="AD26" s="156"/>
      <c r="AE26" s="157"/>
      <c r="AF26" s="304"/>
      <c r="AG26" s="296" t="str">
        <f>IFERROR(
    IF(VLOOKUP($A$28,#REF!, 19, FALSE) = "物納",
       " ■ 物納",
       " □ 物納" ),
    " □ 物納")</f>
        <v xml:space="preserve"> □ 物納</v>
      </c>
      <c r="AH26" s="297"/>
      <c r="AI26" s="297"/>
      <c r="AJ26" s="297"/>
      <c r="AK26" s="298"/>
      <c r="AL26" s="288"/>
      <c r="AM26" s="289"/>
      <c r="AN26" s="289"/>
      <c r="AO26" s="289"/>
      <c r="AP26" s="290"/>
      <c r="AQ26" s="288"/>
      <c r="AR26" s="289"/>
      <c r="AS26" s="290"/>
      <c r="AT26" s="158"/>
      <c r="AU26" s="109"/>
      <c r="AV26" s="109"/>
      <c r="AW26" s="159"/>
      <c r="AX26" s="311"/>
      <c r="AY26" s="312"/>
      <c r="AZ26" s="313"/>
    </row>
    <row r="27" spans="1:52" ht="3.9" customHeight="1" x14ac:dyDescent="0.45">
      <c r="A27" s="1"/>
      <c r="B27" s="176"/>
      <c r="C27" s="284"/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71"/>
      <c r="P27" s="272"/>
      <c r="Q27" s="272"/>
      <c r="R27" s="273"/>
      <c r="S27" s="295"/>
      <c r="T27" s="271"/>
      <c r="U27" s="272"/>
      <c r="V27" s="273"/>
      <c r="W27" s="392"/>
      <c r="X27" s="393"/>
      <c r="Y27" s="394"/>
      <c r="Z27" s="301"/>
      <c r="AA27" s="302"/>
      <c r="AB27" s="170" t="s">
        <v>71</v>
      </c>
      <c r="AC27" s="171"/>
      <c r="AD27" s="171"/>
      <c r="AE27" s="172"/>
      <c r="AF27" s="304"/>
      <c r="AG27" s="296"/>
      <c r="AH27" s="297"/>
      <c r="AI27" s="297"/>
      <c r="AJ27" s="297"/>
      <c r="AK27" s="298"/>
      <c r="AL27" s="288"/>
      <c r="AM27" s="289"/>
      <c r="AN27" s="289"/>
      <c r="AO27" s="289"/>
      <c r="AP27" s="290"/>
      <c r="AQ27" s="288"/>
      <c r="AR27" s="289"/>
      <c r="AS27" s="290"/>
      <c r="AT27" s="158"/>
      <c r="AU27" s="109"/>
      <c r="AV27" s="109"/>
      <c r="AW27" s="159"/>
      <c r="AX27" s="311"/>
      <c r="AY27" s="312"/>
      <c r="AZ27" s="313"/>
    </row>
    <row r="28" spans="1:52" ht="3.9" customHeight="1" x14ac:dyDescent="0.45">
      <c r="A28" s="1"/>
      <c r="B28" s="176"/>
      <c r="C28" s="284"/>
      <c r="D28" s="295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71"/>
      <c r="P28" s="272"/>
      <c r="Q28" s="272"/>
      <c r="R28" s="273"/>
      <c r="S28" s="295"/>
      <c r="T28" s="271"/>
      <c r="U28" s="272"/>
      <c r="V28" s="273"/>
      <c r="W28" s="392"/>
      <c r="X28" s="393"/>
      <c r="Y28" s="394"/>
      <c r="Z28" s="301"/>
      <c r="AA28" s="302"/>
      <c r="AB28" s="170"/>
      <c r="AC28" s="171"/>
      <c r="AD28" s="171"/>
      <c r="AE28" s="172"/>
      <c r="AF28" s="304"/>
      <c r="AG28" s="173" t="str">
        <f>IFERROR(
    IF(VLOOKUP($A$28,#REF!, 19, FALSE) = "使用貸借",
       " ■ 使用貸借",
       " □ 使用貸借" ),
    " □ 使用貸借")</f>
        <v xml:space="preserve"> □ 使用貸借</v>
      </c>
      <c r="AH28" s="174"/>
      <c r="AI28" s="174"/>
      <c r="AJ28" s="174"/>
      <c r="AK28" s="175"/>
      <c r="AL28" s="288"/>
      <c r="AM28" s="289"/>
      <c r="AN28" s="289"/>
      <c r="AO28" s="289"/>
      <c r="AP28" s="290"/>
      <c r="AQ28" s="288"/>
      <c r="AR28" s="289"/>
      <c r="AS28" s="290"/>
      <c r="AT28" s="158"/>
      <c r="AU28" s="109"/>
      <c r="AV28" s="109"/>
      <c r="AW28" s="159"/>
      <c r="AX28" s="311"/>
      <c r="AY28" s="312"/>
      <c r="AZ28" s="313"/>
    </row>
    <row r="29" spans="1:52" ht="3.9" customHeight="1" x14ac:dyDescent="0.45">
      <c r="A29" s="1"/>
      <c r="B29" s="25"/>
      <c r="C29" s="284"/>
      <c r="D29" s="295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71"/>
      <c r="P29" s="272"/>
      <c r="Q29" s="272"/>
      <c r="R29" s="273"/>
      <c r="S29" s="295"/>
      <c r="T29" s="271"/>
      <c r="U29" s="272"/>
      <c r="V29" s="273"/>
      <c r="W29" s="392"/>
      <c r="X29" s="393"/>
      <c r="Y29" s="394"/>
      <c r="Z29" s="322"/>
      <c r="AA29" s="323"/>
      <c r="AB29" s="186"/>
      <c r="AC29" s="187"/>
      <c r="AD29" s="187"/>
      <c r="AE29" s="188"/>
      <c r="AF29" s="328"/>
      <c r="AG29" s="189"/>
      <c r="AH29" s="190"/>
      <c r="AI29" s="190"/>
      <c r="AJ29" s="190"/>
      <c r="AK29" s="191"/>
      <c r="AL29" s="291"/>
      <c r="AM29" s="292"/>
      <c r="AN29" s="292"/>
      <c r="AO29" s="292"/>
      <c r="AP29" s="293"/>
      <c r="AQ29" s="291"/>
      <c r="AR29" s="292"/>
      <c r="AS29" s="293"/>
      <c r="AT29" s="160"/>
      <c r="AU29" s="106"/>
      <c r="AV29" s="106"/>
      <c r="AW29" s="161"/>
      <c r="AX29" s="314"/>
      <c r="AY29" s="315"/>
      <c r="AZ29" s="316"/>
    </row>
    <row r="30" spans="1:52" ht="3.9" customHeight="1" x14ac:dyDescent="0.45">
      <c r="A30" s="1"/>
      <c r="B30" s="176"/>
      <c r="C30" s="284">
        <v>3</v>
      </c>
      <c r="D30" s="295" t="s">
        <v>65</v>
      </c>
      <c r="E30" s="295"/>
      <c r="F30" s="295"/>
      <c r="G30" s="295"/>
      <c r="H30" s="295"/>
      <c r="I30" s="295"/>
      <c r="J30" s="295"/>
      <c r="K30" s="295" t="s">
        <v>92</v>
      </c>
      <c r="L30" s="295"/>
      <c r="M30" s="295"/>
      <c r="N30" s="295"/>
      <c r="O30" s="271" t="s">
        <v>91</v>
      </c>
      <c r="P30" s="272"/>
      <c r="Q30" s="272"/>
      <c r="R30" s="273"/>
      <c r="S30" s="295" t="s">
        <v>67</v>
      </c>
      <c r="T30" s="271" t="s">
        <v>69</v>
      </c>
      <c r="U30" s="272"/>
      <c r="V30" s="273"/>
      <c r="W30" s="392"/>
      <c r="X30" s="393"/>
      <c r="Y30" s="394"/>
      <c r="Z30" s="320">
        <v>1000</v>
      </c>
      <c r="AA30" s="321"/>
      <c r="AB30" s="177" t="s">
        <v>72</v>
      </c>
      <c r="AC30" s="178"/>
      <c r="AD30" s="178"/>
      <c r="AE30" s="179"/>
      <c r="AF30" s="327">
        <v>10</v>
      </c>
      <c r="AG30" s="324" t="str">
        <f>IFERROR(
    IF(VLOOKUP($A$34,#REF!, 19, FALSE) = "金納",
       " ■ 金納",
       " □ 金納" ),
    " □ 金納")</f>
        <v xml:space="preserve"> □ 金納</v>
      </c>
      <c r="AH30" s="325"/>
      <c r="AI30" s="325"/>
      <c r="AJ30" s="325"/>
      <c r="AK30" s="326"/>
      <c r="AL30" s="288"/>
      <c r="AM30" s="289"/>
      <c r="AN30" s="289"/>
      <c r="AO30" s="289"/>
      <c r="AP30" s="290"/>
      <c r="AQ30" s="288"/>
      <c r="AR30" s="289"/>
      <c r="AS30" s="290"/>
      <c r="AT30" s="158"/>
      <c r="AU30" s="109"/>
      <c r="AV30" s="109"/>
      <c r="AW30" s="159"/>
      <c r="AX30" s="162" t="str">
        <f t="shared" ref="AX30" si="1">IF(OR(ISERROR(AL30), ISERROR(Z30), ISERROR(AQ30), ISNUMBER(AL30) = FALSE, ISNUMBER(Z30) = FALSE, ISNUMBER(AQ30) = FALSE), "", IF(AL30 * (Z30 / 1000) &lt;&gt; AQ30, "〇", ""))</f>
        <v/>
      </c>
      <c r="AY30" s="163"/>
      <c r="AZ30" s="164"/>
    </row>
    <row r="31" spans="1:52" ht="3.9" customHeight="1" x14ac:dyDescent="0.45">
      <c r="A31" s="1"/>
      <c r="B31" s="176"/>
      <c r="C31" s="284"/>
      <c r="D31" s="295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71"/>
      <c r="P31" s="272"/>
      <c r="Q31" s="272"/>
      <c r="R31" s="273"/>
      <c r="S31" s="295"/>
      <c r="T31" s="271"/>
      <c r="U31" s="272"/>
      <c r="V31" s="273"/>
      <c r="W31" s="392"/>
      <c r="X31" s="393"/>
      <c r="Y31" s="394"/>
      <c r="Z31" s="301"/>
      <c r="AA31" s="302"/>
      <c r="AB31" s="155"/>
      <c r="AC31" s="156"/>
      <c r="AD31" s="156"/>
      <c r="AE31" s="157"/>
      <c r="AF31" s="304"/>
      <c r="AG31" s="296"/>
      <c r="AH31" s="297"/>
      <c r="AI31" s="297"/>
      <c r="AJ31" s="297"/>
      <c r="AK31" s="298"/>
      <c r="AL31" s="288"/>
      <c r="AM31" s="289"/>
      <c r="AN31" s="289"/>
      <c r="AO31" s="289"/>
      <c r="AP31" s="290"/>
      <c r="AQ31" s="288"/>
      <c r="AR31" s="289"/>
      <c r="AS31" s="290"/>
      <c r="AT31" s="158"/>
      <c r="AU31" s="109"/>
      <c r="AV31" s="109"/>
      <c r="AW31" s="159"/>
      <c r="AX31" s="165"/>
      <c r="AY31" s="166"/>
      <c r="AZ31" s="167"/>
    </row>
    <row r="32" spans="1:52" ht="3.9" customHeight="1" x14ac:dyDescent="0.45">
      <c r="A32" s="1"/>
      <c r="B32" s="176"/>
      <c r="C32" s="284"/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71"/>
      <c r="P32" s="272"/>
      <c r="Q32" s="272"/>
      <c r="R32" s="273"/>
      <c r="S32" s="295"/>
      <c r="T32" s="271"/>
      <c r="U32" s="272"/>
      <c r="V32" s="273"/>
      <c r="W32" s="392"/>
      <c r="X32" s="393"/>
      <c r="Y32" s="394"/>
      <c r="Z32" s="301"/>
      <c r="AA32" s="302"/>
      <c r="AB32" s="155"/>
      <c r="AC32" s="156"/>
      <c r="AD32" s="156"/>
      <c r="AE32" s="157"/>
      <c r="AF32" s="304"/>
      <c r="AG32" s="296" t="str">
        <f>IFERROR(
    IF(VLOOKUP($A$34,#REF!, 19, FALSE) = "物納",
       " ■ 物納",
       " □ 物納" ),
    " □ 物納")</f>
        <v xml:space="preserve"> □ 物納</v>
      </c>
      <c r="AH32" s="297"/>
      <c r="AI32" s="297"/>
      <c r="AJ32" s="297"/>
      <c r="AK32" s="298"/>
      <c r="AL32" s="288"/>
      <c r="AM32" s="289"/>
      <c r="AN32" s="289"/>
      <c r="AO32" s="289"/>
      <c r="AP32" s="290"/>
      <c r="AQ32" s="288"/>
      <c r="AR32" s="289"/>
      <c r="AS32" s="290"/>
      <c r="AT32" s="158"/>
      <c r="AU32" s="109"/>
      <c r="AV32" s="109"/>
      <c r="AW32" s="159"/>
      <c r="AX32" s="165"/>
      <c r="AY32" s="166"/>
      <c r="AZ32" s="167"/>
    </row>
    <row r="33" spans="1:52" ht="3.9" customHeight="1" x14ac:dyDescent="0.45">
      <c r="A33" s="1"/>
      <c r="B33" s="176"/>
      <c r="C33" s="284"/>
      <c r="D33" s="295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71"/>
      <c r="P33" s="272"/>
      <c r="Q33" s="272"/>
      <c r="R33" s="273"/>
      <c r="S33" s="295"/>
      <c r="T33" s="271"/>
      <c r="U33" s="272"/>
      <c r="V33" s="273"/>
      <c r="W33" s="392"/>
      <c r="X33" s="393"/>
      <c r="Y33" s="394"/>
      <c r="Z33" s="301"/>
      <c r="AA33" s="302"/>
      <c r="AB33" s="170" t="s">
        <v>71</v>
      </c>
      <c r="AC33" s="171"/>
      <c r="AD33" s="171"/>
      <c r="AE33" s="172"/>
      <c r="AF33" s="304"/>
      <c r="AG33" s="296"/>
      <c r="AH33" s="297"/>
      <c r="AI33" s="297"/>
      <c r="AJ33" s="297"/>
      <c r="AK33" s="298"/>
      <c r="AL33" s="288"/>
      <c r="AM33" s="289"/>
      <c r="AN33" s="289"/>
      <c r="AO33" s="289"/>
      <c r="AP33" s="290"/>
      <c r="AQ33" s="288"/>
      <c r="AR33" s="289"/>
      <c r="AS33" s="290"/>
      <c r="AT33" s="158"/>
      <c r="AU33" s="109"/>
      <c r="AV33" s="109"/>
      <c r="AW33" s="159"/>
      <c r="AX33" s="165"/>
      <c r="AY33" s="166"/>
      <c r="AZ33" s="167"/>
    </row>
    <row r="34" spans="1:52" ht="3.9" customHeight="1" x14ac:dyDescent="0.45">
      <c r="A34" s="1"/>
      <c r="B34" s="176"/>
      <c r="C34" s="284"/>
      <c r="D34" s="295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71"/>
      <c r="P34" s="272"/>
      <c r="Q34" s="272"/>
      <c r="R34" s="273"/>
      <c r="S34" s="295"/>
      <c r="T34" s="271"/>
      <c r="U34" s="272"/>
      <c r="V34" s="273"/>
      <c r="W34" s="392"/>
      <c r="X34" s="393"/>
      <c r="Y34" s="394"/>
      <c r="Z34" s="301"/>
      <c r="AA34" s="302"/>
      <c r="AB34" s="170"/>
      <c r="AC34" s="171"/>
      <c r="AD34" s="171"/>
      <c r="AE34" s="172"/>
      <c r="AF34" s="304"/>
      <c r="AG34" s="173" t="str">
        <f>IFERROR(
    IF(VLOOKUP($A$34,#REF!, 19, FALSE) = "使用貸借",
       " ■ 使用貸借",
       " □ 使用貸借" ),
    " □ 使用貸借")</f>
        <v xml:space="preserve"> □ 使用貸借</v>
      </c>
      <c r="AH34" s="174"/>
      <c r="AI34" s="174"/>
      <c r="AJ34" s="174"/>
      <c r="AK34" s="175"/>
      <c r="AL34" s="288"/>
      <c r="AM34" s="289"/>
      <c r="AN34" s="289"/>
      <c r="AO34" s="289"/>
      <c r="AP34" s="290"/>
      <c r="AQ34" s="288"/>
      <c r="AR34" s="289"/>
      <c r="AS34" s="290"/>
      <c r="AT34" s="158"/>
      <c r="AU34" s="109"/>
      <c r="AV34" s="109"/>
      <c r="AW34" s="159"/>
      <c r="AX34" s="165"/>
      <c r="AY34" s="166"/>
      <c r="AZ34" s="167"/>
    </row>
    <row r="35" spans="1:52" ht="3.9" customHeight="1" x14ac:dyDescent="0.45">
      <c r="A35" s="1"/>
      <c r="B35" s="25"/>
      <c r="C35" s="284"/>
      <c r="D35" s="295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71"/>
      <c r="P35" s="272"/>
      <c r="Q35" s="272"/>
      <c r="R35" s="273"/>
      <c r="S35" s="295"/>
      <c r="T35" s="271"/>
      <c r="U35" s="272"/>
      <c r="V35" s="273"/>
      <c r="W35" s="392"/>
      <c r="X35" s="393"/>
      <c r="Y35" s="394"/>
      <c r="Z35" s="322"/>
      <c r="AA35" s="323"/>
      <c r="AB35" s="186"/>
      <c r="AC35" s="187"/>
      <c r="AD35" s="187"/>
      <c r="AE35" s="188"/>
      <c r="AF35" s="328"/>
      <c r="AG35" s="189"/>
      <c r="AH35" s="190"/>
      <c r="AI35" s="190"/>
      <c r="AJ35" s="190"/>
      <c r="AK35" s="191"/>
      <c r="AL35" s="291"/>
      <c r="AM35" s="292"/>
      <c r="AN35" s="292"/>
      <c r="AO35" s="292"/>
      <c r="AP35" s="293"/>
      <c r="AQ35" s="291"/>
      <c r="AR35" s="292"/>
      <c r="AS35" s="293"/>
      <c r="AT35" s="160"/>
      <c r="AU35" s="106"/>
      <c r="AV35" s="106"/>
      <c r="AW35" s="161"/>
      <c r="AX35" s="168"/>
      <c r="AY35" s="83"/>
      <c r="AZ35" s="169"/>
    </row>
    <row r="36" spans="1:52" ht="3.9" customHeight="1" x14ac:dyDescent="0.45">
      <c r="A36" s="1"/>
      <c r="B36" s="176"/>
      <c r="C36" s="284">
        <v>4</v>
      </c>
      <c r="D36" s="295" t="s">
        <v>65</v>
      </c>
      <c r="E36" s="295"/>
      <c r="F36" s="295"/>
      <c r="G36" s="295"/>
      <c r="H36" s="295"/>
      <c r="I36" s="295"/>
      <c r="J36" s="295"/>
      <c r="K36" s="295" t="s">
        <v>92</v>
      </c>
      <c r="L36" s="295"/>
      <c r="M36" s="295"/>
      <c r="N36" s="295"/>
      <c r="O36" s="271">
        <v>900</v>
      </c>
      <c r="P36" s="272"/>
      <c r="Q36" s="272"/>
      <c r="R36" s="273"/>
      <c r="S36" s="295" t="s">
        <v>68</v>
      </c>
      <c r="T36" s="271" t="s">
        <v>70</v>
      </c>
      <c r="U36" s="272"/>
      <c r="V36" s="273"/>
      <c r="W36" s="392">
        <v>2000</v>
      </c>
      <c r="X36" s="393"/>
      <c r="Y36" s="394"/>
      <c r="Z36" s="320">
        <v>1200</v>
      </c>
      <c r="AA36" s="321"/>
      <c r="AB36" s="177" t="s">
        <v>72</v>
      </c>
      <c r="AC36" s="178"/>
      <c r="AD36" s="178"/>
      <c r="AE36" s="179"/>
      <c r="AF36" s="327">
        <v>10</v>
      </c>
      <c r="AG36" s="324" t="str">
        <f>IFERROR(
    IF(VLOOKUP($A$40,#REF!, 19, FALSE) = "金納",
       " ■ 金納",
       " □ 金納" ),
    " □ 金納")</f>
        <v xml:space="preserve"> □ 金納</v>
      </c>
      <c r="AH36" s="325"/>
      <c r="AI36" s="325"/>
      <c r="AJ36" s="325"/>
      <c r="AK36" s="326"/>
      <c r="AL36" s="333" t="str">
        <f>IFERROR(VLOOKUP($A40,#REF!,20,FALSE),"")</f>
        <v/>
      </c>
      <c r="AM36" s="334"/>
      <c r="AN36" s="334"/>
      <c r="AO36" s="334"/>
      <c r="AP36" s="335"/>
      <c r="AQ36" s="333" t="str">
        <f>IFERROR(VLOOKUP($A40,#REF!,21,FALSE),"")</f>
        <v/>
      </c>
      <c r="AR36" s="334"/>
      <c r="AS36" s="335"/>
      <c r="AT36" s="158"/>
      <c r="AU36" s="109"/>
      <c r="AV36" s="109"/>
      <c r="AW36" s="159"/>
      <c r="AX36" s="162" t="str">
        <f t="shared" ref="AX36" si="2">IF(OR(ISERROR(AL36), ISERROR(Z36), ISERROR(AQ36), ISNUMBER(AL36) = FALSE, ISNUMBER(Z36) = FALSE, ISNUMBER(AQ36) = FALSE), "", IF(AL36 * (Z36 / 1000) &lt;&gt; AQ36, "〇", ""))</f>
        <v/>
      </c>
      <c r="AY36" s="163"/>
      <c r="AZ36" s="164"/>
    </row>
    <row r="37" spans="1:52" ht="3.9" customHeight="1" x14ac:dyDescent="0.45">
      <c r="A37" s="1"/>
      <c r="B37" s="176"/>
      <c r="C37" s="284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71"/>
      <c r="P37" s="272"/>
      <c r="Q37" s="272"/>
      <c r="R37" s="273"/>
      <c r="S37" s="295"/>
      <c r="T37" s="271"/>
      <c r="U37" s="272"/>
      <c r="V37" s="273"/>
      <c r="W37" s="392"/>
      <c r="X37" s="393"/>
      <c r="Y37" s="394"/>
      <c r="Z37" s="301"/>
      <c r="AA37" s="302"/>
      <c r="AB37" s="155"/>
      <c r="AC37" s="156"/>
      <c r="AD37" s="156"/>
      <c r="AE37" s="157"/>
      <c r="AF37" s="304"/>
      <c r="AG37" s="296"/>
      <c r="AH37" s="297"/>
      <c r="AI37" s="297"/>
      <c r="AJ37" s="297"/>
      <c r="AK37" s="298"/>
      <c r="AL37" s="333"/>
      <c r="AM37" s="334"/>
      <c r="AN37" s="334"/>
      <c r="AO37" s="334"/>
      <c r="AP37" s="335"/>
      <c r="AQ37" s="333"/>
      <c r="AR37" s="334"/>
      <c r="AS37" s="335"/>
      <c r="AT37" s="158"/>
      <c r="AU37" s="109"/>
      <c r="AV37" s="109"/>
      <c r="AW37" s="159"/>
      <c r="AX37" s="165"/>
      <c r="AY37" s="166"/>
      <c r="AZ37" s="167"/>
    </row>
    <row r="38" spans="1:52" ht="3.9" customHeight="1" x14ac:dyDescent="0.45">
      <c r="A38" s="1"/>
      <c r="B38" s="176"/>
      <c r="C38" s="284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71"/>
      <c r="P38" s="272"/>
      <c r="Q38" s="272"/>
      <c r="R38" s="273"/>
      <c r="S38" s="295"/>
      <c r="T38" s="271"/>
      <c r="U38" s="272"/>
      <c r="V38" s="273"/>
      <c r="W38" s="392"/>
      <c r="X38" s="393"/>
      <c r="Y38" s="394"/>
      <c r="Z38" s="301"/>
      <c r="AA38" s="302"/>
      <c r="AB38" s="155"/>
      <c r="AC38" s="156"/>
      <c r="AD38" s="156"/>
      <c r="AE38" s="157"/>
      <c r="AF38" s="304"/>
      <c r="AG38" s="296" t="str">
        <f>IFERROR(
    IF(VLOOKUP($A$40,#REF!, 19, FALSE) = "物納",
       " ■ 物納",
       " □ 物納" ),
    " □ 物納")</f>
        <v xml:space="preserve"> □ 物納</v>
      </c>
      <c r="AH38" s="297"/>
      <c r="AI38" s="297"/>
      <c r="AJ38" s="297"/>
      <c r="AK38" s="298"/>
      <c r="AL38" s="333"/>
      <c r="AM38" s="334"/>
      <c r="AN38" s="334"/>
      <c r="AO38" s="334"/>
      <c r="AP38" s="335"/>
      <c r="AQ38" s="333"/>
      <c r="AR38" s="334"/>
      <c r="AS38" s="335"/>
      <c r="AT38" s="158"/>
      <c r="AU38" s="109"/>
      <c r="AV38" s="109"/>
      <c r="AW38" s="159"/>
      <c r="AX38" s="165"/>
      <c r="AY38" s="166"/>
      <c r="AZ38" s="167"/>
    </row>
    <row r="39" spans="1:52" ht="3.9" customHeight="1" x14ac:dyDescent="0.45">
      <c r="A39" s="1"/>
      <c r="B39" s="176"/>
      <c r="C39" s="284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71"/>
      <c r="P39" s="272"/>
      <c r="Q39" s="272"/>
      <c r="R39" s="273"/>
      <c r="S39" s="295"/>
      <c r="T39" s="271"/>
      <c r="U39" s="272"/>
      <c r="V39" s="273"/>
      <c r="W39" s="392"/>
      <c r="X39" s="393"/>
      <c r="Y39" s="394"/>
      <c r="Z39" s="301"/>
      <c r="AA39" s="302"/>
      <c r="AB39" s="170" t="s">
        <v>71</v>
      </c>
      <c r="AC39" s="171"/>
      <c r="AD39" s="171"/>
      <c r="AE39" s="172"/>
      <c r="AF39" s="304"/>
      <c r="AG39" s="296"/>
      <c r="AH39" s="297"/>
      <c r="AI39" s="297"/>
      <c r="AJ39" s="297"/>
      <c r="AK39" s="298"/>
      <c r="AL39" s="333"/>
      <c r="AM39" s="334"/>
      <c r="AN39" s="334"/>
      <c r="AO39" s="334"/>
      <c r="AP39" s="335"/>
      <c r="AQ39" s="333"/>
      <c r="AR39" s="334"/>
      <c r="AS39" s="335"/>
      <c r="AT39" s="158"/>
      <c r="AU39" s="109"/>
      <c r="AV39" s="109"/>
      <c r="AW39" s="159"/>
      <c r="AX39" s="165"/>
      <c r="AY39" s="166"/>
      <c r="AZ39" s="167"/>
    </row>
    <row r="40" spans="1:52" ht="3.9" customHeight="1" x14ac:dyDescent="0.45">
      <c r="A40" s="1"/>
      <c r="B40" s="176"/>
      <c r="C40" s="284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71"/>
      <c r="P40" s="272"/>
      <c r="Q40" s="272"/>
      <c r="R40" s="273"/>
      <c r="S40" s="295"/>
      <c r="T40" s="271"/>
      <c r="U40" s="272"/>
      <c r="V40" s="273"/>
      <c r="W40" s="392"/>
      <c r="X40" s="393"/>
      <c r="Y40" s="394"/>
      <c r="Z40" s="301"/>
      <c r="AA40" s="302"/>
      <c r="AB40" s="170"/>
      <c r="AC40" s="171"/>
      <c r="AD40" s="171"/>
      <c r="AE40" s="172"/>
      <c r="AF40" s="304"/>
      <c r="AG40" s="173" t="str">
        <f>IFERROR(
    IF(VLOOKUP($A$40,#REF!, 19, FALSE) = "使用貸借",
       " ■ 使用貸借",
       " □ 使用貸借" ),
    " □ 使用貸借")</f>
        <v xml:space="preserve"> □ 使用貸借</v>
      </c>
      <c r="AH40" s="174"/>
      <c r="AI40" s="174"/>
      <c r="AJ40" s="174"/>
      <c r="AK40" s="175"/>
      <c r="AL40" s="333"/>
      <c r="AM40" s="334"/>
      <c r="AN40" s="334"/>
      <c r="AO40" s="334"/>
      <c r="AP40" s="335"/>
      <c r="AQ40" s="333"/>
      <c r="AR40" s="334"/>
      <c r="AS40" s="335"/>
      <c r="AT40" s="158"/>
      <c r="AU40" s="109"/>
      <c r="AV40" s="109"/>
      <c r="AW40" s="159"/>
      <c r="AX40" s="165"/>
      <c r="AY40" s="166"/>
      <c r="AZ40" s="167"/>
    </row>
    <row r="41" spans="1:52" ht="3.9" customHeight="1" x14ac:dyDescent="0.45">
      <c r="A41" s="1"/>
      <c r="B41" s="25"/>
      <c r="C41" s="284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71"/>
      <c r="P41" s="272"/>
      <c r="Q41" s="272"/>
      <c r="R41" s="273"/>
      <c r="S41" s="295"/>
      <c r="T41" s="271"/>
      <c r="U41" s="272"/>
      <c r="V41" s="273"/>
      <c r="W41" s="392"/>
      <c r="X41" s="393"/>
      <c r="Y41" s="394"/>
      <c r="Z41" s="322"/>
      <c r="AA41" s="323"/>
      <c r="AB41" s="186"/>
      <c r="AC41" s="187"/>
      <c r="AD41" s="187"/>
      <c r="AE41" s="188"/>
      <c r="AF41" s="328"/>
      <c r="AG41" s="189"/>
      <c r="AH41" s="190"/>
      <c r="AI41" s="190"/>
      <c r="AJ41" s="190"/>
      <c r="AK41" s="191"/>
      <c r="AL41" s="336"/>
      <c r="AM41" s="337"/>
      <c r="AN41" s="337"/>
      <c r="AO41" s="337"/>
      <c r="AP41" s="338"/>
      <c r="AQ41" s="336"/>
      <c r="AR41" s="337"/>
      <c r="AS41" s="338"/>
      <c r="AT41" s="160"/>
      <c r="AU41" s="106"/>
      <c r="AV41" s="106"/>
      <c r="AW41" s="161"/>
      <c r="AX41" s="168"/>
      <c r="AY41" s="83"/>
      <c r="AZ41" s="169"/>
    </row>
    <row r="42" spans="1:52" ht="3.9" customHeight="1" x14ac:dyDescent="0.45">
      <c r="A42" s="1"/>
      <c r="B42" s="176"/>
      <c r="C42" s="284">
        <v>5</v>
      </c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329"/>
      <c r="P42" s="330"/>
      <c r="Q42" s="330"/>
      <c r="R42" s="331"/>
      <c r="S42" s="332"/>
      <c r="T42" s="329"/>
      <c r="U42" s="330"/>
      <c r="V42" s="331"/>
      <c r="W42" s="398"/>
      <c r="X42" s="399"/>
      <c r="Y42" s="400"/>
      <c r="Z42" s="348"/>
      <c r="AA42" s="349"/>
      <c r="AB42" s="155" t="s">
        <v>59</v>
      </c>
      <c r="AC42" s="156"/>
      <c r="AD42" s="156"/>
      <c r="AE42" s="157"/>
      <c r="AF42" s="352" t="str">
        <f>IFERROR(VLOOKUP($A46,#REF!,25,FALSE),"")</f>
        <v/>
      </c>
      <c r="AG42" s="296" t="str">
        <f>IFERROR(
    IF(VLOOKUP($A$46,#REF!, 19, FALSE) = "金納",
       " ■ 金納",
       " □ 金納" ),
    " □ 金納")</f>
        <v xml:space="preserve"> □ 金納</v>
      </c>
      <c r="AH42" s="297"/>
      <c r="AI42" s="297"/>
      <c r="AJ42" s="297"/>
      <c r="AK42" s="298"/>
      <c r="AL42" s="333" t="str">
        <f>IFERROR(VLOOKUP($A46,#REF!,20,FALSE),"")</f>
        <v/>
      </c>
      <c r="AM42" s="334"/>
      <c r="AN42" s="334"/>
      <c r="AO42" s="334"/>
      <c r="AP42" s="335"/>
      <c r="AQ42" s="333" t="str">
        <f>IFERROR(VLOOKUP($A46,#REF!,21,FALSE),"")</f>
        <v/>
      </c>
      <c r="AR42" s="334"/>
      <c r="AS42" s="335"/>
      <c r="AT42" s="158"/>
      <c r="AU42" s="109"/>
      <c r="AV42" s="109"/>
      <c r="AW42" s="159"/>
      <c r="AX42" s="162" t="str">
        <f t="shared" ref="AX42" si="3">IF(OR(ISERROR(AL42), ISERROR(Z42), ISERROR(AQ42), ISNUMBER(AL42) = FALSE, ISNUMBER(Z42) = FALSE, ISNUMBER(AQ42) = FALSE), "", IF(AL42 * (Z42 / 1000) &lt;&gt; AQ42, "〇", ""))</f>
        <v/>
      </c>
      <c r="AY42" s="163"/>
      <c r="AZ42" s="164"/>
    </row>
    <row r="43" spans="1:52" ht="3.9" customHeight="1" x14ac:dyDescent="0.45">
      <c r="A43" s="1"/>
      <c r="B43" s="176"/>
      <c r="C43" s="284"/>
      <c r="D43" s="295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329"/>
      <c r="P43" s="330"/>
      <c r="Q43" s="330"/>
      <c r="R43" s="331"/>
      <c r="S43" s="332"/>
      <c r="T43" s="329"/>
      <c r="U43" s="330"/>
      <c r="V43" s="331"/>
      <c r="W43" s="398"/>
      <c r="X43" s="399"/>
      <c r="Y43" s="400"/>
      <c r="Z43" s="348"/>
      <c r="AA43" s="349"/>
      <c r="AB43" s="155"/>
      <c r="AC43" s="156"/>
      <c r="AD43" s="156"/>
      <c r="AE43" s="157"/>
      <c r="AF43" s="352"/>
      <c r="AG43" s="296"/>
      <c r="AH43" s="297"/>
      <c r="AI43" s="297"/>
      <c r="AJ43" s="297"/>
      <c r="AK43" s="298"/>
      <c r="AL43" s="333"/>
      <c r="AM43" s="334"/>
      <c r="AN43" s="334"/>
      <c r="AO43" s="334"/>
      <c r="AP43" s="335"/>
      <c r="AQ43" s="333"/>
      <c r="AR43" s="334"/>
      <c r="AS43" s="335"/>
      <c r="AT43" s="158"/>
      <c r="AU43" s="109"/>
      <c r="AV43" s="109"/>
      <c r="AW43" s="159"/>
      <c r="AX43" s="165"/>
      <c r="AY43" s="166"/>
      <c r="AZ43" s="167"/>
    </row>
    <row r="44" spans="1:52" ht="3.9" customHeight="1" x14ac:dyDescent="0.45">
      <c r="A44" s="1"/>
      <c r="B44" s="176"/>
      <c r="C44" s="284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329"/>
      <c r="P44" s="330"/>
      <c r="Q44" s="330"/>
      <c r="R44" s="331"/>
      <c r="S44" s="332"/>
      <c r="T44" s="329"/>
      <c r="U44" s="330"/>
      <c r="V44" s="331"/>
      <c r="W44" s="398"/>
      <c r="X44" s="399"/>
      <c r="Y44" s="400"/>
      <c r="Z44" s="348"/>
      <c r="AA44" s="349"/>
      <c r="AB44" s="155"/>
      <c r="AC44" s="156"/>
      <c r="AD44" s="156"/>
      <c r="AE44" s="157"/>
      <c r="AF44" s="352"/>
      <c r="AG44" s="296" t="str">
        <f>IFERROR(
    IF(VLOOKUP($A$46,#REF!, 19, FALSE) = "物納",
       " ■ 物納",
       " □ 物納" ),
    " □ 物納")</f>
        <v xml:space="preserve"> □ 物納</v>
      </c>
      <c r="AH44" s="297"/>
      <c r="AI44" s="297"/>
      <c r="AJ44" s="297"/>
      <c r="AK44" s="298"/>
      <c r="AL44" s="333"/>
      <c r="AM44" s="334"/>
      <c r="AN44" s="334"/>
      <c r="AO44" s="334"/>
      <c r="AP44" s="335"/>
      <c r="AQ44" s="333"/>
      <c r="AR44" s="334"/>
      <c r="AS44" s="335"/>
      <c r="AT44" s="158"/>
      <c r="AU44" s="109"/>
      <c r="AV44" s="109"/>
      <c r="AW44" s="159"/>
      <c r="AX44" s="165"/>
      <c r="AY44" s="166"/>
      <c r="AZ44" s="167"/>
    </row>
    <row r="45" spans="1:52" ht="3.9" customHeight="1" x14ac:dyDescent="0.45">
      <c r="A45" s="1"/>
      <c r="B45" s="176"/>
      <c r="C45" s="284"/>
      <c r="D45" s="295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329"/>
      <c r="P45" s="330"/>
      <c r="Q45" s="330"/>
      <c r="R45" s="331"/>
      <c r="S45" s="332"/>
      <c r="T45" s="329"/>
      <c r="U45" s="330"/>
      <c r="V45" s="331"/>
      <c r="W45" s="398"/>
      <c r="X45" s="399"/>
      <c r="Y45" s="400"/>
      <c r="Z45" s="348"/>
      <c r="AA45" s="349"/>
      <c r="AB45" s="170" t="s">
        <v>59</v>
      </c>
      <c r="AC45" s="171"/>
      <c r="AD45" s="171"/>
      <c r="AE45" s="172"/>
      <c r="AF45" s="352"/>
      <c r="AG45" s="296"/>
      <c r="AH45" s="297"/>
      <c r="AI45" s="297"/>
      <c r="AJ45" s="297"/>
      <c r="AK45" s="298"/>
      <c r="AL45" s="333"/>
      <c r="AM45" s="334"/>
      <c r="AN45" s="334"/>
      <c r="AO45" s="334"/>
      <c r="AP45" s="335"/>
      <c r="AQ45" s="333"/>
      <c r="AR45" s="334"/>
      <c r="AS45" s="335"/>
      <c r="AT45" s="158"/>
      <c r="AU45" s="109"/>
      <c r="AV45" s="109"/>
      <c r="AW45" s="159"/>
      <c r="AX45" s="165"/>
      <c r="AY45" s="166"/>
      <c r="AZ45" s="167"/>
    </row>
    <row r="46" spans="1:52" ht="3.9" customHeight="1" x14ac:dyDescent="0.45">
      <c r="A46" s="1"/>
      <c r="B46" s="176"/>
      <c r="C46" s="284"/>
      <c r="D46" s="295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329"/>
      <c r="P46" s="330"/>
      <c r="Q46" s="330"/>
      <c r="R46" s="331"/>
      <c r="S46" s="332"/>
      <c r="T46" s="329"/>
      <c r="U46" s="330"/>
      <c r="V46" s="331"/>
      <c r="W46" s="398"/>
      <c r="X46" s="399"/>
      <c r="Y46" s="400"/>
      <c r="Z46" s="348"/>
      <c r="AA46" s="349"/>
      <c r="AB46" s="170"/>
      <c r="AC46" s="171"/>
      <c r="AD46" s="171"/>
      <c r="AE46" s="172"/>
      <c r="AF46" s="352"/>
      <c r="AG46" s="173" t="str">
        <f>IFERROR(
    IF(VLOOKUP($A$46,#REF!, 19, FALSE) = "使用貸借",
       " ■ 使用貸借",
       " □ 使用貸借" ),
    " □ 使用貸借")</f>
        <v xml:space="preserve"> □ 使用貸借</v>
      </c>
      <c r="AH46" s="174"/>
      <c r="AI46" s="174"/>
      <c r="AJ46" s="174"/>
      <c r="AK46" s="175"/>
      <c r="AL46" s="333"/>
      <c r="AM46" s="334"/>
      <c r="AN46" s="334"/>
      <c r="AO46" s="334"/>
      <c r="AP46" s="335"/>
      <c r="AQ46" s="333"/>
      <c r="AR46" s="334"/>
      <c r="AS46" s="335"/>
      <c r="AT46" s="158"/>
      <c r="AU46" s="109"/>
      <c r="AV46" s="109"/>
      <c r="AW46" s="159"/>
      <c r="AX46" s="165"/>
      <c r="AY46" s="166"/>
      <c r="AZ46" s="167"/>
    </row>
    <row r="47" spans="1:52" ht="3.9" customHeight="1" x14ac:dyDescent="0.45">
      <c r="A47" s="1"/>
      <c r="B47" s="27"/>
      <c r="C47" s="284"/>
      <c r="D47" s="295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329"/>
      <c r="P47" s="330"/>
      <c r="Q47" s="330"/>
      <c r="R47" s="331"/>
      <c r="S47" s="332"/>
      <c r="T47" s="329"/>
      <c r="U47" s="330"/>
      <c r="V47" s="331"/>
      <c r="W47" s="398"/>
      <c r="X47" s="399"/>
      <c r="Y47" s="400"/>
      <c r="Z47" s="350"/>
      <c r="AA47" s="351"/>
      <c r="AB47" s="186"/>
      <c r="AC47" s="187"/>
      <c r="AD47" s="187"/>
      <c r="AE47" s="188"/>
      <c r="AF47" s="353"/>
      <c r="AG47" s="189"/>
      <c r="AH47" s="190"/>
      <c r="AI47" s="190"/>
      <c r="AJ47" s="190"/>
      <c r="AK47" s="191"/>
      <c r="AL47" s="336"/>
      <c r="AM47" s="337"/>
      <c r="AN47" s="337"/>
      <c r="AO47" s="337"/>
      <c r="AP47" s="338"/>
      <c r="AQ47" s="336"/>
      <c r="AR47" s="337"/>
      <c r="AS47" s="338"/>
      <c r="AT47" s="160"/>
      <c r="AU47" s="106"/>
      <c r="AV47" s="106"/>
      <c r="AW47" s="161"/>
      <c r="AX47" s="168"/>
      <c r="AY47" s="83"/>
      <c r="AZ47" s="169"/>
    </row>
    <row r="48" spans="1:52" ht="3.9" customHeight="1" x14ac:dyDescent="0.45">
      <c r="A48" s="1"/>
      <c r="B48" s="1"/>
      <c r="C48" s="284">
        <v>6</v>
      </c>
      <c r="D48" s="295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329"/>
      <c r="P48" s="330"/>
      <c r="Q48" s="330"/>
      <c r="R48" s="331"/>
      <c r="S48" s="332"/>
      <c r="T48" s="329"/>
      <c r="U48" s="330"/>
      <c r="V48" s="331"/>
      <c r="W48" s="398"/>
      <c r="X48" s="399"/>
      <c r="Y48" s="400"/>
      <c r="Z48" s="354"/>
      <c r="AA48" s="355"/>
      <c r="AB48" s="155" t="s">
        <v>59</v>
      </c>
      <c r="AC48" s="156"/>
      <c r="AD48" s="156"/>
      <c r="AE48" s="157"/>
      <c r="AF48" s="352" t="str">
        <f>IFERROR(VLOOKUP($A52,#REF!,25,FALSE),"")</f>
        <v/>
      </c>
      <c r="AG48" s="296" t="str">
        <f>IFERROR(
    IF(VLOOKUP($A$52,#REF!, 19, FALSE) = "金納",
       " ■ 金納",
       " □ 金納" ),
    " □ 金納")</f>
        <v xml:space="preserve"> □ 金納</v>
      </c>
      <c r="AH48" s="297"/>
      <c r="AI48" s="297"/>
      <c r="AJ48" s="297"/>
      <c r="AK48" s="298"/>
      <c r="AL48" s="333" t="str">
        <f>IFERROR(VLOOKUP($A52,#REF!,20,FALSE),"")</f>
        <v/>
      </c>
      <c r="AM48" s="334"/>
      <c r="AN48" s="334"/>
      <c r="AO48" s="334"/>
      <c r="AP48" s="335"/>
      <c r="AQ48" s="333" t="str">
        <f>IFERROR(VLOOKUP($A52,#REF!,21,FALSE),"")</f>
        <v/>
      </c>
      <c r="AR48" s="334"/>
      <c r="AS48" s="335"/>
      <c r="AT48" s="158"/>
      <c r="AU48" s="109"/>
      <c r="AV48" s="109"/>
      <c r="AW48" s="159"/>
      <c r="AX48" s="162" t="str">
        <f t="shared" ref="AX48" si="4">IF(OR(ISERROR(AL48), ISERROR(Z48), ISERROR(AQ48), ISNUMBER(AL48) = FALSE, ISNUMBER(Z48) = FALSE, ISNUMBER(AQ48) = FALSE), "", IF(AL48 * (Z48 / 1000) &lt;&gt; AQ48, "〇", ""))</f>
        <v/>
      </c>
      <c r="AY48" s="163"/>
      <c r="AZ48" s="164"/>
    </row>
    <row r="49" spans="1:52" ht="3.9" customHeight="1" x14ac:dyDescent="0.45">
      <c r="A49" s="1"/>
      <c r="B49" s="1"/>
      <c r="C49" s="284"/>
      <c r="D49" s="295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329"/>
      <c r="P49" s="330"/>
      <c r="Q49" s="330"/>
      <c r="R49" s="331"/>
      <c r="S49" s="332"/>
      <c r="T49" s="329"/>
      <c r="U49" s="330"/>
      <c r="V49" s="331"/>
      <c r="W49" s="398"/>
      <c r="X49" s="399"/>
      <c r="Y49" s="400"/>
      <c r="Z49" s="348"/>
      <c r="AA49" s="349"/>
      <c r="AB49" s="155"/>
      <c r="AC49" s="156"/>
      <c r="AD49" s="156"/>
      <c r="AE49" s="157"/>
      <c r="AF49" s="352"/>
      <c r="AG49" s="296"/>
      <c r="AH49" s="297"/>
      <c r="AI49" s="297"/>
      <c r="AJ49" s="297"/>
      <c r="AK49" s="298"/>
      <c r="AL49" s="333"/>
      <c r="AM49" s="334"/>
      <c r="AN49" s="334"/>
      <c r="AO49" s="334"/>
      <c r="AP49" s="335"/>
      <c r="AQ49" s="333"/>
      <c r="AR49" s="334"/>
      <c r="AS49" s="335"/>
      <c r="AT49" s="158"/>
      <c r="AU49" s="109"/>
      <c r="AV49" s="109"/>
      <c r="AW49" s="159"/>
      <c r="AX49" s="165"/>
      <c r="AY49" s="166"/>
      <c r="AZ49" s="167"/>
    </row>
    <row r="50" spans="1:52" ht="3.9" customHeight="1" x14ac:dyDescent="0.45">
      <c r="A50" s="1"/>
      <c r="B50" s="1"/>
      <c r="C50" s="284"/>
      <c r="D50" s="295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329"/>
      <c r="P50" s="330"/>
      <c r="Q50" s="330"/>
      <c r="R50" s="331"/>
      <c r="S50" s="332"/>
      <c r="T50" s="329"/>
      <c r="U50" s="330"/>
      <c r="V50" s="331"/>
      <c r="W50" s="398"/>
      <c r="X50" s="399"/>
      <c r="Y50" s="400"/>
      <c r="Z50" s="348"/>
      <c r="AA50" s="349"/>
      <c r="AB50" s="155"/>
      <c r="AC50" s="156"/>
      <c r="AD50" s="156"/>
      <c r="AE50" s="157"/>
      <c r="AF50" s="352"/>
      <c r="AG50" s="296" t="str">
        <f>IFERROR(
    IF(VLOOKUP($A$52,#REF!, 19, FALSE) = "物納",
       " ■ 物納",
       " □ 物納" ),
    " □ 物納")</f>
        <v xml:space="preserve"> □ 物納</v>
      </c>
      <c r="AH50" s="297"/>
      <c r="AI50" s="297"/>
      <c r="AJ50" s="297"/>
      <c r="AK50" s="298"/>
      <c r="AL50" s="333"/>
      <c r="AM50" s="334"/>
      <c r="AN50" s="334"/>
      <c r="AO50" s="334"/>
      <c r="AP50" s="335"/>
      <c r="AQ50" s="333"/>
      <c r="AR50" s="334"/>
      <c r="AS50" s="335"/>
      <c r="AT50" s="158"/>
      <c r="AU50" s="109"/>
      <c r="AV50" s="109"/>
      <c r="AW50" s="159"/>
      <c r="AX50" s="165"/>
      <c r="AY50" s="166"/>
      <c r="AZ50" s="167"/>
    </row>
    <row r="51" spans="1:52" ht="3.9" customHeight="1" x14ac:dyDescent="0.45">
      <c r="A51" s="1"/>
      <c r="B51" s="1"/>
      <c r="C51" s="284"/>
      <c r="D51" s="295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329"/>
      <c r="P51" s="330"/>
      <c r="Q51" s="330"/>
      <c r="R51" s="331"/>
      <c r="S51" s="332"/>
      <c r="T51" s="329"/>
      <c r="U51" s="330"/>
      <c r="V51" s="331"/>
      <c r="W51" s="398"/>
      <c r="X51" s="399"/>
      <c r="Y51" s="400"/>
      <c r="Z51" s="348"/>
      <c r="AA51" s="349"/>
      <c r="AB51" s="170" t="s">
        <v>59</v>
      </c>
      <c r="AC51" s="171"/>
      <c r="AD51" s="171"/>
      <c r="AE51" s="172"/>
      <c r="AF51" s="352"/>
      <c r="AG51" s="296"/>
      <c r="AH51" s="297"/>
      <c r="AI51" s="297"/>
      <c r="AJ51" s="297"/>
      <c r="AK51" s="298"/>
      <c r="AL51" s="333"/>
      <c r="AM51" s="334"/>
      <c r="AN51" s="334"/>
      <c r="AO51" s="334"/>
      <c r="AP51" s="335"/>
      <c r="AQ51" s="333"/>
      <c r="AR51" s="334"/>
      <c r="AS51" s="335"/>
      <c r="AT51" s="158"/>
      <c r="AU51" s="109"/>
      <c r="AV51" s="109"/>
      <c r="AW51" s="159"/>
      <c r="AX51" s="165"/>
      <c r="AY51" s="166"/>
      <c r="AZ51" s="167"/>
    </row>
    <row r="52" spans="1:52" ht="3.9" customHeight="1" x14ac:dyDescent="0.45">
      <c r="A52" s="1"/>
      <c r="B52" s="1"/>
      <c r="C52" s="284"/>
      <c r="D52" s="295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329"/>
      <c r="P52" s="330"/>
      <c r="Q52" s="330"/>
      <c r="R52" s="331"/>
      <c r="S52" s="332"/>
      <c r="T52" s="329"/>
      <c r="U52" s="330"/>
      <c r="V52" s="331"/>
      <c r="W52" s="398"/>
      <c r="X52" s="399"/>
      <c r="Y52" s="400"/>
      <c r="Z52" s="348"/>
      <c r="AA52" s="349"/>
      <c r="AB52" s="170"/>
      <c r="AC52" s="171"/>
      <c r="AD52" s="171"/>
      <c r="AE52" s="172"/>
      <c r="AF52" s="352"/>
      <c r="AG52" s="173" t="str">
        <f>IFERROR(
    IF(VLOOKUP($A$52,#REF!, 19, FALSE) = "使用貸借",
       " ■ 使用貸借",
       " □ 使用貸借" ),
    " □ 使用貸借")</f>
        <v xml:space="preserve"> □ 使用貸借</v>
      </c>
      <c r="AH52" s="174"/>
      <c r="AI52" s="174"/>
      <c r="AJ52" s="174"/>
      <c r="AK52" s="175"/>
      <c r="AL52" s="333"/>
      <c r="AM52" s="334"/>
      <c r="AN52" s="334"/>
      <c r="AO52" s="334"/>
      <c r="AP52" s="335"/>
      <c r="AQ52" s="333"/>
      <c r="AR52" s="334"/>
      <c r="AS52" s="335"/>
      <c r="AT52" s="158"/>
      <c r="AU52" s="109"/>
      <c r="AV52" s="109"/>
      <c r="AW52" s="159"/>
      <c r="AX52" s="165"/>
      <c r="AY52" s="166"/>
      <c r="AZ52" s="167"/>
    </row>
    <row r="53" spans="1:52" ht="3.9" customHeight="1" x14ac:dyDescent="0.45">
      <c r="A53" s="1"/>
      <c r="B53" s="1"/>
      <c r="C53" s="284"/>
      <c r="D53" s="295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329"/>
      <c r="P53" s="330"/>
      <c r="Q53" s="330"/>
      <c r="R53" s="331"/>
      <c r="S53" s="332"/>
      <c r="T53" s="329"/>
      <c r="U53" s="330"/>
      <c r="V53" s="331"/>
      <c r="W53" s="398"/>
      <c r="X53" s="399"/>
      <c r="Y53" s="400"/>
      <c r="Z53" s="350"/>
      <c r="AA53" s="351"/>
      <c r="AB53" s="186"/>
      <c r="AC53" s="187"/>
      <c r="AD53" s="187"/>
      <c r="AE53" s="188"/>
      <c r="AF53" s="353"/>
      <c r="AG53" s="189"/>
      <c r="AH53" s="190"/>
      <c r="AI53" s="190"/>
      <c r="AJ53" s="190"/>
      <c r="AK53" s="191"/>
      <c r="AL53" s="336"/>
      <c r="AM53" s="337"/>
      <c r="AN53" s="337"/>
      <c r="AO53" s="337"/>
      <c r="AP53" s="338"/>
      <c r="AQ53" s="336"/>
      <c r="AR53" s="337"/>
      <c r="AS53" s="338"/>
      <c r="AT53" s="160"/>
      <c r="AU53" s="106"/>
      <c r="AV53" s="106"/>
      <c r="AW53" s="161"/>
      <c r="AX53" s="168"/>
      <c r="AY53" s="83"/>
      <c r="AZ53" s="169"/>
    </row>
    <row r="54" spans="1:52" ht="3.9" customHeight="1" x14ac:dyDescent="0.45">
      <c r="A54" s="1"/>
      <c r="B54" s="1"/>
      <c r="C54" s="284">
        <v>7</v>
      </c>
      <c r="D54" s="295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329"/>
      <c r="P54" s="330"/>
      <c r="Q54" s="330"/>
      <c r="R54" s="331"/>
      <c r="S54" s="332"/>
      <c r="T54" s="329"/>
      <c r="U54" s="330"/>
      <c r="V54" s="331"/>
      <c r="W54" s="398"/>
      <c r="X54" s="399"/>
      <c r="Y54" s="400"/>
      <c r="Z54" s="354"/>
      <c r="AA54" s="355"/>
      <c r="AB54" s="155" t="s">
        <v>59</v>
      </c>
      <c r="AC54" s="156"/>
      <c r="AD54" s="156"/>
      <c r="AE54" s="157"/>
      <c r="AF54" s="352" t="str">
        <f>IFERROR(VLOOKUP($A58,#REF!,25,FALSE),"")</f>
        <v/>
      </c>
      <c r="AG54" s="296" t="str">
        <f>IFERROR(
    IF(VLOOKUP($A$58,#REF!, 19, FALSE) = "金納",
       " ■ 金納",
       " □ 金納" ),
    " □ 金納")</f>
        <v xml:space="preserve"> □ 金納</v>
      </c>
      <c r="AH54" s="297"/>
      <c r="AI54" s="297"/>
      <c r="AJ54" s="297"/>
      <c r="AK54" s="298"/>
      <c r="AL54" s="333" t="str">
        <f>IFERROR(VLOOKUP($A58,#REF!,20,FALSE),"")</f>
        <v/>
      </c>
      <c r="AM54" s="334"/>
      <c r="AN54" s="334"/>
      <c r="AO54" s="334"/>
      <c r="AP54" s="335"/>
      <c r="AQ54" s="333" t="str">
        <f>IFERROR(VLOOKUP($A58,#REF!,21,FALSE),"")</f>
        <v/>
      </c>
      <c r="AR54" s="334"/>
      <c r="AS54" s="335"/>
      <c r="AT54" s="158"/>
      <c r="AU54" s="109"/>
      <c r="AV54" s="109"/>
      <c r="AW54" s="159"/>
      <c r="AX54" s="162" t="str">
        <f t="shared" ref="AX54" si="5">IF(OR(ISERROR(AL54), ISERROR(Z54), ISERROR(AQ54), ISNUMBER(AL54) = FALSE, ISNUMBER(Z54) = FALSE, ISNUMBER(AQ54) = FALSE), "", IF(AL54 * (Z54 / 1000) &lt;&gt; AQ54, "〇", ""))</f>
        <v/>
      </c>
      <c r="AY54" s="163"/>
      <c r="AZ54" s="164"/>
    </row>
    <row r="55" spans="1:52" ht="3.9" customHeight="1" x14ac:dyDescent="0.45">
      <c r="A55" s="1"/>
      <c r="B55" s="1"/>
      <c r="C55" s="284"/>
      <c r="D55" s="295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329"/>
      <c r="P55" s="330"/>
      <c r="Q55" s="330"/>
      <c r="R55" s="331"/>
      <c r="S55" s="332"/>
      <c r="T55" s="329"/>
      <c r="U55" s="330"/>
      <c r="V55" s="331"/>
      <c r="W55" s="398"/>
      <c r="X55" s="399"/>
      <c r="Y55" s="400"/>
      <c r="Z55" s="348"/>
      <c r="AA55" s="349"/>
      <c r="AB55" s="155"/>
      <c r="AC55" s="156"/>
      <c r="AD55" s="156"/>
      <c r="AE55" s="157"/>
      <c r="AF55" s="352"/>
      <c r="AG55" s="296"/>
      <c r="AH55" s="297"/>
      <c r="AI55" s="297"/>
      <c r="AJ55" s="297"/>
      <c r="AK55" s="298"/>
      <c r="AL55" s="333"/>
      <c r="AM55" s="334"/>
      <c r="AN55" s="334"/>
      <c r="AO55" s="334"/>
      <c r="AP55" s="335"/>
      <c r="AQ55" s="333"/>
      <c r="AR55" s="334"/>
      <c r="AS55" s="335"/>
      <c r="AT55" s="158"/>
      <c r="AU55" s="109"/>
      <c r="AV55" s="109"/>
      <c r="AW55" s="159"/>
      <c r="AX55" s="165"/>
      <c r="AY55" s="166"/>
      <c r="AZ55" s="167"/>
    </row>
    <row r="56" spans="1:52" ht="3.9" customHeight="1" x14ac:dyDescent="0.45">
      <c r="A56" s="1"/>
      <c r="B56" s="1"/>
      <c r="C56" s="284"/>
      <c r="D56" s="295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329"/>
      <c r="P56" s="330"/>
      <c r="Q56" s="330"/>
      <c r="R56" s="331"/>
      <c r="S56" s="332"/>
      <c r="T56" s="329"/>
      <c r="U56" s="330"/>
      <c r="V56" s="331"/>
      <c r="W56" s="398"/>
      <c r="X56" s="399"/>
      <c r="Y56" s="400"/>
      <c r="Z56" s="348"/>
      <c r="AA56" s="349"/>
      <c r="AB56" s="155"/>
      <c r="AC56" s="156"/>
      <c r="AD56" s="156"/>
      <c r="AE56" s="157"/>
      <c r="AF56" s="352"/>
      <c r="AG56" s="296" t="str">
        <f>IFERROR(
    IF(VLOOKUP($A$58,#REF!, 19, FALSE) = "物納",
       " ■ 物納",
       " □ 物納" ),
    " □ 物納")</f>
        <v xml:space="preserve"> □ 物納</v>
      </c>
      <c r="AH56" s="297"/>
      <c r="AI56" s="297"/>
      <c r="AJ56" s="297"/>
      <c r="AK56" s="298"/>
      <c r="AL56" s="333"/>
      <c r="AM56" s="334"/>
      <c r="AN56" s="334"/>
      <c r="AO56" s="334"/>
      <c r="AP56" s="335"/>
      <c r="AQ56" s="333"/>
      <c r="AR56" s="334"/>
      <c r="AS56" s="335"/>
      <c r="AT56" s="158"/>
      <c r="AU56" s="109"/>
      <c r="AV56" s="109"/>
      <c r="AW56" s="159"/>
      <c r="AX56" s="165"/>
      <c r="AY56" s="166"/>
      <c r="AZ56" s="167"/>
    </row>
    <row r="57" spans="1:52" ht="3.9" customHeight="1" x14ac:dyDescent="0.45">
      <c r="A57" s="1"/>
      <c r="B57" s="1"/>
      <c r="C57" s="284"/>
      <c r="D57" s="295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329"/>
      <c r="P57" s="330"/>
      <c r="Q57" s="330"/>
      <c r="R57" s="331"/>
      <c r="S57" s="332"/>
      <c r="T57" s="329"/>
      <c r="U57" s="330"/>
      <c r="V57" s="331"/>
      <c r="W57" s="398"/>
      <c r="X57" s="399"/>
      <c r="Y57" s="400"/>
      <c r="Z57" s="348"/>
      <c r="AA57" s="349"/>
      <c r="AB57" s="170" t="s">
        <v>59</v>
      </c>
      <c r="AC57" s="171"/>
      <c r="AD57" s="171"/>
      <c r="AE57" s="172"/>
      <c r="AF57" s="352"/>
      <c r="AG57" s="296"/>
      <c r="AH57" s="297"/>
      <c r="AI57" s="297"/>
      <c r="AJ57" s="297"/>
      <c r="AK57" s="298"/>
      <c r="AL57" s="333"/>
      <c r="AM57" s="334"/>
      <c r="AN57" s="334"/>
      <c r="AO57" s="334"/>
      <c r="AP57" s="335"/>
      <c r="AQ57" s="333"/>
      <c r="AR57" s="334"/>
      <c r="AS57" s="335"/>
      <c r="AT57" s="158"/>
      <c r="AU57" s="109"/>
      <c r="AV57" s="109"/>
      <c r="AW57" s="159"/>
      <c r="AX57" s="165"/>
      <c r="AY57" s="166"/>
      <c r="AZ57" s="167"/>
    </row>
    <row r="58" spans="1:52" ht="3.9" customHeight="1" x14ac:dyDescent="0.45">
      <c r="A58" s="1"/>
      <c r="B58" s="1"/>
      <c r="C58" s="284"/>
      <c r="D58" s="295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329"/>
      <c r="P58" s="330"/>
      <c r="Q58" s="330"/>
      <c r="R58" s="331"/>
      <c r="S58" s="332"/>
      <c r="T58" s="329"/>
      <c r="U58" s="330"/>
      <c r="V58" s="331"/>
      <c r="W58" s="398"/>
      <c r="X58" s="399"/>
      <c r="Y58" s="400"/>
      <c r="Z58" s="348"/>
      <c r="AA58" s="349"/>
      <c r="AB58" s="170"/>
      <c r="AC58" s="171"/>
      <c r="AD58" s="171"/>
      <c r="AE58" s="172"/>
      <c r="AF58" s="352"/>
      <c r="AG58" s="173" t="str">
        <f>IFERROR(
    IF(VLOOKUP($A$58,#REF!, 19, FALSE) = "使用貸借",
       " ■ 使用貸借",
       " □ 使用貸借" ),
    " □ 使用貸借")</f>
        <v xml:space="preserve"> □ 使用貸借</v>
      </c>
      <c r="AH58" s="174"/>
      <c r="AI58" s="174"/>
      <c r="AJ58" s="174"/>
      <c r="AK58" s="175"/>
      <c r="AL58" s="333"/>
      <c r="AM58" s="334"/>
      <c r="AN58" s="334"/>
      <c r="AO58" s="334"/>
      <c r="AP58" s="335"/>
      <c r="AQ58" s="333"/>
      <c r="AR58" s="334"/>
      <c r="AS58" s="335"/>
      <c r="AT58" s="158"/>
      <c r="AU58" s="109"/>
      <c r="AV58" s="109"/>
      <c r="AW58" s="159"/>
      <c r="AX58" s="165"/>
      <c r="AY58" s="166"/>
      <c r="AZ58" s="167"/>
    </row>
    <row r="59" spans="1:52" ht="3.9" customHeight="1" x14ac:dyDescent="0.45">
      <c r="A59" s="1"/>
      <c r="B59" s="1"/>
      <c r="C59" s="284"/>
      <c r="D59" s="295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329"/>
      <c r="P59" s="330"/>
      <c r="Q59" s="330"/>
      <c r="R59" s="331"/>
      <c r="S59" s="332"/>
      <c r="T59" s="329"/>
      <c r="U59" s="330"/>
      <c r="V59" s="331"/>
      <c r="W59" s="398"/>
      <c r="X59" s="399"/>
      <c r="Y59" s="400"/>
      <c r="Z59" s="350"/>
      <c r="AA59" s="351"/>
      <c r="AB59" s="186"/>
      <c r="AC59" s="187"/>
      <c r="AD59" s="187"/>
      <c r="AE59" s="188"/>
      <c r="AF59" s="353"/>
      <c r="AG59" s="189"/>
      <c r="AH59" s="190"/>
      <c r="AI59" s="190"/>
      <c r="AJ59" s="190"/>
      <c r="AK59" s="191"/>
      <c r="AL59" s="336"/>
      <c r="AM59" s="337"/>
      <c r="AN59" s="337"/>
      <c r="AO59" s="337"/>
      <c r="AP59" s="338"/>
      <c r="AQ59" s="336"/>
      <c r="AR59" s="337"/>
      <c r="AS59" s="338"/>
      <c r="AT59" s="160"/>
      <c r="AU59" s="106"/>
      <c r="AV59" s="106"/>
      <c r="AW59" s="161"/>
      <c r="AX59" s="168"/>
      <c r="AY59" s="83"/>
      <c r="AZ59" s="169"/>
    </row>
    <row r="60" spans="1:52" ht="3.9" customHeight="1" x14ac:dyDescent="0.45">
      <c r="A60" s="1"/>
      <c r="B60" s="1"/>
      <c r="C60" s="284">
        <v>8</v>
      </c>
      <c r="D60" s="295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329"/>
      <c r="P60" s="330"/>
      <c r="Q60" s="330"/>
      <c r="R60" s="331"/>
      <c r="S60" s="332"/>
      <c r="T60" s="329"/>
      <c r="U60" s="330"/>
      <c r="V60" s="331"/>
      <c r="W60" s="398"/>
      <c r="X60" s="399"/>
      <c r="Y60" s="400"/>
      <c r="Z60" s="354"/>
      <c r="AA60" s="355"/>
      <c r="AB60" s="155" t="s">
        <v>59</v>
      </c>
      <c r="AC60" s="156"/>
      <c r="AD60" s="156"/>
      <c r="AE60" s="157"/>
      <c r="AF60" s="352" t="str">
        <f>IFERROR(VLOOKUP($A65,#REF!,25,FALSE),"")</f>
        <v/>
      </c>
      <c r="AG60" s="296" t="str">
        <f>IFERROR(
    IF(VLOOKUP($A$65,#REF!, 19, FALSE) = "金納",
       " ■ 金納",
       " □ 金納" ),
    " □ 金納")</f>
        <v xml:space="preserve"> □ 金納</v>
      </c>
      <c r="AH60" s="297"/>
      <c r="AI60" s="297"/>
      <c r="AJ60" s="297"/>
      <c r="AK60" s="298"/>
      <c r="AL60" s="333" t="str">
        <f>IFERROR(VLOOKUP($A64,#REF!,20,FALSE),"")</f>
        <v/>
      </c>
      <c r="AM60" s="334"/>
      <c r="AN60" s="334"/>
      <c r="AO60" s="334"/>
      <c r="AP60" s="335"/>
      <c r="AQ60" s="333" t="str">
        <f>IFERROR(VLOOKUP($A64,#REF!,21,FALSE),"")</f>
        <v/>
      </c>
      <c r="AR60" s="334"/>
      <c r="AS60" s="335"/>
      <c r="AT60" s="158"/>
      <c r="AU60" s="109"/>
      <c r="AV60" s="109"/>
      <c r="AW60" s="159"/>
      <c r="AX60" s="162" t="str">
        <f>IF(OR(ISERROR(AL60), ISERROR(Z60), ISERROR(AQ60), ISNUMBER(AL60) = FALSE, ISNUMBER(Z60) = FALSE, ISNUMBER(AQ60) = FALSE), "", IF(AL60 * (Z60 / 1000) &lt;&gt; AQ60, "〇", ""))</f>
        <v/>
      </c>
      <c r="AY60" s="163"/>
      <c r="AZ60" s="164"/>
    </row>
    <row r="61" spans="1:52" ht="3.9" customHeight="1" x14ac:dyDescent="0.45">
      <c r="A61" s="1"/>
      <c r="B61" s="1"/>
      <c r="C61" s="284"/>
      <c r="D61" s="295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329"/>
      <c r="P61" s="330"/>
      <c r="Q61" s="330"/>
      <c r="R61" s="331"/>
      <c r="S61" s="332"/>
      <c r="T61" s="329"/>
      <c r="U61" s="330"/>
      <c r="V61" s="331"/>
      <c r="W61" s="398"/>
      <c r="X61" s="399"/>
      <c r="Y61" s="400"/>
      <c r="Z61" s="348"/>
      <c r="AA61" s="349"/>
      <c r="AB61" s="155"/>
      <c r="AC61" s="156"/>
      <c r="AD61" s="156"/>
      <c r="AE61" s="157"/>
      <c r="AF61" s="352"/>
      <c r="AG61" s="296"/>
      <c r="AH61" s="297"/>
      <c r="AI61" s="297"/>
      <c r="AJ61" s="297"/>
      <c r="AK61" s="298"/>
      <c r="AL61" s="333"/>
      <c r="AM61" s="334"/>
      <c r="AN61" s="334"/>
      <c r="AO61" s="334"/>
      <c r="AP61" s="335"/>
      <c r="AQ61" s="333"/>
      <c r="AR61" s="334"/>
      <c r="AS61" s="335"/>
      <c r="AT61" s="158"/>
      <c r="AU61" s="109"/>
      <c r="AV61" s="109"/>
      <c r="AW61" s="159"/>
      <c r="AX61" s="165"/>
      <c r="AY61" s="166"/>
      <c r="AZ61" s="167"/>
    </row>
    <row r="62" spans="1:52" ht="3.9" customHeight="1" x14ac:dyDescent="0.45">
      <c r="A62" s="1"/>
      <c r="B62" s="1"/>
      <c r="C62" s="284"/>
      <c r="D62" s="295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329"/>
      <c r="P62" s="330"/>
      <c r="Q62" s="330"/>
      <c r="R62" s="331"/>
      <c r="S62" s="332"/>
      <c r="T62" s="329"/>
      <c r="U62" s="330"/>
      <c r="V62" s="331"/>
      <c r="W62" s="398"/>
      <c r="X62" s="399"/>
      <c r="Y62" s="400"/>
      <c r="Z62" s="348"/>
      <c r="AA62" s="349"/>
      <c r="AB62" s="155"/>
      <c r="AC62" s="156"/>
      <c r="AD62" s="156"/>
      <c r="AE62" s="157"/>
      <c r="AF62" s="352"/>
      <c r="AG62" s="296" t="str">
        <f>IFERROR(
    IF(VLOOKUP($A$65,#REF!, 19, FALSE) = "物納",
       " ■ 物納",
       " □ 物納" ),
    " □ 物納")</f>
        <v xml:space="preserve"> □ 物納</v>
      </c>
      <c r="AH62" s="297"/>
      <c r="AI62" s="297"/>
      <c r="AJ62" s="297"/>
      <c r="AK62" s="298"/>
      <c r="AL62" s="333"/>
      <c r="AM62" s="334"/>
      <c r="AN62" s="334"/>
      <c r="AO62" s="334"/>
      <c r="AP62" s="335"/>
      <c r="AQ62" s="333"/>
      <c r="AR62" s="334"/>
      <c r="AS62" s="335"/>
      <c r="AT62" s="158"/>
      <c r="AU62" s="109"/>
      <c r="AV62" s="109"/>
      <c r="AW62" s="159"/>
      <c r="AX62" s="165"/>
      <c r="AY62" s="166"/>
      <c r="AZ62" s="167"/>
    </row>
    <row r="63" spans="1:52" ht="3.9" customHeight="1" x14ac:dyDescent="0.45">
      <c r="A63" s="1"/>
      <c r="B63" s="1"/>
      <c r="C63" s="284"/>
      <c r="D63" s="295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329"/>
      <c r="P63" s="330"/>
      <c r="Q63" s="330"/>
      <c r="R63" s="331"/>
      <c r="S63" s="332"/>
      <c r="T63" s="329"/>
      <c r="U63" s="330"/>
      <c r="V63" s="331"/>
      <c r="W63" s="398"/>
      <c r="X63" s="399"/>
      <c r="Y63" s="400"/>
      <c r="Z63" s="348"/>
      <c r="AA63" s="349"/>
      <c r="AB63" s="170" t="s">
        <v>59</v>
      </c>
      <c r="AC63" s="171"/>
      <c r="AD63" s="171"/>
      <c r="AE63" s="172"/>
      <c r="AF63" s="352"/>
      <c r="AG63" s="296"/>
      <c r="AH63" s="297"/>
      <c r="AI63" s="297"/>
      <c r="AJ63" s="297"/>
      <c r="AK63" s="298"/>
      <c r="AL63" s="333"/>
      <c r="AM63" s="334"/>
      <c r="AN63" s="334"/>
      <c r="AO63" s="334"/>
      <c r="AP63" s="335"/>
      <c r="AQ63" s="333"/>
      <c r="AR63" s="334"/>
      <c r="AS63" s="335"/>
      <c r="AT63" s="158"/>
      <c r="AU63" s="109"/>
      <c r="AV63" s="109"/>
      <c r="AW63" s="159"/>
      <c r="AX63" s="165"/>
      <c r="AY63" s="166"/>
      <c r="AZ63" s="167"/>
    </row>
    <row r="64" spans="1:52" ht="3.9" customHeight="1" x14ac:dyDescent="0.45">
      <c r="A64" s="1"/>
      <c r="B64" s="1"/>
      <c r="C64" s="284"/>
      <c r="D64" s="295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329"/>
      <c r="P64" s="330"/>
      <c r="Q64" s="330"/>
      <c r="R64" s="331"/>
      <c r="S64" s="332"/>
      <c r="T64" s="329"/>
      <c r="U64" s="330"/>
      <c r="V64" s="331"/>
      <c r="W64" s="398"/>
      <c r="X64" s="399"/>
      <c r="Y64" s="400"/>
      <c r="Z64" s="348"/>
      <c r="AA64" s="349"/>
      <c r="AB64" s="170"/>
      <c r="AC64" s="171"/>
      <c r="AD64" s="171"/>
      <c r="AE64" s="172"/>
      <c r="AF64" s="352"/>
      <c r="AG64" s="173" t="str">
        <f>IFERROR(
    IF(VLOOKUP($A$65,#REF!, 19, FALSE) = "使用貸借",
       " ■ 使用貸借",
       " □ 使用貸借" ),
    " □ 使用貸借")</f>
        <v xml:space="preserve"> □ 使用貸借</v>
      </c>
      <c r="AH64" s="174"/>
      <c r="AI64" s="174"/>
      <c r="AJ64" s="174"/>
      <c r="AK64" s="175"/>
      <c r="AL64" s="333"/>
      <c r="AM64" s="334"/>
      <c r="AN64" s="334"/>
      <c r="AO64" s="334"/>
      <c r="AP64" s="335"/>
      <c r="AQ64" s="333"/>
      <c r="AR64" s="334"/>
      <c r="AS64" s="335"/>
      <c r="AT64" s="158"/>
      <c r="AU64" s="109"/>
      <c r="AV64" s="109"/>
      <c r="AW64" s="159"/>
      <c r="AX64" s="165"/>
      <c r="AY64" s="166"/>
      <c r="AZ64" s="167"/>
    </row>
    <row r="65" spans="1:52" ht="3.9" customHeight="1" thickBot="1" x14ac:dyDescent="0.5">
      <c r="A65" s="1"/>
      <c r="B65" s="1"/>
      <c r="C65" s="389"/>
      <c r="D65" s="391"/>
      <c r="E65" s="391"/>
      <c r="F65" s="391"/>
      <c r="G65" s="391"/>
      <c r="H65" s="391"/>
      <c r="I65" s="391"/>
      <c r="J65" s="391"/>
      <c r="K65" s="391"/>
      <c r="L65" s="391"/>
      <c r="M65" s="391"/>
      <c r="N65" s="391"/>
      <c r="O65" s="385"/>
      <c r="P65" s="386"/>
      <c r="Q65" s="386"/>
      <c r="R65" s="387"/>
      <c r="S65" s="388"/>
      <c r="T65" s="385"/>
      <c r="U65" s="386"/>
      <c r="V65" s="387"/>
      <c r="W65" s="401"/>
      <c r="X65" s="402"/>
      <c r="Y65" s="403"/>
      <c r="Z65" s="365"/>
      <c r="AA65" s="366"/>
      <c r="AB65" s="204"/>
      <c r="AC65" s="205"/>
      <c r="AD65" s="205"/>
      <c r="AE65" s="206"/>
      <c r="AF65" s="367"/>
      <c r="AG65" s="359"/>
      <c r="AH65" s="360"/>
      <c r="AI65" s="360"/>
      <c r="AJ65" s="360"/>
      <c r="AK65" s="361"/>
      <c r="AL65" s="356"/>
      <c r="AM65" s="357"/>
      <c r="AN65" s="357"/>
      <c r="AO65" s="357"/>
      <c r="AP65" s="358"/>
      <c r="AQ65" s="356"/>
      <c r="AR65" s="357"/>
      <c r="AS65" s="358"/>
      <c r="AT65" s="225"/>
      <c r="AU65" s="226"/>
      <c r="AV65" s="226"/>
      <c r="AW65" s="227"/>
      <c r="AX65" s="228"/>
      <c r="AY65" s="229"/>
      <c r="AZ65" s="230"/>
    </row>
    <row r="66" spans="1:52" ht="12.75" customHeight="1" x14ac:dyDescent="0.45">
      <c r="A66" s="1"/>
      <c r="B66" s="1"/>
      <c r="C66" s="207" t="s">
        <v>36</v>
      </c>
      <c r="D66" s="208"/>
      <c r="E66" s="208"/>
      <c r="F66" s="208"/>
      <c r="G66" s="380">
        <f>SUM(Z18:AA65)</f>
        <v>4300</v>
      </c>
      <c r="H66" s="380"/>
      <c r="I66" s="380"/>
      <c r="J66" s="380"/>
      <c r="K66" s="380"/>
      <c r="L66" s="380"/>
      <c r="M66" s="211" t="s">
        <v>37</v>
      </c>
      <c r="N66" s="213" t="s">
        <v>38</v>
      </c>
      <c r="O66" s="214"/>
      <c r="P66" s="214"/>
      <c r="Q66" s="214"/>
      <c r="R66" s="382"/>
      <c r="S66" s="383"/>
      <c r="T66" s="383"/>
      <c r="U66" s="217" t="s">
        <v>39</v>
      </c>
      <c r="V66" s="219" t="s">
        <v>40</v>
      </c>
      <c r="W66" s="220"/>
      <c r="X66" s="221"/>
      <c r="Y66" s="368" t="s">
        <v>41</v>
      </c>
      <c r="Z66" s="369"/>
      <c r="AA66" s="369"/>
      <c r="AB66" s="369"/>
      <c r="AC66" s="369"/>
      <c r="AD66" s="369"/>
      <c r="AE66" s="369"/>
      <c r="AF66" s="369"/>
      <c r="AG66" s="369"/>
      <c r="AH66" s="369"/>
      <c r="AI66" s="369"/>
      <c r="AJ66" s="369"/>
      <c r="AK66" s="369"/>
      <c r="AL66" s="369"/>
      <c r="AM66" s="369"/>
      <c r="AN66" s="369"/>
      <c r="AO66" s="370"/>
      <c r="AP66" s="371" t="s">
        <v>43</v>
      </c>
      <c r="AQ66" s="372"/>
      <c r="AR66" s="372"/>
      <c r="AS66" s="372"/>
      <c r="AT66" s="372"/>
      <c r="AU66" s="372"/>
      <c r="AV66" s="372"/>
      <c r="AW66" s="372"/>
      <c r="AX66" s="372"/>
      <c r="AY66" s="372"/>
      <c r="AZ66" s="373"/>
    </row>
    <row r="67" spans="1:52" ht="12.75" customHeight="1" thickBot="1" x14ac:dyDescent="0.5">
      <c r="A67" s="1"/>
      <c r="B67" s="1"/>
      <c r="C67" s="209"/>
      <c r="D67" s="210"/>
      <c r="E67" s="210"/>
      <c r="F67" s="210"/>
      <c r="G67" s="381"/>
      <c r="H67" s="381"/>
      <c r="I67" s="381"/>
      <c r="J67" s="381"/>
      <c r="K67" s="381"/>
      <c r="L67" s="381"/>
      <c r="M67" s="212"/>
      <c r="N67" s="215"/>
      <c r="O67" s="216"/>
      <c r="P67" s="216"/>
      <c r="Q67" s="216"/>
      <c r="R67" s="384"/>
      <c r="S67" s="384"/>
      <c r="T67" s="384"/>
      <c r="U67" s="218"/>
      <c r="V67" s="222"/>
      <c r="W67" s="223"/>
      <c r="X67" s="224"/>
      <c r="Y67" s="374" t="s">
        <v>42</v>
      </c>
      <c r="Z67" s="375"/>
      <c r="AA67" s="375"/>
      <c r="AB67" s="375"/>
      <c r="AC67" s="375"/>
      <c r="AD67" s="375"/>
      <c r="AE67" s="375"/>
      <c r="AF67" s="375"/>
      <c r="AG67" s="375"/>
      <c r="AH67" s="375"/>
      <c r="AI67" s="375"/>
      <c r="AJ67" s="375"/>
      <c r="AK67" s="375"/>
      <c r="AL67" s="375"/>
      <c r="AM67" s="375"/>
      <c r="AN67" s="375"/>
      <c r="AO67" s="376"/>
      <c r="AP67" s="377" t="s">
        <v>44</v>
      </c>
      <c r="AQ67" s="378"/>
      <c r="AR67" s="378"/>
      <c r="AS67" s="378"/>
      <c r="AT67" s="378"/>
      <c r="AU67" s="378"/>
      <c r="AV67" s="378"/>
      <c r="AW67" s="378"/>
      <c r="AX67" s="378"/>
      <c r="AY67" s="378"/>
      <c r="AZ67" s="379"/>
    </row>
    <row r="68" spans="1:52" ht="3" customHeight="1" x14ac:dyDescent="0.15">
      <c r="A68" s="1"/>
      <c r="B68" s="1"/>
      <c r="C68" s="28"/>
      <c r="D68" s="32"/>
      <c r="E68" s="32"/>
      <c r="F68" s="32"/>
      <c r="G68" s="27"/>
      <c r="H68" s="27"/>
      <c r="I68" s="27"/>
      <c r="J68" s="27"/>
      <c r="K68" s="27"/>
      <c r="L68" s="27"/>
      <c r="M68" s="33"/>
      <c r="N68" s="34"/>
      <c r="O68" s="34"/>
      <c r="P68" s="34"/>
      <c r="Q68" s="34"/>
      <c r="R68" s="35"/>
      <c r="S68" s="35"/>
      <c r="T68" s="35"/>
      <c r="U68" s="36"/>
      <c r="V68" s="29"/>
      <c r="W68" s="30"/>
      <c r="X68" s="30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</row>
    <row r="69" spans="1:52" ht="26.25" customHeight="1" x14ac:dyDescent="0.45">
      <c r="A69" s="1"/>
      <c r="B69" s="1"/>
      <c r="C69" s="192" t="s">
        <v>45</v>
      </c>
      <c r="D69" s="193"/>
      <c r="E69" s="193"/>
      <c r="F69" s="193"/>
      <c r="G69" s="193"/>
      <c r="H69" s="193"/>
      <c r="I69" s="193"/>
      <c r="J69" s="193"/>
      <c r="K69" s="193"/>
      <c r="L69" s="193"/>
      <c r="M69" s="193"/>
      <c r="N69" s="193"/>
      <c r="O69" s="193"/>
      <c r="P69" s="193"/>
      <c r="Q69" s="193"/>
      <c r="R69" s="193"/>
      <c r="S69" s="193"/>
      <c r="T69" s="193"/>
      <c r="U69" s="193"/>
      <c r="V69" s="193"/>
      <c r="W69" s="194"/>
      <c r="X69" s="195" t="s">
        <v>47</v>
      </c>
      <c r="Y69" s="196"/>
      <c r="Z69" s="196"/>
      <c r="AA69" s="196"/>
      <c r="AB69" s="196"/>
      <c r="AC69" s="196"/>
      <c r="AD69" s="196"/>
      <c r="AE69" s="196"/>
      <c r="AF69" s="196"/>
      <c r="AG69" s="196"/>
      <c r="AH69" s="196"/>
      <c r="AI69" s="196"/>
      <c r="AJ69" s="196"/>
      <c r="AK69" s="196"/>
      <c r="AL69" s="196"/>
      <c r="AM69" s="196"/>
      <c r="AN69" s="196"/>
      <c r="AO69" s="196"/>
      <c r="AP69" s="196"/>
      <c r="AQ69" s="196"/>
      <c r="AR69" s="196"/>
      <c r="AS69" s="196"/>
      <c r="AT69" s="196"/>
      <c r="AU69" s="196"/>
      <c r="AV69" s="196"/>
      <c r="AW69" s="196"/>
      <c r="AX69" s="196"/>
      <c r="AY69" s="196"/>
      <c r="AZ69" s="197"/>
    </row>
    <row r="70" spans="1:52" ht="26.25" customHeight="1" x14ac:dyDescent="0.45">
      <c r="C70" s="198" t="s">
        <v>46</v>
      </c>
      <c r="D70" s="199"/>
      <c r="E70" s="199"/>
      <c r="F70" s="199"/>
      <c r="G70" s="199"/>
      <c r="H70" s="199"/>
      <c r="I70" s="199"/>
      <c r="J70" s="199"/>
      <c r="K70" s="199"/>
      <c r="L70" s="199"/>
      <c r="M70" s="199"/>
      <c r="N70" s="199"/>
      <c r="O70" s="199"/>
      <c r="P70" s="199"/>
      <c r="Q70" s="199"/>
      <c r="R70" s="199"/>
      <c r="S70" s="199"/>
      <c r="T70" s="199"/>
      <c r="U70" s="199"/>
      <c r="V70" s="199"/>
      <c r="W70" s="200"/>
      <c r="X70" s="201" t="s">
        <v>48</v>
      </c>
      <c r="Y70" s="202"/>
      <c r="Z70" s="202"/>
      <c r="AA70" s="202"/>
      <c r="AB70" s="202"/>
      <c r="AC70" s="202"/>
      <c r="AD70" s="202"/>
      <c r="AE70" s="202"/>
      <c r="AF70" s="202"/>
      <c r="AG70" s="202"/>
      <c r="AH70" s="202"/>
      <c r="AI70" s="202"/>
      <c r="AJ70" s="202"/>
      <c r="AK70" s="202"/>
      <c r="AL70" s="202"/>
      <c r="AM70" s="202"/>
      <c r="AN70" s="202"/>
      <c r="AO70" s="202"/>
      <c r="AP70" s="202"/>
      <c r="AQ70" s="202"/>
      <c r="AR70" s="202"/>
      <c r="AS70" s="202"/>
      <c r="AT70" s="202"/>
      <c r="AU70" s="202"/>
      <c r="AV70" s="202"/>
      <c r="AW70" s="202"/>
      <c r="AX70" s="202"/>
      <c r="AY70" s="202"/>
      <c r="AZ70" s="203"/>
    </row>
  </sheetData>
  <mergeCells count="232">
    <mergeCell ref="C54:C59"/>
    <mergeCell ref="D54:J59"/>
    <mergeCell ref="K54:N59"/>
    <mergeCell ref="C60:C65"/>
    <mergeCell ref="D60:J65"/>
    <mergeCell ref="K60:N65"/>
    <mergeCell ref="D17:J17"/>
    <mergeCell ref="K17:N17"/>
    <mergeCell ref="C18:C23"/>
    <mergeCell ref="D18:J23"/>
    <mergeCell ref="K18:N23"/>
    <mergeCell ref="C24:C29"/>
    <mergeCell ref="D24:J29"/>
    <mergeCell ref="K24:N29"/>
    <mergeCell ref="C30:C35"/>
    <mergeCell ref="D30:J35"/>
    <mergeCell ref="K30:N35"/>
    <mergeCell ref="AF60:AF65"/>
    <mergeCell ref="AG60:AK61"/>
    <mergeCell ref="AL60:AP65"/>
    <mergeCell ref="C70:W70"/>
    <mergeCell ref="X70:AZ70"/>
    <mergeCell ref="V66:X67"/>
    <mergeCell ref="Y66:AO66"/>
    <mergeCell ref="AP66:AZ66"/>
    <mergeCell ref="Y67:AO67"/>
    <mergeCell ref="AP67:AZ67"/>
    <mergeCell ref="C69:W69"/>
    <mergeCell ref="X69:AZ69"/>
    <mergeCell ref="C66:F67"/>
    <mergeCell ref="G66:L67"/>
    <mergeCell ref="M66:M67"/>
    <mergeCell ref="N66:Q67"/>
    <mergeCell ref="R66:T67"/>
    <mergeCell ref="U66:U67"/>
    <mergeCell ref="O60:R65"/>
    <mergeCell ref="S60:S65"/>
    <mergeCell ref="T60:V65"/>
    <mergeCell ref="O54:R59"/>
    <mergeCell ref="S54:S59"/>
    <mergeCell ref="T54:V59"/>
    <mergeCell ref="AQ60:AS65"/>
    <mergeCell ref="AT60:AW65"/>
    <mergeCell ref="AX60:AZ65"/>
    <mergeCell ref="AG62:AK63"/>
    <mergeCell ref="AB63:AE65"/>
    <mergeCell ref="AG64:AK65"/>
    <mergeCell ref="AQ54:AS59"/>
    <mergeCell ref="AT54:AW59"/>
    <mergeCell ref="AX54:AZ59"/>
    <mergeCell ref="AG56:AK57"/>
    <mergeCell ref="AB57:AE59"/>
    <mergeCell ref="AG58:AK59"/>
    <mergeCell ref="W54:Y59"/>
    <mergeCell ref="Z54:AA59"/>
    <mergeCell ref="AB54:AE56"/>
    <mergeCell ref="AF54:AF59"/>
    <mergeCell ref="AG54:AK55"/>
    <mergeCell ref="AL54:AP59"/>
    <mergeCell ref="W60:Y65"/>
    <mergeCell ref="Z60:AA65"/>
    <mergeCell ref="AB60:AE62"/>
    <mergeCell ref="AX48:AZ53"/>
    <mergeCell ref="AG50:AK51"/>
    <mergeCell ref="AB51:AE53"/>
    <mergeCell ref="AG52:AK53"/>
    <mergeCell ref="W48:Y53"/>
    <mergeCell ref="Z48:AA53"/>
    <mergeCell ref="AB48:AE50"/>
    <mergeCell ref="AF48:AF53"/>
    <mergeCell ref="AG48:AK49"/>
    <mergeCell ref="AL48:AP53"/>
    <mergeCell ref="O48:R53"/>
    <mergeCell ref="S48:S53"/>
    <mergeCell ref="T48:V53"/>
    <mergeCell ref="AL42:AP47"/>
    <mergeCell ref="AQ42:AS47"/>
    <mergeCell ref="AT42:AW47"/>
    <mergeCell ref="AQ48:AS53"/>
    <mergeCell ref="AT48:AW53"/>
    <mergeCell ref="C42:C47"/>
    <mergeCell ref="D42:J47"/>
    <mergeCell ref="K42:N47"/>
    <mergeCell ref="C48:C53"/>
    <mergeCell ref="D48:J53"/>
    <mergeCell ref="K48:N53"/>
    <mergeCell ref="AX42:AZ47"/>
    <mergeCell ref="AG44:AK45"/>
    <mergeCell ref="AB45:AE47"/>
    <mergeCell ref="AG46:AK47"/>
    <mergeCell ref="T42:V47"/>
    <mergeCell ref="W42:Y47"/>
    <mergeCell ref="Z42:AA47"/>
    <mergeCell ref="AB42:AE44"/>
    <mergeCell ref="AF42:AF47"/>
    <mergeCell ref="AG42:AK43"/>
    <mergeCell ref="B42:B46"/>
    <mergeCell ref="O42:R47"/>
    <mergeCell ref="S42:S47"/>
    <mergeCell ref="AL36:AP41"/>
    <mergeCell ref="AQ36:AS41"/>
    <mergeCell ref="AT36:AW41"/>
    <mergeCell ref="B36:B40"/>
    <mergeCell ref="O36:R41"/>
    <mergeCell ref="S36:S41"/>
    <mergeCell ref="C36:C41"/>
    <mergeCell ref="D36:J41"/>
    <mergeCell ref="K36:N41"/>
    <mergeCell ref="AX36:AZ41"/>
    <mergeCell ref="AG38:AK39"/>
    <mergeCell ref="AB39:AE41"/>
    <mergeCell ref="AG40:AK41"/>
    <mergeCell ref="T36:V41"/>
    <mergeCell ref="W36:Y41"/>
    <mergeCell ref="Z36:AA41"/>
    <mergeCell ref="AB36:AE38"/>
    <mergeCell ref="AF36:AF41"/>
    <mergeCell ref="AG36:AK37"/>
    <mergeCell ref="AL24:AP29"/>
    <mergeCell ref="AQ24:AS29"/>
    <mergeCell ref="AL30:AP35"/>
    <mergeCell ref="AQ30:AS35"/>
    <mergeCell ref="AT30:AW35"/>
    <mergeCell ref="AX30:AZ35"/>
    <mergeCell ref="AG32:AK33"/>
    <mergeCell ref="AB33:AE35"/>
    <mergeCell ref="AG34:AK35"/>
    <mergeCell ref="AB30:AE32"/>
    <mergeCell ref="AF30:AF35"/>
    <mergeCell ref="AG30:AK31"/>
    <mergeCell ref="AF24:AF29"/>
    <mergeCell ref="AB27:AE29"/>
    <mergeCell ref="B30:B34"/>
    <mergeCell ref="O30:R35"/>
    <mergeCell ref="S30:S35"/>
    <mergeCell ref="AG24:AK25"/>
    <mergeCell ref="T30:V35"/>
    <mergeCell ref="W30:Y35"/>
    <mergeCell ref="Z30:AA35"/>
    <mergeCell ref="AX18:AZ23"/>
    <mergeCell ref="AG20:AK21"/>
    <mergeCell ref="AB21:AE23"/>
    <mergeCell ref="AG22:AK23"/>
    <mergeCell ref="B24:B28"/>
    <mergeCell ref="O24:R29"/>
    <mergeCell ref="Z18:AA23"/>
    <mergeCell ref="AB18:AE20"/>
    <mergeCell ref="AF18:AF23"/>
    <mergeCell ref="AG18:AK19"/>
    <mergeCell ref="AL18:AP23"/>
    <mergeCell ref="AQ18:AS23"/>
    <mergeCell ref="AT24:AW29"/>
    <mergeCell ref="AX24:AZ29"/>
    <mergeCell ref="AG26:AK27"/>
    <mergeCell ref="AG28:AK29"/>
    <mergeCell ref="S24:S29"/>
    <mergeCell ref="T24:V29"/>
    <mergeCell ref="W24:Y29"/>
    <mergeCell ref="Z24:AA29"/>
    <mergeCell ref="AB24:AE26"/>
    <mergeCell ref="B18:B22"/>
    <mergeCell ref="O18:R23"/>
    <mergeCell ref="S18:S23"/>
    <mergeCell ref="T18:V23"/>
    <mergeCell ref="W18:Y23"/>
    <mergeCell ref="AT18:AW23"/>
    <mergeCell ref="C15:AA15"/>
    <mergeCell ref="AF15:AS15"/>
    <mergeCell ref="AT15:AW17"/>
    <mergeCell ref="AX15:AZ17"/>
    <mergeCell ref="I16:Q16"/>
    <mergeCell ref="S16:S17"/>
    <mergeCell ref="T16:V17"/>
    <mergeCell ref="W16:AA16"/>
    <mergeCell ref="AB16:AE16"/>
    <mergeCell ref="AF16:AF17"/>
    <mergeCell ref="AG16:AK17"/>
    <mergeCell ref="AL16:AS16"/>
    <mergeCell ref="O17:R17"/>
    <mergeCell ref="W17:Y17"/>
    <mergeCell ref="Z17:AA17"/>
    <mergeCell ref="AB17:AE17"/>
    <mergeCell ref="AL17:AP17"/>
    <mergeCell ref="AQ17:AS17"/>
    <mergeCell ref="C16:C17"/>
    <mergeCell ref="D16:H16"/>
    <mergeCell ref="AL13:AU13"/>
    <mergeCell ref="C14:R14"/>
    <mergeCell ref="AL10:AU10"/>
    <mergeCell ref="AV10:AZ10"/>
    <mergeCell ref="C11:E11"/>
    <mergeCell ref="F11:I12"/>
    <mergeCell ref="J11:X12"/>
    <mergeCell ref="Y11:AB13"/>
    <mergeCell ref="AH11:AK12"/>
    <mergeCell ref="AL11:AU12"/>
    <mergeCell ref="AV11:AZ13"/>
    <mergeCell ref="AE12:AG12"/>
    <mergeCell ref="C10:E10"/>
    <mergeCell ref="F10:I10"/>
    <mergeCell ref="J10:X10"/>
    <mergeCell ref="Y10:AB10"/>
    <mergeCell ref="AC10:AD12"/>
    <mergeCell ref="AE10:AG11"/>
    <mergeCell ref="AH10:AK10"/>
    <mergeCell ref="F13:I13"/>
    <mergeCell ref="J13:X13"/>
    <mergeCell ref="AC13:AG13"/>
    <mergeCell ref="AH13:AK13"/>
    <mergeCell ref="AR3:AZ3"/>
    <mergeCell ref="S4:AN5"/>
    <mergeCell ref="AQ4:AQ5"/>
    <mergeCell ref="AR4:AZ5"/>
    <mergeCell ref="C5:O6"/>
    <mergeCell ref="C7:E8"/>
    <mergeCell ref="F7:X7"/>
    <mergeCell ref="AA7:AB7"/>
    <mergeCell ref="AC7:AG7"/>
    <mergeCell ref="AH7:AU7"/>
    <mergeCell ref="AW7:AX7"/>
    <mergeCell ref="AY7:AZ7"/>
    <mergeCell ref="G8:N8"/>
    <mergeCell ref="O8:R8"/>
    <mergeCell ref="S8:AB8"/>
    <mergeCell ref="AC8:AG9"/>
    <mergeCell ref="AI8:AO8"/>
    <mergeCell ref="AP8:AR8"/>
    <mergeCell ref="AS8:AZ8"/>
    <mergeCell ref="F9:I9"/>
    <mergeCell ref="J9:AB9"/>
    <mergeCell ref="AH9:AK9"/>
    <mergeCell ref="AL9:AZ9"/>
  </mergeCells>
  <phoneticPr fontId="1"/>
  <printOptions horizontalCentered="1" verticalCentered="1"/>
  <pageMargins left="0.78740157480314965" right="0" top="0" bottom="0" header="0" footer="0"/>
  <pageSetup paperSize="9" scale="95" orientation="landscape" cellComments="asDisplayed" r:id="rId1"/>
  <headerFooter scaleWithDoc="0"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Check Box 1">
              <controlPr defaultSize="0" autoFill="0" autoLine="0" autoPict="0">
                <anchor moveWithCells="1">
                  <from>
                    <xdr:col>42</xdr:col>
                    <xdr:colOff>38100</xdr:colOff>
                    <xdr:row>2</xdr:row>
                    <xdr:rowOff>0</xdr:rowOff>
                  </from>
                  <to>
                    <xdr:col>42</xdr:col>
                    <xdr:colOff>228600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" r:id="rId5" name="Check Box 2">
              <controlPr defaultSize="0" autoFill="0" autoLine="0" autoPict="0">
                <anchor moveWithCells="1">
                  <from>
                    <xdr:col>42</xdr:col>
                    <xdr:colOff>38100</xdr:colOff>
                    <xdr:row>3</xdr:row>
                    <xdr:rowOff>60960</xdr:rowOff>
                  </from>
                  <to>
                    <xdr:col>42</xdr:col>
                    <xdr:colOff>228600</xdr:colOff>
                    <xdr:row>4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11 促進計画書 記入例(機構経由 )</vt:lpstr>
      <vt:lpstr>21 促進計画書 記入例(機構非経由 )</vt:lpstr>
      <vt:lpstr>'11 促進計画書 記入例(機構経由 )'!Print_Area</vt:lpstr>
      <vt:lpstr>'21 促進計画書 記入例(機構非経由 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守上　諄</cp:lastModifiedBy>
  <cp:lastPrinted>2025-01-29T01:04:22Z</cp:lastPrinted>
  <dcterms:created xsi:type="dcterms:W3CDTF">2023-07-14T04:41:11Z</dcterms:created>
  <dcterms:modified xsi:type="dcterms:W3CDTF">2025-03-04T04:33:20Z</dcterms:modified>
</cp:coreProperties>
</file>