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file02\共有フォルダ\06_防災対策課\03_消防安全係\04_消防団\令和6年度\040401_消防団\R6_消防団本部会議-5\240418_第1回本部会議（拡大幹部会議）\06_HP掲載資料\"/>
    </mc:Choice>
  </mc:AlternateContent>
  <xr:revisionPtr revIDLastSave="0" documentId="13_ncr:1_{F9EF821B-C02D-4DF8-95D6-6B2D0F0803EC}" xr6:coauthVersionLast="47" xr6:coauthVersionMax="47" xr10:uidLastSave="{00000000-0000-0000-0000-000000000000}"/>
  <bookViews>
    <workbookView xWindow="-19320" yWindow="-120" windowWidth="19440" windowHeight="15600" xr2:uid="{00000000-000D-0000-FFFF-FFFF00000000}"/>
  </bookViews>
  <sheets>
    <sheet name="出勤簿" sheetId="30" r:id="rId1"/>
    <sheet name="階級・金額" sheetId="2" r:id="rId2"/>
  </sheets>
  <definedNames>
    <definedName name="Ｂ型共済">階級・金額!$J$2:$J$3</definedName>
    <definedName name="その他">階級・金額!$F$20:$F$21</definedName>
    <definedName name="火災">階級・金額!$F$14:$F$15</definedName>
    <definedName name="会議">階級・金額!$F$10:$F$11</definedName>
    <definedName name="訓練">階級・金額!$F$2:$F$3</definedName>
    <definedName name="誤報">階級・金額!$F$4:$F$5</definedName>
    <definedName name="広報活動">階級・金額!$F$8:$F$9</definedName>
    <definedName name="出初式">階級・金額!$F$12:$F$13</definedName>
    <definedName name="出動種別">階級・金額!$H$2:$H$10</definedName>
    <definedName name="捜索">階級・金額!$F$18:$F$19</definedName>
    <definedName name="風水害">階級・金額!$F$16:$F$17</definedName>
    <definedName name="福祉共済">階級・金額!$I$2:$I$11</definedName>
    <definedName name="夜警">階級・金額!$F$6:$F$7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30" l="1"/>
  <c r="G40" i="30"/>
  <c r="H40" i="30"/>
  <c r="I40" i="30"/>
  <c r="J40" i="30"/>
  <c r="K40" i="30"/>
  <c r="L40" i="30"/>
  <c r="M40" i="30"/>
  <c r="N40" i="30"/>
  <c r="O40" i="30"/>
  <c r="F41" i="30"/>
  <c r="F45" i="30" s="1"/>
  <c r="G41" i="30"/>
  <c r="G45" i="30" s="1"/>
  <c r="H41" i="30"/>
  <c r="I41" i="30"/>
  <c r="J41" i="30"/>
  <c r="K41" i="30"/>
  <c r="L41" i="30"/>
  <c r="M41" i="30"/>
  <c r="N41" i="30"/>
  <c r="O41" i="30"/>
  <c r="F42" i="30"/>
  <c r="G42" i="30"/>
  <c r="H42" i="30"/>
  <c r="H45" i="30" s="1"/>
  <c r="I42" i="30"/>
  <c r="I45" i="30" s="1"/>
  <c r="J42" i="30"/>
  <c r="J44" i="30" s="1"/>
  <c r="K42" i="30"/>
  <c r="L42" i="30"/>
  <c r="L45" i="30" s="1"/>
  <c r="M42" i="30"/>
  <c r="N42" i="30"/>
  <c r="O42" i="30"/>
  <c r="F43" i="30"/>
  <c r="G43" i="30"/>
  <c r="H43" i="30"/>
  <c r="I43" i="30"/>
  <c r="J43" i="30"/>
  <c r="J45" i="30" s="1"/>
  <c r="K43" i="30"/>
  <c r="K45" i="30" s="1"/>
  <c r="L43" i="30"/>
  <c r="M43" i="30"/>
  <c r="M45" i="30" s="1"/>
  <c r="N43" i="30"/>
  <c r="O43" i="30"/>
  <c r="L44" i="30"/>
  <c r="M44" i="30"/>
  <c r="N44" i="30"/>
  <c r="O44" i="30"/>
  <c r="N45" i="30"/>
  <c r="O45" i="30"/>
  <c r="E45" i="30"/>
  <c r="E44" i="30"/>
  <c r="E43" i="30"/>
  <c r="E42" i="30"/>
  <c r="E41" i="30"/>
  <c r="E40" i="30"/>
  <c r="U45" i="30"/>
  <c r="T44" i="30"/>
  <c r="S44" i="30"/>
  <c r="R44" i="30"/>
  <c r="Q44" i="30"/>
  <c r="P44" i="30"/>
  <c r="S43" i="30"/>
  <c r="R42" i="30"/>
  <c r="Q41" i="30"/>
  <c r="P40" i="30"/>
  <c r="P7" i="30"/>
  <c r="T7" i="30" s="1"/>
  <c r="Q7" i="30"/>
  <c r="R7" i="30"/>
  <c r="S7" i="30"/>
  <c r="P8" i="30"/>
  <c r="Q8" i="30"/>
  <c r="R8" i="30"/>
  <c r="S8" i="30"/>
  <c r="T8" i="30"/>
  <c r="U8" i="30"/>
  <c r="P9" i="30"/>
  <c r="T9" i="30" s="1"/>
  <c r="Q9" i="30"/>
  <c r="R9" i="30"/>
  <c r="S9" i="30"/>
  <c r="P10" i="30"/>
  <c r="Q10" i="30"/>
  <c r="R10" i="30"/>
  <c r="S10" i="30"/>
  <c r="T10" i="30"/>
  <c r="U10" i="30"/>
  <c r="P11" i="30"/>
  <c r="T11" i="30" s="1"/>
  <c r="Q11" i="30"/>
  <c r="R11" i="30"/>
  <c r="S11" i="30"/>
  <c r="P12" i="30"/>
  <c r="Q12" i="30"/>
  <c r="R12" i="30"/>
  <c r="S12" i="30"/>
  <c r="T12" i="30"/>
  <c r="U12" i="30"/>
  <c r="P13" i="30"/>
  <c r="T13" i="30" s="1"/>
  <c r="Q13" i="30"/>
  <c r="R13" i="30"/>
  <c r="S13" i="30"/>
  <c r="P14" i="30"/>
  <c r="Q14" i="30"/>
  <c r="R14" i="30"/>
  <c r="S14" i="30"/>
  <c r="T14" i="30"/>
  <c r="U14" i="30"/>
  <c r="P15" i="30"/>
  <c r="T15" i="30" s="1"/>
  <c r="Q15" i="30"/>
  <c r="R15" i="30"/>
  <c r="S15" i="30"/>
  <c r="P16" i="30"/>
  <c r="Q16" i="30"/>
  <c r="R16" i="30"/>
  <c r="S16" i="30"/>
  <c r="T16" i="30"/>
  <c r="U16" i="30"/>
  <c r="P17" i="30"/>
  <c r="T17" i="30" s="1"/>
  <c r="Q17" i="30"/>
  <c r="R17" i="30"/>
  <c r="S17" i="30"/>
  <c r="P18" i="30"/>
  <c r="Q18" i="30"/>
  <c r="R18" i="30"/>
  <c r="S18" i="30"/>
  <c r="T18" i="30"/>
  <c r="U18" i="30"/>
  <c r="P19" i="30"/>
  <c r="T19" i="30" s="1"/>
  <c r="Q19" i="30"/>
  <c r="R19" i="30"/>
  <c r="S19" i="30"/>
  <c r="P20" i="30"/>
  <c r="Q20" i="30"/>
  <c r="R20" i="30"/>
  <c r="S20" i="30"/>
  <c r="T20" i="30"/>
  <c r="U20" i="30"/>
  <c r="P21" i="30"/>
  <c r="T21" i="30" s="1"/>
  <c r="Q21" i="30"/>
  <c r="R21" i="30"/>
  <c r="S21" i="30"/>
  <c r="P22" i="30"/>
  <c r="Q22" i="30"/>
  <c r="R22" i="30"/>
  <c r="S22" i="30"/>
  <c r="T22" i="30"/>
  <c r="U22" i="30"/>
  <c r="P23" i="30"/>
  <c r="T23" i="30" s="1"/>
  <c r="Q23" i="30"/>
  <c r="R23" i="30"/>
  <c r="S23" i="30"/>
  <c r="P24" i="30"/>
  <c r="Q24" i="30"/>
  <c r="R24" i="30"/>
  <c r="S24" i="30"/>
  <c r="T24" i="30"/>
  <c r="U24" i="30"/>
  <c r="P25" i="30"/>
  <c r="T25" i="30" s="1"/>
  <c r="Q25" i="30"/>
  <c r="R25" i="30"/>
  <c r="S25" i="30"/>
  <c r="P26" i="30"/>
  <c r="Q26" i="30"/>
  <c r="R26" i="30"/>
  <c r="S26" i="30"/>
  <c r="T26" i="30"/>
  <c r="U26" i="30"/>
  <c r="P27" i="30"/>
  <c r="T27" i="30" s="1"/>
  <c r="Q27" i="30"/>
  <c r="R27" i="30"/>
  <c r="S27" i="30"/>
  <c r="P28" i="30"/>
  <c r="Q28" i="30"/>
  <c r="R28" i="30"/>
  <c r="S28" i="30"/>
  <c r="T28" i="30"/>
  <c r="U28" i="30"/>
  <c r="P29" i="30"/>
  <c r="T29" i="30" s="1"/>
  <c r="Q29" i="30"/>
  <c r="R29" i="30"/>
  <c r="S29" i="30"/>
  <c r="P30" i="30"/>
  <c r="Q30" i="30"/>
  <c r="R30" i="30"/>
  <c r="S30" i="30"/>
  <c r="T30" i="30"/>
  <c r="U30" i="30"/>
  <c r="P31" i="30"/>
  <c r="T31" i="30" s="1"/>
  <c r="Q31" i="30"/>
  <c r="R31" i="30"/>
  <c r="S31" i="30"/>
  <c r="P32" i="30"/>
  <c r="Q32" i="30"/>
  <c r="R32" i="30"/>
  <c r="S32" i="30"/>
  <c r="T32" i="30"/>
  <c r="U32" i="30"/>
  <c r="P33" i="30"/>
  <c r="T33" i="30" s="1"/>
  <c r="Q33" i="30"/>
  <c r="R33" i="30"/>
  <c r="S33" i="30"/>
  <c r="P34" i="30"/>
  <c r="Q34" i="30"/>
  <c r="R34" i="30"/>
  <c r="S34" i="30"/>
  <c r="T34" i="30"/>
  <c r="U34" i="30"/>
  <c r="P35" i="30"/>
  <c r="T35" i="30" s="1"/>
  <c r="Q35" i="30"/>
  <c r="R35" i="30"/>
  <c r="S35" i="30"/>
  <c r="P36" i="30"/>
  <c r="Q36" i="30"/>
  <c r="R36" i="30"/>
  <c r="S36" i="30"/>
  <c r="T36" i="30"/>
  <c r="U36" i="30"/>
  <c r="P37" i="30"/>
  <c r="T37" i="30" s="1"/>
  <c r="Q37" i="30"/>
  <c r="R37" i="30"/>
  <c r="S37" i="30"/>
  <c r="P38" i="30"/>
  <c r="Q38" i="30"/>
  <c r="R38" i="30"/>
  <c r="S38" i="30"/>
  <c r="T38" i="30"/>
  <c r="U38" i="30"/>
  <c r="P39" i="30"/>
  <c r="T39" i="30" s="1"/>
  <c r="Q39" i="30"/>
  <c r="R39" i="30"/>
  <c r="S39" i="30"/>
  <c r="P6" i="30"/>
  <c r="S6" i="30"/>
  <c r="R6" i="30"/>
  <c r="Q6" i="30"/>
  <c r="K44" i="30" l="1"/>
  <c r="I44" i="30"/>
  <c r="H44" i="30"/>
  <c r="G44" i="30"/>
  <c r="F44" i="30"/>
  <c r="U39" i="30"/>
  <c r="U37" i="30"/>
  <c r="U35" i="30"/>
  <c r="U33" i="30"/>
  <c r="U31" i="30"/>
  <c r="U29" i="30"/>
  <c r="U27" i="30"/>
  <c r="U25" i="30"/>
  <c r="U23" i="30"/>
  <c r="U21" i="30"/>
  <c r="U19" i="30"/>
  <c r="U17" i="30"/>
  <c r="U15" i="30"/>
  <c r="U13" i="30"/>
  <c r="U11" i="30"/>
  <c r="U9" i="30"/>
  <c r="U7" i="30"/>
  <c r="U6" i="30"/>
  <c r="T6" i="30"/>
</calcChain>
</file>

<file path=xl/sharedStrings.xml><?xml version="1.0" encoding="utf-8"?>
<sst xmlns="http://schemas.openxmlformats.org/spreadsheetml/2006/main" count="113" uniqueCount="66">
  <si>
    <t>No</t>
    <phoneticPr fontId="2"/>
  </si>
  <si>
    <t>氏名</t>
    <rPh sb="0" eb="2">
      <t>シメイ</t>
    </rPh>
    <phoneticPr fontId="2"/>
  </si>
  <si>
    <t>合計額</t>
    <rPh sb="0" eb="2">
      <t>ゴウケイ</t>
    </rPh>
    <rPh sb="2" eb="3">
      <t>ガク</t>
    </rPh>
    <phoneticPr fontId="2"/>
  </si>
  <si>
    <t>階級</t>
    <rPh sb="0" eb="2">
      <t>カイキュウ</t>
    </rPh>
    <phoneticPr fontId="2"/>
  </si>
  <si>
    <t>金額</t>
    <rPh sb="0" eb="2">
      <t>キンガク</t>
    </rPh>
    <phoneticPr fontId="2"/>
  </si>
  <si>
    <t>団長</t>
    <rPh sb="0" eb="2">
      <t>ダンチョウ</t>
    </rPh>
    <phoneticPr fontId="2"/>
  </si>
  <si>
    <t>副団長</t>
    <rPh sb="0" eb="3">
      <t>フクダンチョウ</t>
    </rPh>
    <phoneticPr fontId="2"/>
  </si>
  <si>
    <t>分団長</t>
    <rPh sb="0" eb="2">
      <t>ブンダン</t>
    </rPh>
    <rPh sb="2" eb="3">
      <t>チョウ</t>
    </rPh>
    <phoneticPr fontId="2"/>
  </si>
  <si>
    <t>副分団長</t>
    <rPh sb="0" eb="1">
      <t>フク</t>
    </rPh>
    <rPh sb="1" eb="3">
      <t>ブンダン</t>
    </rPh>
    <rPh sb="3" eb="4">
      <t>チョウ</t>
    </rPh>
    <phoneticPr fontId="2"/>
  </si>
  <si>
    <t>分隊長</t>
    <rPh sb="0" eb="1">
      <t>ブン</t>
    </rPh>
    <rPh sb="1" eb="3">
      <t>タイチョウ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</si>
  <si>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</si>
  <si>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</si>
  <si>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団員</t>
    <rPh sb="0" eb="2">
      <t>ダンイン</t>
    </rPh>
    <phoneticPr fontId="2"/>
  </si>
  <si>
    <t>所属</t>
    <rPh sb="0" eb="2">
      <t>ショゾク</t>
    </rPh>
    <phoneticPr fontId="2"/>
  </si>
  <si>
    <t>種別</t>
    <rPh sb="0" eb="2">
      <t>シュベツ</t>
    </rPh>
    <phoneticPr fontId="2"/>
  </si>
  <si>
    <t>○</t>
    <phoneticPr fontId="2"/>
  </si>
  <si>
    <t>訓練</t>
    <rPh sb="0" eb="2">
      <t>クンレン</t>
    </rPh>
    <phoneticPr fontId="2"/>
  </si>
  <si>
    <t>出動種別</t>
    <rPh sb="0" eb="2">
      <t>シュツドウ</t>
    </rPh>
    <rPh sb="2" eb="4">
      <t>シュベツ</t>
    </rPh>
    <phoneticPr fontId="2"/>
  </si>
  <si>
    <t>出動開始時間</t>
    <rPh sb="0" eb="2">
      <t>シュツドウ</t>
    </rPh>
    <rPh sb="2" eb="4">
      <t>カイシ</t>
    </rPh>
    <rPh sb="4" eb="6">
      <t>ジカン</t>
    </rPh>
    <phoneticPr fontId="2"/>
  </si>
  <si>
    <t>出動終了時間</t>
    <rPh sb="0" eb="2">
      <t>シュツドウ</t>
    </rPh>
    <rPh sb="2" eb="4">
      <t>シュウリョウ</t>
    </rPh>
    <rPh sb="4" eb="6">
      <t>ジカン</t>
    </rPh>
    <phoneticPr fontId="2"/>
  </si>
  <si>
    <t>誤報</t>
    <rPh sb="0" eb="2">
      <t>ゴホウ</t>
    </rPh>
    <phoneticPr fontId="2"/>
  </si>
  <si>
    <t>夜警</t>
    <rPh sb="0" eb="2">
      <t>ヤケイ</t>
    </rPh>
    <phoneticPr fontId="2"/>
  </si>
  <si>
    <t>広報活動</t>
    <rPh sb="0" eb="2">
      <t>コウホウ</t>
    </rPh>
    <rPh sb="2" eb="4">
      <t>カツドウ</t>
    </rPh>
    <phoneticPr fontId="2"/>
  </si>
  <si>
    <t>会議</t>
    <rPh sb="0" eb="2">
      <t>カイギ</t>
    </rPh>
    <phoneticPr fontId="2"/>
  </si>
  <si>
    <t>□</t>
  </si>
  <si>
    <t>■</t>
  </si>
  <si>
    <t>火災</t>
    <rPh sb="0" eb="2">
      <t>カサイ</t>
    </rPh>
    <phoneticPr fontId="2"/>
  </si>
  <si>
    <t>風水害</t>
    <rPh sb="0" eb="3">
      <t>フウスイガイ</t>
    </rPh>
    <phoneticPr fontId="2"/>
  </si>
  <si>
    <t>捜索</t>
    <rPh sb="0" eb="2">
      <t>ソウサク</t>
    </rPh>
    <phoneticPr fontId="2"/>
  </si>
  <si>
    <t>記号</t>
    <rPh sb="0" eb="2">
      <t>キゴウ</t>
    </rPh>
    <phoneticPr fontId="2"/>
  </si>
  <si>
    <t>種別</t>
    <rPh sb="0" eb="2">
      <t>シュベツ</t>
    </rPh>
    <phoneticPr fontId="2"/>
  </si>
  <si>
    <t>訓練</t>
    <rPh sb="0" eb="2">
      <t>クンレン</t>
    </rPh>
    <phoneticPr fontId="2"/>
  </si>
  <si>
    <t>時間</t>
    <rPh sb="0" eb="2">
      <t>ジカン</t>
    </rPh>
    <phoneticPr fontId="2"/>
  </si>
  <si>
    <t>2時間をこえるもの</t>
    <rPh sb="1" eb="3">
      <t>ジカン</t>
    </rPh>
    <phoneticPr fontId="2"/>
  </si>
  <si>
    <t>4時間をこえるもの</t>
    <rPh sb="1" eb="3">
      <t>ジカン</t>
    </rPh>
    <phoneticPr fontId="2"/>
  </si>
  <si>
    <t>金額</t>
    <rPh sb="0" eb="2">
      <t>キンガク</t>
    </rPh>
    <phoneticPr fontId="2"/>
  </si>
  <si>
    <t>○…2時間以内</t>
    <rPh sb="3" eb="5">
      <t>ジカン</t>
    </rPh>
    <rPh sb="5" eb="7">
      <t>イナイ</t>
    </rPh>
    <phoneticPr fontId="2"/>
  </si>
  <si>
    <t>●</t>
    <phoneticPr fontId="2"/>
  </si>
  <si>
    <t>●…2時間をこえるもの</t>
    <rPh sb="3" eb="5">
      <t>ジカン</t>
    </rPh>
    <phoneticPr fontId="2"/>
  </si>
  <si>
    <t>□</t>
    <phoneticPr fontId="2"/>
  </si>
  <si>
    <t>□…4時間以内</t>
    <rPh sb="3" eb="5">
      <t>ジカン</t>
    </rPh>
    <rPh sb="5" eb="7">
      <t>イナイ</t>
    </rPh>
    <phoneticPr fontId="2"/>
  </si>
  <si>
    <t>■</t>
    <phoneticPr fontId="2"/>
  </si>
  <si>
    <t>■…4時間をこえるもの</t>
    <rPh sb="3" eb="5">
      <t>ジカン</t>
    </rPh>
    <phoneticPr fontId="2"/>
  </si>
  <si>
    <t>2時間以下</t>
    <rPh sb="1" eb="3">
      <t>ジカン</t>
    </rPh>
    <phoneticPr fontId="2"/>
  </si>
  <si>
    <t>4時間以下</t>
    <rPh sb="1" eb="3">
      <t>ジカン</t>
    </rPh>
    <phoneticPr fontId="2"/>
  </si>
  <si>
    <t>誤報</t>
    <rPh sb="0" eb="2">
      <t>ゴホウ</t>
    </rPh>
    <phoneticPr fontId="2"/>
  </si>
  <si>
    <t>夜警</t>
    <rPh sb="0" eb="2">
      <t>ヤケイ</t>
    </rPh>
    <phoneticPr fontId="2"/>
  </si>
  <si>
    <t>広報活動</t>
    <rPh sb="0" eb="4">
      <t>コウホウカツドウ</t>
    </rPh>
    <phoneticPr fontId="2"/>
  </si>
  <si>
    <t>費用弁償額</t>
    <rPh sb="0" eb="2">
      <t>ヒヨウ</t>
    </rPh>
    <rPh sb="2" eb="4">
      <t>ベンショウ</t>
    </rPh>
    <rPh sb="4" eb="5">
      <t>ガク</t>
    </rPh>
    <phoneticPr fontId="2"/>
  </si>
  <si>
    <t>2時間以下その他の出動回数</t>
    <rPh sb="7" eb="8">
      <t>ホカ</t>
    </rPh>
    <rPh sb="9" eb="11">
      <t>シュツドウ</t>
    </rPh>
    <rPh sb="11" eb="13">
      <t>カイスウ</t>
    </rPh>
    <phoneticPr fontId="2"/>
  </si>
  <si>
    <t>2時間をこえるその他の出動回数</t>
    <rPh sb="9" eb="10">
      <t>ホカ</t>
    </rPh>
    <rPh sb="11" eb="13">
      <t>シュツドウ</t>
    </rPh>
    <rPh sb="13" eb="15">
      <t>カイスウ</t>
    </rPh>
    <phoneticPr fontId="2"/>
  </si>
  <si>
    <t>4時間以下災害等出動回数</t>
    <rPh sb="5" eb="7">
      <t>サイガイ</t>
    </rPh>
    <rPh sb="7" eb="8">
      <t>トウ</t>
    </rPh>
    <rPh sb="8" eb="10">
      <t>シュツドウ</t>
    </rPh>
    <rPh sb="10" eb="12">
      <t>カイスウ</t>
    </rPh>
    <phoneticPr fontId="2"/>
  </si>
  <si>
    <t>4時間をこえる災害等出動回数</t>
    <rPh sb="7" eb="9">
      <t>サイガイ</t>
    </rPh>
    <rPh sb="9" eb="10">
      <t>トウ</t>
    </rPh>
    <rPh sb="10" eb="12">
      <t>シュツドウ</t>
    </rPh>
    <rPh sb="12" eb="14">
      <t>カイスウ</t>
    </rPh>
    <phoneticPr fontId="2"/>
  </si>
  <si>
    <t>福祉共済</t>
    <rPh sb="0" eb="2">
      <t>フクシ</t>
    </rPh>
    <rPh sb="2" eb="4">
      <t>キョウサイ</t>
    </rPh>
    <phoneticPr fontId="2"/>
  </si>
  <si>
    <t>Ｂ型共済</t>
    <rPh sb="1" eb="2">
      <t>ガタ</t>
    </rPh>
    <rPh sb="2" eb="4">
      <t>キョウサイ</t>
    </rPh>
    <phoneticPr fontId="2"/>
  </si>
  <si>
    <t>　　　　　日付
備考</t>
    <rPh sb="5" eb="7">
      <t>ヒヅケ</t>
    </rPh>
    <rPh sb="8" eb="10">
      <t>ビコウ</t>
    </rPh>
    <phoneticPr fontId="2"/>
  </si>
  <si>
    <t>出動内容</t>
    <rPh sb="0" eb="2">
      <t>シュツドウ</t>
    </rPh>
    <rPh sb="2" eb="4">
      <t>ナイヨウ</t>
    </rPh>
    <phoneticPr fontId="2"/>
  </si>
  <si>
    <t>出初式</t>
    <rPh sb="0" eb="3">
      <t>デゾメシキ</t>
    </rPh>
    <phoneticPr fontId="2"/>
  </si>
  <si>
    <t>捜索</t>
  </si>
  <si>
    <t>その他</t>
    <rPh sb="2" eb="3">
      <t>タ</t>
    </rPh>
    <phoneticPr fontId="2"/>
  </si>
  <si>
    <t>2時間以下
その他の出動</t>
    <rPh sb="1" eb="5">
      <t>ジカンイカ</t>
    </rPh>
    <rPh sb="8" eb="9">
      <t>タ</t>
    </rPh>
    <rPh sb="10" eb="12">
      <t>シュツドウ</t>
    </rPh>
    <phoneticPr fontId="2"/>
  </si>
  <si>
    <t>2時間をこえる
その他の出動</t>
    <rPh sb="1" eb="3">
      <t>ジカン</t>
    </rPh>
    <rPh sb="10" eb="11">
      <t>タ</t>
    </rPh>
    <rPh sb="12" eb="14">
      <t>シュツドウ</t>
    </rPh>
    <phoneticPr fontId="2"/>
  </si>
  <si>
    <t>4時間以下
災害等出動</t>
    <rPh sb="1" eb="5">
      <t>ジカンイカ</t>
    </rPh>
    <rPh sb="6" eb="8">
      <t>サイガイ</t>
    </rPh>
    <rPh sb="8" eb="9">
      <t>トウ</t>
    </rPh>
    <rPh sb="9" eb="11">
      <t>シュツドウ</t>
    </rPh>
    <phoneticPr fontId="2"/>
  </si>
  <si>
    <t>4時間をこえる
災害等出動</t>
    <rPh sb="1" eb="3">
      <t>ジカン</t>
    </rPh>
    <rPh sb="8" eb="10">
      <t>サイガイ</t>
    </rPh>
    <rPh sb="10" eb="11">
      <t>トウ</t>
    </rPh>
    <rPh sb="11" eb="13">
      <t>シュツドウ</t>
    </rPh>
    <phoneticPr fontId="2"/>
  </si>
  <si>
    <t>計</t>
    <rPh sb="0" eb="1">
      <t>ケイ</t>
    </rPh>
    <phoneticPr fontId="2"/>
  </si>
  <si>
    <t>費用弁償</t>
    <rPh sb="0" eb="2">
      <t>ヒヨウ</t>
    </rPh>
    <rPh sb="2" eb="4">
      <t>ベンショウ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</si>
</sst>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h:mm;@"/>
  </numFmts>
  <fonts count="12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0"/>
      <name val="ＭＳ 明朝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vertical="center" shrinkToFit="1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8" fillId="0" borderId="0" xfId="0" applyFont="1">
      <alignment vertical="center"/>
    </xf>
    <xf numFmtId="38" fontId="0" fillId="0" borderId="1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0" fillId="0" borderId="11" xfId="1" applyFont="1" applyBorder="1">
      <alignment vertical="center"/>
    </xf>
    <xf numFmtId="38" fontId="6" fillId="0" borderId="1" xfId="1" applyFont="1" applyBorder="1" applyAlignment="1">
      <alignment horizontal="center" vertical="center" wrapText="1"/>
    </xf>
    <xf numFmtId="38" fontId="7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38" fontId="9" fillId="0" borderId="1" xfId="1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4" xfId="0" applyBorder="1">
      <alignment vertical="center"/>
    </xf>
    <xf numFmtId="38" fontId="0" fillId="0" borderId="12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38" fontId="0" fillId="0" borderId="13" xfId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Continuous" vertical="center"/>
    </xf>
    <xf numFmtId="0" fontId="11" fillId="0" borderId="15" xfId="0" applyFont="1" applyBorder="1">
      <alignment vertical="center"/>
    </xf>
    <xf numFmtId="0" fontId="11" fillId="0" borderId="5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7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 applyAlignment="1">
      <alignment vertical="center" shrinkToFit="1"/>
    </xf>
    <xf numFmtId="38" fontId="0" fillId="0" borderId="13" xfId="1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8FC5-335A-4236-8501-1E50E925EE16}">
  <dimension ref="A1:U58"/>
  <sheetViews>
    <sheetView tabSelected="1" view="pageBreakPreview" zoomScaleNormal="100" zoomScaleSheetLayoutView="100" workbookViewId="0">
      <pane xSplit="3" ySplit="5" topLeftCell="D6" activePane="bottomRight" state="frozen"/>
      <selection activeCell="K24" sqref="K24"/>
      <selection pane="topRight" activeCell="K24" sqref="K24"/>
      <selection pane="bottomLeft" activeCell="K24" sqref="K24"/>
      <selection pane="bottomRight" activeCell="E45" sqref="E45"/>
    </sheetView>
  </sheetViews>
  <sheetFormatPr defaultRowHeight="13.2" outlineLevelCol="1" x14ac:dyDescent="0.2"/>
  <cols>
    <col min="3" max="4" width="15.6640625" customWidth="1"/>
    <col min="5" max="15" width="7.6640625" customWidth="1"/>
    <col min="16" max="19" width="10.6640625" style="4" customWidth="1" outlineLevel="1"/>
    <col min="20" max="21" width="10.6640625" style="4" customWidth="1"/>
  </cols>
  <sheetData>
    <row r="1" spans="1:21" ht="15" customHeight="1" x14ac:dyDescent="0.2">
      <c r="A1" s="2" t="s">
        <v>17</v>
      </c>
      <c r="B1" s="2"/>
      <c r="C1" s="2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8"/>
      <c r="Q1" s="18"/>
      <c r="R1" s="18"/>
      <c r="S1" s="18"/>
      <c r="T1" s="18"/>
      <c r="U1" s="18"/>
    </row>
    <row r="2" spans="1:21" ht="15" customHeight="1" x14ac:dyDescent="0.2">
      <c r="A2" s="2" t="s">
        <v>56</v>
      </c>
      <c r="B2" s="2"/>
      <c r="C2" s="2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8"/>
      <c r="Q2" s="18"/>
      <c r="R2" s="18"/>
      <c r="S2" s="18"/>
      <c r="T2" s="18"/>
      <c r="U2" s="18"/>
    </row>
    <row r="3" spans="1:21" ht="15" customHeight="1" x14ac:dyDescent="0.2">
      <c r="A3" s="2" t="s">
        <v>18</v>
      </c>
      <c r="B3" s="2"/>
      <c r="C3" s="2"/>
      <c r="D3" s="1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8"/>
      <c r="Q3" s="18"/>
      <c r="R3" s="18"/>
      <c r="S3" s="18"/>
      <c r="T3" s="18"/>
      <c r="U3" s="18"/>
    </row>
    <row r="4" spans="1:21" ht="15" customHeight="1" x14ac:dyDescent="0.2">
      <c r="A4" s="2" t="s">
        <v>19</v>
      </c>
      <c r="B4" s="2"/>
      <c r="C4" s="2"/>
      <c r="D4" s="1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8"/>
      <c r="Q4" s="18"/>
      <c r="R4" s="18"/>
      <c r="S4" s="18"/>
      <c r="T4" s="18"/>
      <c r="U4" s="18"/>
    </row>
    <row r="5" spans="1:21" ht="30" customHeight="1" x14ac:dyDescent="0.2">
      <c r="A5" s="1" t="s">
        <v>0</v>
      </c>
      <c r="B5" s="1" t="s">
        <v>3</v>
      </c>
      <c r="C5" s="1" t="s">
        <v>1</v>
      </c>
      <c r="D5" s="14" t="s">
        <v>55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1" t="s">
        <v>60</v>
      </c>
      <c r="Q5" s="24" t="s">
        <v>61</v>
      </c>
      <c r="R5" s="22" t="s">
        <v>62</v>
      </c>
      <c r="S5" s="24" t="s">
        <v>63</v>
      </c>
      <c r="T5" s="19" t="s">
        <v>64</v>
      </c>
      <c r="U5" s="19" t="s">
        <v>65</v>
      </c>
    </row>
    <row r="6" spans="1:21" x14ac:dyDescent="0.2">
      <c r="A6" s="1">
        <v>1</v>
      </c>
      <c r="B6" s="1"/>
      <c r="C6" s="1"/>
      <c r="D6" s="2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0">
        <f>COUNTIF($E6:$O6,"○")</f>
        <v>0</v>
      </c>
      <c r="Q6" s="10">
        <f>COUNTIF($E6:$O6,"●")</f>
        <v>0</v>
      </c>
      <c r="R6" s="10">
        <f>COUNTIF($E6:$O6,"□")</f>
        <v>0</v>
      </c>
      <c r="S6" s="10">
        <f>COUNTIF($E6:$O6,"■")</f>
        <v>0</v>
      </c>
      <c r="T6" s="10">
        <f>P6*1800+Q6*3500+R6*4000+S6*8000</f>
        <v>0</v>
      </c>
      <c r="U6" s="10">
        <f>SUM(P6:S6)*1500</f>
        <v>0</v>
      </c>
    </row>
    <row r="7" spans="1:21" x14ac:dyDescent="0.2">
      <c r="A7" s="1">
        <v>2</v>
      </c>
      <c r="B7" s="1"/>
      <c r="C7" s="1"/>
      <c r="D7" s="2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">
        <f t="shared" ref="P7:P39" si="0">COUNTIF($E7:$O7,"○")</f>
        <v>0</v>
      </c>
      <c r="Q7" s="10">
        <f t="shared" ref="Q7:Q39" si="1">COUNTIF($E7:$O7,"●")</f>
        <v>0</v>
      </c>
      <c r="R7" s="10">
        <f t="shared" ref="R7:R39" si="2">COUNTIF($E7:$O7,"□")</f>
        <v>0</v>
      </c>
      <c r="S7" s="10">
        <f t="shared" ref="S7:S39" si="3">COUNTIF($E7:$O7,"■")</f>
        <v>0</v>
      </c>
      <c r="T7" s="10">
        <f t="shared" ref="T7:T39" si="4">P7*1800+Q7*3500+R7*4000+S7*8000</f>
        <v>0</v>
      </c>
      <c r="U7" s="10">
        <f t="shared" ref="U7:U39" si="5">SUM(P7:S7)*1500</f>
        <v>0</v>
      </c>
    </row>
    <row r="8" spans="1:21" x14ac:dyDescent="0.2">
      <c r="A8" s="1">
        <v>3</v>
      </c>
      <c r="B8" s="1"/>
      <c r="C8" s="1"/>
      <c r="D8" s="2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0">
        <f t="shared" si="0"/>
        <v>0</v>
      </c>
      <c r="Q8" s="10">
        <f t="shared" si="1"/>
        <v>0</v>
      </c>
      <c r="R8" s="10">
        <f t="shared" si="2"/>
        <v>0</v>
      </c>
      <c r="S8" s="10">
        <f t="shared" si="3"/>
        <v>0</v>
      </c>
      <c r="T8" s="10">
        <f t="shared" si="4"/>
        <v>0</v>
      </c>
      <c r="U8" s="10">
        <f t="shared" si="5"/>
        <v>0</v>
      </c>
    </row>
    <row r="9" spans="1:21" x14ac:dyDescent="0.2">
      <c r="A9" s="1">
        <v>4</v>
      </c>
      <c r="B9" s="1"/>
      <c r="C9" s="1"/>
      <c r="D9" s="2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">
        <f t="shared" si="0"/>
        <v>0</v>
      </c>
      <c r="Q9" s="10">
        <f t="shared" si="1"/>
        <v>0</v>
      </c>
      <c r="R9" s="10">
        <f t="shared" si="2"/>
        <v>0</v>
      </c>
      <c r="S9" s="10">
        <f t="shared" si="3"/>
        <v>0</v>
      </c>
      <c r="T9" s="10">
        <f t="shared" si="4"/>
        <v>0</v>
      </c>
      <c r="U9" s="10">
        <f t="shared" si="5"/>
        <v>0</v>
      </c>
    </row>
    <row r="10" spans="1:21" x14ac:dyDescent="0.2">
      <c r="A10" s="1">
        <v>5</v>
      </c>
      <c r="B10" s="1"/>
      <c r="C10" s="1"/>
      <c r="D10" s="2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0">
        <f t="shared" si="0"/>
        <v>0</v>
      </c>
      <c r="Q10" s="10">
        <f t="shared" si="1"/>
        <v>0</v>
      </c>
      <c r="R10" s="10">
        <f t="shared" si="2"/>
        <v>0</v>
      </c>
      <c r="S10" s="10">
        <f t="shared" si="3"/>
        <v>0</v>
      </c>
      <c r="T10" s="10">
        <f t="shared" si="4"/>
        <v>0</v>
      </c>
      <c r="U10" s="10">
        <f t="shared" si="5"/>
        <v>0</v>
      </c>
    </row>
    <row r="11" spans="1:21" x14ac:dyDescent="0.2">
      <c r="A11" s="1">
        <v>6</v>
      </c>
      <c r="B11" s="1"/>
      <c r="C11" s="1"/>
      <c r="D11" s="2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0">
        <f t="shared" si="0"/>
        <v>0</v>
      </c>
      <c r="Q11" s="10">
        <f t="shared" si="1"/>
        <v>0</v>
      </c>
      <c r="R11" s="10">
        <f t="shared" si="2"/>
        <v>0</v>
      </c>
      <c r="S11" s="10">
        <f t="shared" si="3"/>
        <v>0</v>
      </c>
      <c r="T11" s="10">
        <f t="shared" si="4"/>
        <v>0</v>
      </c>
      <c r="U11" s="10">
        <f t="shared" si="5"/>
        <v>0</v>
      </c>
    </row>
    <row r="12" spans="1:21" x14ac:dyDescent="0.2">
      <c r="A12" s="1">
        <v>7</v>
      </c>
      <c r="B12" s="1"/>
      <c r="C12" s="1"/>
      <c r="D12" s="2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0">
        <f t="shared" si="0"/>
        <v>0</v>
      </c>
      <c r="Q12" s="10">
        <f t="shared" si="1"/>
        <v>0</v>
      </c>
      <c r="R12" s="10">
        <f t="shared" si="2"/>
        <v>0</v>
      </c>
      <c r="S12" s="10">
        <f t="shared" si="3"/>
        <v>0</v>
      </c>
      <c r="T12" s="10">
        <f t="shared" si="4"/>
        <v>0</v>
      </c>
      <c r="U12" s="10">
        <f t="shared" si="5"/>
        <v>0</v>
      </c>
    </row>
    <row r="13" spans="1:21" x14ac:dyDescent="0.2">
      <c r="A13" s="1">
        <v>8</v>
      </c>
      <c r="B13" s="1"/>
      <c r="C13" s="1"/>
      <c r="D13" s="2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0"/>
        <v>0</v>
      </c>
      <c r="Q13" s="10">
        <f t="shared" si="1"/>
        <v>0</v>
      </c>
      <c r="R13" s="10">
        <f t="shared" si="2"/>
        <v>0</v>
      </c>
      <c r="S13" s="10">
        <f t="shared" si="3"/>
        <v>0</v>
      </c>
      <c r="T13" s="10">
        <f t="shared" si="4"/>
        <v>0</v>
      </c>
      <c r="U13" s="10">
        <f t="shared" si="5"/>
        <v>0</v>
      </c>
    </row>
    <row r="14" spans="1:21" x14ac:dyDescent="0.2">
      <c r="A14" s="1">
        <v>9</v>
      </c>
      <c r="B14" s="1"/>
      <c r="C14" s="1"/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0"/>
        <v>0</v>
      </c>
      <c r="Q14" s="10">
        <f t="shared" si="1"/>
        <v>0</v>
      </c>
      <c r="R14" s="10">
        <f t="shared" si="2"/>
        <v>0</v>
      </c>
      <c r="S14" s="10">
        <f t="shared" si="3"/>
        <v>0</v>
      </c>
      <c r="T14" s="10">
        <f t="shared" si="4"/>
        <v>0</v>
      </c>
      <c r="U14" s="10">
        <f t="shared" si="5"/>
        <v>0</v>
      </c>
    </row>
    <row r="15" spans="1:21" x14ac:dyDescent="0.2">
      <c r="A15" s="1">
        <v>10</v>
      </c>
      <c r="B15" s="1"/>
      <c r="C15" s="1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>
        <f t="shared" si="0"/>
        <v>0</v>
      </c>
      <c r="Q15" s="10">
        <f t="shared" si="1"/>
        <v>0</v>
      </c>
      <c r="R15" s="10">
        <f t="shared" si="2"/>
        <v>0</v>
      </c>
      <c r="S15" s="10">
        <f t="shared" si="3"/>
        <v>0</v>
      </c>
      <c r="T15" s="10">
        <f t="shared" si="4"/>
        <v>0</v>
      </c>
      <c r="U15" s="10">
        <f t="shared" si="5"/>
        <v>0</v>
      </c>
    </row>
    <row r="16" spans="1:21" x14ac:dyDescent="0.2">
      <c r="A16" s="1">
        <v>11</v>
      </c>
      <c r="B16" s="1"/>
      <c r="C16" s="1"/>
      <c r="D16" s="2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0">
        <f t="shared" si="0"/>
        <v>0</v>
      </c>
      <c r="Q16" s="10">
        <f t="shared" si="1"/>
        <v>0</v>
      </c>
      <c r="R16" s="10">
        <f t="shared" si="2"/>
        <v>0</v>
      </c>
      <c r="S16" s="10">
        <f t="shared" si="3"/>
        <v>0</v>
      </c>
      <c r="T16" s="10">
        <f t="shared" si="4"/>
        <v>0</v>
      </c>
      <c r="U16" s="10">
        <f t="shared" si="5"/>
        <v>0</v>
      </c>
    </row>
    <row r="17" spans="1:21" x14ac:dyDescent="0.2">
      <c r="A17" s="1">
        <v>12</v>
      </c>
      <c r="B17" s="1"/>
      <c r="C17" s="1"/>
      <c r="D17" s="2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0">
        <f t="shared" si="0"/>
        <v>0</v>
      </c>
      <c r="Q17" s="10">
        <f t="shared" si="1"/>
        <v>0</v>
      </c>
      <c r="R17" s="10">
        <f t="shared" si="2"/>
        <v>0</v>
      </c>
      <c r="S17" s="10">
        <f t="shared" si="3"/>
        <v>0</v>
      </c>
      <c r="T17" s="10">
        <f t="shared" si="4"/>
        <v>0</v>
      </c>
      <c r="U17" s="10">
        <f t="shared" si="5"/>
        <v>0</v>
      </c>
    </row>
    <row r="18" spans="1:21" x14ac:dyDescent="0.2">
      <c r="A18" s="1">
        <v>13</v>
      </c>
      <c r="B18" s="1"/>
      <c r="C18" s="1"/>
      <c r="D18" s="2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s="10">
        <f t="shared" si="1"/>
        <v>0</v>
      </c>
      <c r="R18" s="10">
        <f t="shared" si="2"/>
        <v>0</v>
      </c>
      <c r="S18" s="10">
        <f t="shared" si="3"/>
        <v>0</v>
      </c>
      <c r="T18" s="10">
        <f t="shared" si="4"/>
        <v>0</v>
      </c>
      <c r="U18" s="10">
        <f t="shared" si="5"/>
        <v>0</v>
      </c>
    </row>
    <row r="19" spans="1:21" x14ac:dyDescent="0.2">
      <c r="A19" s="1">
        <v>14</v>
      </c>
      <c r="B19" s="1"/>
      <c r="C19" s="1"/>
      <c r="D19" s="2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  <c r="Q19" s="10">
        <f t="shared" si="1"/>
        <v>0</v>
      </c>
      <c r="R19" s="10">
        <f t="shared" si="2"/>
        <v>0</v>
      </c>
      <c r="S19" s="10">
        <f t="shared" si="3"/>
        <v>0</v>
      </c>
      <c r="T19" s="10">
        <f t="shared" si="4"/>
        <v>0</v>
      </c>
      <c r="U19" s="10">
        <f t="shared" si="5"/>
        <v>0</v>
      </c>
    </row>
    <row r="20" spans="1:21" x14ac:dyDescent="0.2">
      <c r="A20" s="1">
        <v>15</v>
      </c>
      <c r="B20" s="1"/>
      <c r="C20" s="1"/>
      <c r="D20" s="2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>
        <f t="shared" si="0"/>
        <v>0</v>
      </c>
      <c r="Q20" s="10">
        <f t="shared" si="1"/>
        <v>0</v>
      </c>
      <c r="R20" s="10">
        <f t="shared" si="2"/>
        <v>0</v>
      </c>
      <c r="S20" s="10">
        <f t="shared" si="3"/>
        <v>0</v>
      </c>
      <c r="T20" s="10">
        <f t="shared" si="4"/>
        <v>0</v>
      </c>
      <c r="U20" s="10">
        <f t="shared" si="5"/>
        <v>0</v>
      </c>
    </row>
    <row r="21" spans="1:21" x14ac:dyDescent="0.2">
      <c r="A21" s="1">
        <v>16</v>
      </c>
      <c r="B21" s="1"/>
      <c r="C21" s="1"/>
      <c r="D21" s="2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0">
        <f t="shared" si="0"/>
        <v>0</v>
      </c>
      <c r="Q21" s="10">
        <f t="shared" si="1"/>
        <v>0</v>
      </c>
      <c r="R21" s="10">
        <f t="shared" si="2"/>
        <v>0</v>
      </c>
      <c r="S21" s="10">
        <f t="shared" si="3"/>
        <v>0</v>
      </c>
      <c r="T21" s="10">
        <f t="shared" si="4"/>
        <v>0</v>
      </c>
      <c r="U21" s="10">
        <f t="shared" si="5"/>
        <v>0</v>
      </c>
    </row>
    <row r="22" spans="1:21" x14ac:dyDescent="0.2">
      <c r="A22" s="1">
        <v>17</v>
      </c>
      <c r="B22" s="1"/>
      <c r="C22" s="1"/>
      <c r="D22" s="23"/>
      <c r="E22" s="9"/>
      <c r="F22" s="9"/>
      <c r="G22" s="9"/>
      <c r="H22" s="5"/>
      <c r="I22" s="5"/>
      <c r="J22" s="5"/>
      <c r="K22" s="5"/>
      <c r="L22" s="5"/>
      <c r="M22" s="5"/>
      <c r="N22" s="5"/>
      <c r="O22" s="5"/>
      <c r="P22" s="10">
        <f t="shared" si="0"/>
        <v>0</v>
      </c>
      <c r="Q22" s="10">
        <f t="shared" si="1"/>
        <v>0</v>
      </c>
      <c r="R22" s="10">
        <f t="shared" si="2"/>
        <v>0</v>
      </c>
      <c r="S22" s="10">
        <f t="shared" si="3"/>
        <v>0</v>
      </c>
      <c r="T22" s="10">
        <f t="shared" si="4"/>
        <v>0</v>
      </c>
      <c r="U22" s="10">
        <f t="shared" si="5"/>
        <v>0</v>
      </c>
    </row>
    <row r="23" spans="1:21" x14ac:dyDescent="0.2">
      <c r="A23" s="1">
        <v>18</v>
      </c>
      <c r="B23" s="1"/>
      <c r="C23" s="1"/>
      <c r="D23" s="23"/>
      <c r="E23" s="9"/>
      <c r="F23" s="9"/>
      <c r="G23" s="9"/>
      <c r="H23" s="5"/>
      <c r="I23" s="5"/>
      <c r="J23" s="5"/>
      <c r="K23" s="5"/>
      <c r="L23" s="5"/>
      <c r="M23" s="5"/>
      <c r="N23" s="5"/>
      <c r="O23" s="5"/>
      <c r="P23" s="10">
        <f t="shared" si="0"/>
        <v>0</v>
      </c>
      <c r="Q23" s="10">
        <f t="shared" si="1"/>
        <v>0</v>
      </c>
      <c r="R23" s="10">
        <f t="shared" si="2"/>
        <v>0</v>
      </c>
      <c r="S23" s="10">
        <f t="shared" si="3"/>
        <v>0</v>
      </c>
      <c r="T23" s="10">
        <f t="shared" si="4"/>
        <v>0</v>
      </c>
      <c r="U23" s="10">
        <f t="shared" si="5"/>
        <v>0</v>
      </c>
    </row>
    <row r="24" spans="1:21" x14ac:dyDescent="0.2">
      <c r="A24" s="1">
        <v>19</v>
      </c>
      <c r="B24" s="1"/>
      <c r="C24" s="1"/>
      <c r="D24" s="23"/>
      <c r="E24" s="9"/>
      <c r="F24" s="9"/>
      <c r="G24" s="9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  <c r="Q24" s="10">
        <f t="shared" si="1"/>
        <v>0</v>
      </c>
      <c r="R24" s="10">
        <f t="shared" si="2"/>
        <v>0</v>
      </c>
      <c r="S24" s="10">
        <f t="shared" si="3"/>
        <v>0</v>
      </c>
      <c r="T24" s="10">
        <f t="shared" si="4"/>
        <v>0</v>
      </c>
      <c r="U24" s="10">
        <f t="shared" si="5"/>
        <v>0</v>
      </c>
    </row>
    <row r="25" spans="1:21" x14ac:dyDescent="0.2">
      <c r="A25" s="1">
        <v>20</v>
      </c>
      <c r="B25" s="1"/>
      <c r="C25" s="1"/>
      <c r="D25" s="23"/>
      <c r="E25" s="9"/>
      <c r="F25" s="9"/>
      <c r="G25" s="9"/>
      <c r="H25" s="5"/>
      <c r="I25" s="5"/>
      <c r="J25" s="5"/>
      <c r="K25" s="5"/>
      <c r="L25" s="5"/>
      <c r="M25" s="5"/>
      <c r="N25" s="5"/>
      <c r="O25" s="5"/>
      <c r="P25" s="10">
        <f t="shared" si="0"/>
        <v>0</v>
      </c>
      <c r="Q25" s="10">
        <f t="shared" si="1"/>
        <v>0</v>
      </c>
      <c r="R25" s="10">
        <f t="shared" si="2"/>
        <v>0</v>
      </c>
      <c r="S25" s="10">
        <f t="shared" si="3"/>
        <v>0</v>
      </c>
      <c r="T25" s="10">
        <f t="shared" si="4"/>
        <v>0</v>
      </c>
      <c r="U25" s="10">
        <f t="shared" si="5"/>
        <v>0</v>
      </c>
    </row>
    <row r="26" spans="1:21" x14ac:dyDescent="0.2">
      <c r="A26" s="1">
        <v>21</v>
      </c>
      <c r="B26" s="1"/>
      <c r="C26" s="1"/>
      <c r="D26" s="23"/>
      <c r="E26" s="9"/>
      <c r="F26" s="9"/>
      <c r="G26" s="9"/>
      <c r="H26" s="5"/>
      <c r="I26" s="5"/>
      <c r="J26" s="5"/>
      <c r="K26" s="5"/>
      <c r="L26" s="5"/>
      <c r="M26" s="5"/>
      <c r="N26" s="5"/>
      <c r="O26" s="5"/>
      <c r="P26" s="10">
        <f t="shared" si="0"/>
        <v>0</v>
      </c>
      <c r="Q26" s="10">
        <f t="shared" si="1"/>
        <v>0</v>
      </c>
      <c r="R26" s="10">
        <f t="shared" si="2"/>
        <v>0</v>
      </c>
      <c r="S26" s="10">
        <f t="shared" si="3"/>
        <v>0</v>
      </c>
      <c r="T26" s="10">
        <f t="shared" si="4"/>
        <v>0</v>
      </c>
      <c r="U26" s="10">
        <f t="shared" si="5"/>
        <v>0</v>
      </c>
    </row>
    <row r="27" spans="1:21" x14ac:dyDescent="0.2">
      <c r="A27" s="1">
        <v>22</v>
      </c>
      <c r="B27" s="1"/>
      <c r="C27" s="1"/>
      <c r="D27" s="23"/>
      <c r="E27" s="9"/>
      <c r="F27" s="9"/>
      <c r="G27" s="9"/>
      <c r="H27" s="5"/>
      <c r="I27" s="5"/>
      <c r="J27" s="5"/>
      <c r="K27" s="5"/>
      <c r="L27" s="5"/>
      <c r="M27" s="5"/>
      <c r="N27" s="5"/>
      <c r="O27" s="5"/>
      <c r="P27" s="10">
        <f t="shared" si="0"/>
        <v>0</v>
      </c>
      <c r="Q27" s="10">
        <f t="shared" si="1"/>
        <v>0</v>
      </c>
      <c r="R27" s="10">
        <f t="shared" si="2"/>
        <v>0</v>
      </c>
      <c r="S27" s="10">
        <f t="shared" si="3"/>
        <v>0</v>
      </c>
      <c r="T27" s="10">
        <f t="shared" si="4"/>
        <v>0</v>
      </c>
      <c r="U27" s="10">
        <f t="shared" si="5"/>
        <v>0</v>
      </c>
    </row>
    <row r="28" spans="1:21" x14ac:dyDescent="0.2">
      <c r="A28" s="1">
        <v>23</v>
      </c>
      <c r="B28" s="1"/>
      <c r="C28" s="1"/>
      <c r="D28" s="23"/>
      <c r="E28" s="9"/>
      <c r="F28" s="9"/>
      <c r="G28" s="9"/>
      <c r="H28" s="5"/>
      <c r="I28" s="5"/>
      <c r="J28" s="5"/>
      <c r="K28" s="5"/>
      <c r="L28" s="5"/>
      <c r="M28" s="5"/>
      <c r="N28" s="5"/>
      <c r="O28" s="5"/>
      <c r="P28" s="10">
        <f t="shared" si="0"/>
        <v>0</v>
      </c>
      <c r="Q28" s="10">
        <f t="shared" si="1"/>
        <v>0</v>
      </c>
      <c r="R28" s="10">
        <f t="shared" si="2"/>
        <v>0</v>
      </c>
      <c r="S28" s="10">
        <f t="shared" si="3"/>
        <v>0</v>
      </c>
      <c r="T28" s="10">
        <f t="shared" si="4"/>
        <v>0</v>
      </c>
      <c r="U28" s="10">
        <f t="shared" si="5"/>
        <v>0</v>
      </c>
    </row>
    <row r="29" spans="1:21" x14ac:dyDescent="0.2">
      <c r="A29" s="1">
        <v>24</v>
      </c>
      <c r="B29" s="1"/>
      <c r="C29" s="1"/>
      <c r="D29" s="23"/>
      <c r="E29" s="9"/>
      <c r="F29" s="9"/>
      <c r="G29" s="9"/>
      <c r="H29" s="5"/>
      <c r="I29" s="5"/>
      <c r="J29" s="5"/>
      <c r="K29" s="5"/>
      <c r="L29" s="5"/>
      <c r="M29" s="5"/>
      <c r="N29" s="5"/>
      <c r="O29" s="5"/>
      <c r="P29" s="10">
        <f t="shared" si="0"/>
        <v>0</v>
      </c>
      <c r="Q29" s="10">
        <f t="shared" si="1"/>
        <v>0</v>
      </c>
      <c r="R29" s="10">
        <f t="shared" si="2"/>
        <v>0</v>
      </c>
      <c r="S29" s="10">
        <f t="shared" si="3"/>
        <v>0</v>
      </c>
      <c r="T29" s="10">
        <f t="shared" si="4"/>
        <v>0</v>
      </c>
      <c r="U29" s="10">
        <f t="shared" si="5"/>
        <v>0</v>
      </c>
    </row>
    <row r="30" spans="1:21" x14ac:dyDescent="0.2">
      <c r="A30" s="1">
        <v>25</v>
      </c>
      <c r="B30" s="1"/>
      <c r="C30" s="1"/>
      <c r="D30" s="23"/>
      <c r="E30" s="9"/>
      <c r="F30" s="9"/>
      <c r="G30" s="9"/>
      <c r="H30" s="5"/>
      <c r="I30" s="5"/>
      <c r="J30" s="5"/>
      <c r="K30" s="5"/>
      <c r="L30" s="5"/>
      <c r="M30" s="5"/>
      <c r="N30" s="5"/>
      <c r="O30" s="5"/>
      <c r="P30" s="10">
        <f t="shared" si="0"/>
        <v>0</v>
      </c>
      <c r="Q30" s="10">
        <f t="shared" si="1"/>
        <v>0</v>
      </c>
      <c r="R30" s="10">
        <f t="shared" si="2"/>
        <v>0</v>
      </c>
      <c r="S30" s="10">
        <f t="shared" si="3"/>
        <v>0</v>
      </c>
      <c r="T30" s="10">
        <f t="shared" si="4"/>
        <v>0</v>
      </c>
      <c r="U30" s="10">
        <f t="shared" si="5"/>
        <v>0</v>
      </c>
    </row>
    <row r="31" spans="1:21" x14ac:dyDescent="0.2">
      <c r="A31" s="1">
        <v>26</v>
      </c>
      <c r="B31" s="1"/>
      <c r="C31" s="1"/>
      <c r="D31" s="23"/>
      <c r="E31" s="9"/>
      <c r="F31" s="9"/>
      <c r="G31" s="9"/>
      <c r="H31" s="5"/>
      <c r="I31" s="5"/>
      <c r="J31" s="5"/>
      <c r="K31" s="5"/>
      <c r="L31" s="5"/>
      <c r="M31" s="5"/>
      <c r="N31" s="5"/>
      <c r="O31" s="5"/>
      <c r="P31" s="10">
        <f t="shared" si="0"/>
        <v>0</v>
      </c>
      <c r="Q31" s="10">
        <f t="shared" si="1"/>
        <v>0</v>
      </c>
      <c r="R31" s="10">
        <f t="shared" si="2"/>
        <v>0</v>
      </c>
      <c r="S31" s="10">
        <f t="shared" si="3"/>
        <v>0</v>
      </c>
      <c r="T31" s="10">
        <f t="shared" si="4"/>
        <v>0</v>
      </c>
      <c r="U31" s="10">
        <f t="shared" si="5"/>
        <v>0</v>
      </c>
    </row>
    <row r="32" spans="1:21" x14ac:dyDescent="0.2">
      <c r="A32" s="1">
        <v>27</v>
      </c>
      <c r="B32" s="1"/>
      <c r="C32" s="1"/>
      <c r="D32" s="23"/>
      <c r="E32" s="9"/>
      <c r="F32" s="9"/>
      <c r="G32" s="9"/>
      <c r="H32" s="5"/>
      <c r="I32" s="5"/>
      <c r="J32" s="5"/>
      <c r="K32" s="5"/>
      <c r="L32" s="5"/>
      <c r="M32" s="5"/>
      <c r="N32" s="5"/>
      <c r="O32" s="5"/>
      <c r="P32" s="10">
        <f t="shared" si="0"/>
        <v>0</v>
      </c>
      <c r="Q32" s="10">
        <f t="shared" si="1"/>
        <v>0</v>
      </c>
      <c r="R32" s="10">
        <f t="shared" si="2"/>
        <v>0</v>
      </c>
      <c r="S32" s="10">
        <f t="shared" si="3"/>
        <v>0</v>
      </c>
      <c r="T32" s="10">
        <f t="shared" si="4"/>
        <v>0</v>
      </c>
      <c r="U32" s="10">
        <f t="shared" si="5"/>
        <v>0</v>
      </c>
    </row>
    <row r="33" spans="1:21" x14ac:dyDescent="0.2">
      <c r="A33" s="1">
        <v>28</v>
      </c>
      <c r="B33" s="1"/>
      <c r="C33" s="1"/>
      <c r="D33" s="23"/>
      <c r="E33" s="9"/>
      <c r="F33" s="9"/>
      <c r="G33" s="9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  <c r="Q33" s="10">
        <f t="shared" si="1"/>
        <v>0</v>
      </c>
      <c r="R33" s="10">
        <f t="shared" si="2"/>
        <v>0</v>
      </c>
      <c r="S33" s="10">
        <f t="shared" si="3"/>
        <v>0</v>
      </c>
      <c r="T33" s="10">
        <f t="shared" si="4"/>
        <v>0</v>
      </c>
      <c r="U33" s="10">
        <f t="shared" si="5"/>
        <v>0</v>
      </c>
    </row>
    <row r="34" spans="1:21" x14ac:dyDescent="0.2">
      <c r="A34" s="1">
        <v>29</v>
      </c>
      <c r="B34" s="1"/>
      <c r="C34" s="1"/>
      <c r="D34" s="23"/>
      <c r="E34" s="9"/>
      <c r="F34" s="9"/>
      <c r="G34" s="9"/>
      <c r="H34" s="5"/>
      <c r="I34" s="5"/>
      <c r="J34" s="5"/>
      <c r="K34" s="5"/>
      <c r="L34" s="5"/>
      <c r="M34" s="5"/>
      <c r="N34" s="5"/>
      <c r="O34" s="5"/>
      <c r="P34" s="10">
        <f t="shared" si="0"/>
        <v>0</v>
      </c>
      <c r="Q34" s="10">
        <f t="shared" si="1"/>
        <v>0</v>
      </c>
      <c r="R34" s="10">
        <f t="shared" si="2"/>
        <v>0</v>
      </c>
      <c r="S34" s="10">
        <f t="shared" si="3"/>
        <v>0</v>
      </c>
      <c r="T34" s="10">
        <f t="shared" si="4"/>
        <v>0</v>
      </c>
      <c r="U34" s="10">
        <f t="shared" si="5"/>
        <v>0</v>
      </c>
    </row>
    <row r="35" spans="1:21" x14ac:dyDescent="0.2">
      <c r="A35" s="1">
        <v>30</v>
      </c>
      <c r="B35" s="1"/>
      <c r="C35" s="1"/>
      <c r="D35" s="23"/>
      <c r="E35" s="9"/>
      <c r="F35" s="9"/>
      <c r="G35" s="9"/>
      <c r="H35" s="5"/>
      <c r="I35" s="5"/>
      <c r="J35" s="5"/>
      <c r="K35" s="5"/>
      <c r="L35" s="5"/>
      <c r="M35" s="5"/>
      <c r="N35" s="5"/>
      <c r="O35" s="5"/>
      <c r="P35" s="10">
        <f t="shared" si="0"/>
        <v>0</v>
      </c>
      <c r="Q35" s="10">
        <f t="shared" si="1"/>
        <v>0</v>
      </c>
      <c r="R35" s="10">
        <f t="shared" si="2"/>
        <v>0</v>
      </c>
      <c r="S35" s="10">
        <f t="shared" si="3"/>
        <v>0</v>
      </c>
      <c r="T35" s="10">
        <f t="shared" si="4"/>
        <v>0</v>
      </c>
      <c r="U35" s="10">
        <f t="shared" si="5"/>
        <v>0</v>
      </c>
    </row>
    <row r="36" spans="1:21" x14ac:dyDescent="0.2">
      <c r="A36" s="1">
        <v>31</v>
      </c>
      <c r="B36" s="1"/>
      <c r="C36" s="1"/>
      <c r="D36" s="23"/>
      <c r="E36" s="9"/>
      <c r="F36" s="9"/>
      <c r="G36" s="9"/>
      <c r="H36" s="5"/>
      <c r="I36" s="5"/>
      <c r="J36" s="5"/>
      <c r="K36" s="5"/>
      <c r="L36" s="5"/>
      <c r="M36" s="5"/>
      <c r="N36" s="5"/>
      <c r="O36" s="5"/>
      <c r="P36" s="10">
        <f t="shared" si="0"/>
        <v>0</v>
      </c>
      <c r="Q36" s="10">
        <f t="shared" si="1"/>
        <v>0</v>
      </c>
      <c r="R36" s="10">
        <f t="shared" si="2"/>
        <v>0</v>
      </c>
      <c r="S36" s="10">
        <f t="shared" si="3"/>
        <v>0</v>
      </c>
      <c r="T36" s="10">
        <f t="shared" si="4"/>
        <v>0</v>
      </c>
      <c r="U36" s="10">
        <f t="shared" si="5"/>
        <v>0</v>
      </c>
    </row>
    <row r="37" spans="1:21" x14ac:dyDescent="0.2">
      <c r="A37" s="1">
        <v>32</v>
      </c>
      <c r="B37" s="1"/>
      <c r="C37" s="1"/>
      <c r="D37" s="23"/>
      <c r="E37" s="9"/>
      <c r="F37" s="9"/>
      <c r="G37" s="9"/>
      <c r="H37" s="5"/>
      <c r="I37" s="5"/>
      <c r="J37" s="5"/>
      <c r="K37" s="5"/>
      <c r="L37" s="5"/>
      <c r="M37" s="5"/>
      <c r="N37" s="5"/>
      <c r="O37" s="5"/>
      <c r="P37" s="10">
        <f t="shared" si="0"/>
        <v>0</v>
      </c>
      <c r="Q37" s="10">
        <f t="shared" si="1"/>
        <v>0</v>
      </c>
      <c r="R37" s="10">
        <f t="shared" si="2"/>
        <v>0</v>
      </c>
      <c r="S37" s="10">
        <f t="shared" si="3"/>
        <v>0</v>
      </c>
      <c r="T37" s="10">
        <f t="shared" si="4"/>
        <v>0</v>
      </c>
      <c r="U37" s="10">
        <f t="shared" si="5"/>
        <v>0</v>
      </c>
    </row>
    <row r="38" spans="1:21" x14ac:dyDescent="0.2">
      <c r="A38" s="1">
        <v>33</v>
      </c>
      <c r="B38" s="1"/>
      <c r="C38" s="1"/>
      <c r="D38" s="23"/>
      <c r="E38" s="9"/>
      <c r="F38" s="9"/>
      <c r="G38" s="9"/>
      <c r="H38" s="5"/>
      <c r="I38" s="5"/>
      <c r="J38" s="5"/>
      <c r="K38" s="5"/>
      <c r="L38" s="5"/>
      <c r="M38" s="5"/>
      <c r="N38" s="5"/>
      <c r="O38" s="5"/>
      <c r="P38" s="10">
        <f t="shared" si="0"/>
        <v>0</v>
      </c>
      <c r="Q38" s="10">
        <f t="shared" si="1"/>
        <v>0</v>
      </c>
      <c r="R38" s="10">
        <f t="shared" si="2"/>
        <v>0</v>
      </c>
      <c r="S38" s="10">
        <f t="shared" si="3"/>
        <v>0</v>
      </c>
      <c r="T38" s="10">
        <f t="shared" si="4"/>
        <v>0</v>
      </c>
      <c r="U38" s="10">
        <f t="shared" si="5"/>
        <v>0</v>
      </c>
    </row>
    <row r="39" spans="1:21" ht="13.8" thickBot="1" x14ac:dyDescent="0.25">
      <c r="A39" s="30">
        <v>34</v>
      </c>
      <c r="B39" s="30"/>
      <c r="C39" s="30"/>
      <c r="D39" s="31"/>
      <c r="E39" s="46"/>
      <c r="F39" s="46"/>
      <c r="G39" s="46"/>
      <c r="H39" s="32"/>
      <c r="I39" s="32"/>
      <c r="J39" s="32"/>
      <c r="K39" s="32"/>
      <c r="L39" s="32"/>
      <c r="M39" s="32"/>
      <c r="N39" s="32"/>
      <c r="O39" s="32"/>
      <c r="P39" s="33">
        <f t="shared" si="0"/>
        <v>0</v>
      </c>
      <c r="Q39" s="33">
        <f t="shared" si="1"/>
        <v>0</v>
      </c>
      <c r="R39" s="33">
        <f t="shared" si="2"/>
        <v>0</v>
      </c>
      <c r="S39" s="33">
        <f t="shared" si="3"/>
        <v>0</v>
      </c>
      <c r="T39" s="33">
        <f t="shared" si="4"/>
        <v>0</v>
      </c>
      <c r="U39" s="33">
        <f t="shared" si="5"/>
        <v>0</v>
      </c>
    </row>
    <row r="40" spans="1:21" ht="13.8" thickTop="1" x14ac:dyDescent="0.2">
      <c r="A40" s="25" t="s">
        <v>49</v>
      </c>
      <c r="B40" s="26"/>
      <c r="C40" s="26"/>
      <c r="D40" s="27"/>
      <c r="E40" s="28">
        <f>COUNTIF(E$6:E$39,"○")</f>
        <v>0</v>
      </c>
      <c r="F40" s="28">
        <f t="shared" ref="F40:O40" si="6">COUNTIF(F$6:F$39,"○")</f>
        <v>0</v>
      </c>
      <c r="G40" s="28">
        <f t="shared" si="6"/>
        <v>0</v>
      </c>
      <c r="H40" s="28">
        <f t="shared" si="6"/>
        <v>0</v>
      </c>
      <c r="I40" s="28">
        <f t="shared" si="6"/>
        <v>0</v>
      </c>
      <c r="J40" s="28">
        <f t="shared" si="6"/>
        <v>0</v>
      </c>
      <c r="K40" s="28">
        <f t="shared" si="6"/>
        <v>0</v>
      </c>
      <c r="L40" s="28">
        <f t="shared" si="6"/>
        <v>0</v>
      </c>
      <c r="M40" s="28">
        <f t="shared" si="6"/>
        <v>0</v>
      </c>
      <c r="N40" s="28">
        <f t="shared" si="6"/>
        <v>0</v>
      </c>
      <c r="O40" s="28">
        <f t="shared" si="6"/>
        <v>0</v>
      </c>
      <c r="P40" s="28">
        <f>SUM(P6:P39)</f>
        <v>0</v>
      </c>
      <c r="Q40" s="29"/>
      <c r="R40" s="29"/>
      <c r="S40" s="29"/>
      <c r="T40" s="29"/>
      <c r="U40" s="29"/>
    </row>
    <row r="41" spans="1:21" x14ac:dyDescent="0.2">
      <c r="A41" s="1" t="s">
        <v>50</v>
      </c>
      <c r="B41" s="2"/>
      <c r="C41" s="2"/>
      <c r="D41" s="15"/>
      <c r="E41" s="10">
        <f>COUNTIF(E$6:E$39,"●")</f>
        <v>0</v>
      </c>
      <c r="F41" s="10">
        <f t="shared" ref="F41:O41" si="7">COUNTIF(F$6:F$39,"●")</f>
        <v>0</v>
      </c>
      <c r="G41" s="10">
        <f t="shared" si="7"/>
        <v>0</v>
      </c>
      <c r="H41" s="10">
        <f t="shared" si="7"/>
        <v>0</v>
      </c>
      <c r="I41" s="10">
        <f t="shared" si="7"/>
        <v>0</v>
      </c>
      <c r="J41" s="10">
        <f t="shared" si="7"/>
        <v>0</v>
      </c>
      <c r="K41" s="10">
        <f t="shared" si="7"/>
        <v>0</v>
      </c>
      <c r="L41" s="10">
        <f t="shared" si="7"/>
        <v>0</v>
      </c>
      <c r="M41" s="10">
        <f t="shared" si="7"/>
        <v>0</v>
      </c>
      <c r="N41" s="10">
        <f t="shared" si="7"/>
        <v>0</v>
      </c>
      <c r="O41" s="10">
        <f t="shared" si="7"/>
        <v>0</v>
      </c>
      <c r="P41" s="20"/>
      <c r="Q41" s="10">
        <f>SUM(Q6:Q39)</f>
        <v>0</v>
      </c>
      <c r="R41" s="20"/>
      <c r="S41" s="20"/>
      <c r="T41" s="20"/>
      <c r="U41" s="20"/>
    </row>
    <row r="42" spans="1:21" x14ac:dyDescent="0.2">
      <c r="A42" s="1" t="s">
        <v>51</v>
      </c>
      <c r="B42" s="2"/>
      <c r="C42" s="2"/>
      <c r="D42" s="15"/>
      <c r="E42" s="10">
        <f>COUNTIF(E$6:E$39,"□")</f>
        <v>0</v>
      </c>
      <c r="F42" s="10">
        <f t="shared" ref="F42:O42" si="8">COUNTIF(F$6:F$39,"□")</f>
        <v>0</v>
      </c>
      <c r="G42" s="10">
        <f t="shared" si="8"/>
        <v>0</v>
      </c>
      <c r="H42" s="10">
        <f t="shared" si="8"/>
        <v>0</v>
      </c>
      <c r="I42" s="10">
        <f t="shared" si="8"/>
        <v>0</v>
      </c>
      <c r="J42" s="10">
        <f t="shared" si="8"/>
        <v>0</v>
      </c>
      <c r="K42" s="10">
        <f t="shared" si="8"/>
        <v>0</v>
      </c>
      <c r="L42" s="10">
        <f t="shared" si="8"/>
        <v>0</v>
      </c>
      <c r="M42" s="10">
        <f t="shared" si="8"/>
        <v>0</v>
      </c>
      <c r="N42" s="10">
        <f t="shared" si="8"/>
        <v>0</v>
      </c>
      <c r="O42" s="10">
        <f t="shared" si="8"/>
        <v>0</v>
      </c>
      <c r="P42" s="20"/>
      <c r="Q42" s="20"/>
      <c r="R42" s="10">
        <f>SUM(R6:R39)</f>
        <v>0</v>
      </c>
      <c r="S42" s="20"/>
      <c r="T42" s="20"/>
      <c r="U42" s="20"/>
    </row>
    <row r="43" spans="1:21" x14ac:dyDescent="0.2">
      <c r="A43" s="1" t="s">
        <v>52</v>
      </c>
      <c r="B43" s="2"/>
      <c r="C43" s="2"/>
      <c r="D43" s="15"/>
      <c r="E43" s="10">
        <f>COUNTIF(E$6:E$39,"■")</f>
        <v>0</v>
      </c>
      <c r="F43" s="10">
        <f t="shared" ref="F43:O43" si="9">COUNTIF(F$6:F$39,"■")</f>
        <v>0</v>
      </c>
      <c r="G43" s="10">
        <f t="shared" si="9"/>
        <v>0</v>
      </c>
      <c r="H43" s="10">
        <f t="shared" si="9"/>
        <v>0</v>
      </c>
      <c r="I43" s="10">
        <f t="shared" si="9"/>
        <v>0</v>
      </c>
      <c r="J43" s="10">
        <f t="shared" si="9"/>
        <v>0</v>
      </c>
      <c r="K43" s="10">
        <f t="shared" si="9"/>
        <v>0</v>
      </c>
      <c r="L43" s="10">
        <f t="shared" si="9"/>
        <v>0</v>
      </c>
      <c r="M43" s="10">
        <f t="shared" si="9"/>
        <v>0</v>
      </c>
      <c r="N43" s="10">
        <f t="shared" si="9"/>
        <v>0</v>
      </c>
      <c r="O43" s="10">
        <f t="shared" si="9"/>
        <v>0</v>
      </c>
      <c r="P43" s="20"/>
      <c r="Q43" s="20"/>
      <c r="R43" s="20"/>
      <c r="S43" s="10">
        <f>SUM(S6:S39)</f>
        <v>0</v>
      </c>
      <c r="T43" s="20"/>
      <c r="U43" s="20"/>
    </row>
    <row r="44" spans="1:21" x14ac:dyDescent="0.2">
      <c r="A44" s="2" t="s">
        <v>2</v>
      </c>
      <c r="B44" s="2"/>
      <c r="C44" s="2"/>
      <c r="D44" s="15"/>
      <c r="E44" s="10">
        <f>E$40*1800+E$41*3500+E$42*4000+E$43*8000</f>
        <v>0</v>
      </c>
      <c r="F44" s="10">
        <f t="shared" ref="F44:O44" si="10">F$40*1800+F$41*3500+F$42*4000+F$43*8000</f>
        <v>0</v>
      </c>
      <c r="G44" s="10">
        <f t="shared" si="10"/>
        <v>0</v>
      </c>
      <c r="H44" s="10">
        <f t="shared" si="10"/>
        <v>0</v>
      </c>
      <c r="I44" s="10">
        <f t="shared" si="10"/>
        <v>0</v>
      </c>
      <c r="J44" s="10">
        <f t="shared" si="10"/>
        <v>0</v>
      </c>
      <c r="K44" s="10">
        <f t="shared" si="10"/>
        <v>0</v>
      </c>
      <c r="L44" s="10">
        <f t="shared" si="10"/>
        <v>0</v>
      </c>
      <c r="M44" s="10">
        <f t="shared" si="10"/>
        <v>0</v>
      </c>
      <c r="N44" s="10">
        <f t="shared" si="10"/>
        <v>0</v>
      </c>
      <c r="O44" s="10">
        <f t="shared" si="10"/>
        <v>0</v>
      </c>
      <c r="P44" s="10">
        <f>P40*1800</f>
        <v>0</v>
      </c>
      <c r="Q44" s="10">
        <f>Q41*3500</f>
        <v>0</v>
      </c>
      <c r="R44" s="10">
        <f>R42*4000</f>
        <v>0</v>
      </c>
      <c r="S44" s="10">
        <f>S43*8000</f>
        <v>0</v>
      </c>
      <c r="T44" s="10">
        <f>SUM(P44:S44)</f>
        <v>0</v>
      </c>
      <c r="U44" s="20"/>
    </row>
    <row r="45" spans="1:21" x14ac:dyDescent="0.2">
      <c r="A45" s="2" t="s">
        <v>48</v>
      </c>
      <c r="B45" s="2"/>
      <c r="C45" s="2"/>
      <c r="D45" s="15"/>
      <c r="E45" s="10">
        <f>SUM(E$40:E$43)*1500</f>
        <v>0</v>
      </c>
      <c r="F45" s="10">
        <f t="shared" ref="F45:O45" si="11">SUM(F$40:F$43)*1500</f>
        <v>0</v>
      </c>
      <c r="G45" s="10">
        <f t="shared" si="11"/>
        <v>0</v>
      </c>
      <c r="H45" s="10">
        <f t="shared" si="11"/>
        <v>0</v>
      </c>
      <c r="I45" s="10">
        <f t="shared" si="11"/>
        <v>0</v>
      </c>
      <c r="J45" s="10">
        <f t="shared" si="11"/>
        <v>0</v>
      </c>
      <c r="K45" s="10">
        <f t="shared" si="11"/>
        <v>0</v>
      </c>
      <c r="L45" s="10">
        <f t="shared" si="11"/>
        <v>0</v>
      </c>
      <c r="M45" s="10">
        <f t="shared" si="11"/>
        <v>0</v>
      </c>
      <c r="N45" s="10">
        <f t="shared" si="11"/>
        <v>0</v>
      </c>
      <c r="O45" s="10">
        <f t="shared" si="11"/>
        <v>0</v>
      </c>
      <c r="P45" s="20"/>
      <c r="Q45" s="20"/>
      <c r="R45" s="20"/>
      <c r="S45" s="20"/>
      <c r="T45" s="20"/>
      <c r="U45" s="10">
        <f>(P40+Q41+R42+S43)*1500</f>
        <v>0</v>
      </c>
    </row>
    <row r="46" spans="1:21" x14ac:dyDescent="0.2">
      <c r="A46" s="3" t="s">
        <v>13</v>
      </c>
    </row>
    <row r="48" spans="1:21" x14ac:dyDescent="0.2">
      <c r="A48" s="34" t="s">
        <v>14</v>
      </c>
      <c r="B48" s="35" t="s">
        <v>32</v>
      </c>
      <c r="C48" s="35"/>
    </row>
    <row r="49" spans="1:3" x14ac:dyDescent="0.2">
      <c r="A49" s="34" t="s">
        <v>16</v>
      </c>
      <c r="B49" s="36"/>
      <c r="C49" s="37"/>
    </row>
    <row r="50" spans="1:3" x14ac:dyDescent="0.2">
      <c r="A50" s="34" t="s">
        <v>20</v>
      </c>
      <c r="B50" s="38" t="s">
        <v>36</v>
      </c>
      <c r="C50" s="39"/>
    </row>
    <row r="51" spans="1:3" x14ac:dyDescent="0.2">
      <c r="A51" s="34" t="s">
        <v>21</v>
      </c>
      <c r="B51" s="38"/>
      <c r="C51" s="39"/>
    </row>
    <row r="52" spans="1:3" x14ac:dyDescent="0.2">
      <c r="A52" s="34" t="s">
        <v>22</v>
      </c>
      <c r="B52" s="38"/>
      <c r="C52" s="39"/>
    </row>
    <row r="53" spans="1:3" x14ac:dyDescent="0.2">
      <c r="A53" s="34" t="s">
        <v>57</v>
      </c>
      <c r="B53" s="38" t="s">
        <v>38</v>
      </c>
      <c r="C53" s="39"/>
    </row>
    <row r="54" spans="1:3" x14ac:dyDescent="0.2">
      <c r="A54" s="40" t="s">
        <v>23</v>
      </c>
      <c r="B54" s="38"/>
      <c r="C54" s="39"/>
    </row>
    <row r="55" spans="1:3" x14ac:dyDescent="0.2">
      <c r="A55" s="40" t="s">
        <v>59</v>
      </c>
      <c r="B55" s="38"/>
      <c r="C55" s="39"/>
    </row>
    <row r="56" spans="1:3" x14ac:dyDescent="0.2">
      <c r="A56" s="41" t="s">
        <v>26</v>
      </c>
      <c r="B56" s="42" t="s">
        <v>40</v>
      </c>
      <c r="C56" s="37"/>
    </row>
    <row r="57" spans="1:3" x14ac:dyDescent="0.2">
      <c r="A57" s="41" t="s">
        <v>27</v>
      </c>
      <c r="B57" s="43"/>
      <c r="C57" s="39"/>
    </row>
    <row r="58" spans="1:3" x14ac:dyDescent="0.2">
      <c r="A58" s="41" t="s">
        <v>28</v>
      </c>
      <c r="B58" s="44" t="s">
        <v>42</v>
      </c>
      <c r="C58" s="45"/>
    </row>
  </sheetData>
  <phoneticPr fontId="2"/>
  <dataValidations count="3">
    <dataValidation type="list" showInputMessage="1" sqref="E2:O2" xr:uid="{4DE66AB3-D2E3-4398-84E7-F21C9198EDF1}">
      <formula1>"定例訓練,分団会議,○○火災,秋の火災予防運動,年末夜警,出初式,春の火災予防運動,大雨警戒,捜索"</formula1>
    </dataValidation>
    <dataValidation type="list" allowBlank="1" showInputMessage="1" showErrorMessage="1" sqref="E6:G21 H6:O39" xr:uid="{C929B004-D284-4C7B-86AE-0AA75ADD6E9E}">
      <formula1>INDIRECT(E$1)</formula1>
    </dataValidation>
    <dataValidation type="list" allowBlank="1" showInputMessage="1" showErrorMessage="1" sqref="E1:O1" xr:uid="{D74F51DC-40F3-4A18-816B-5907ECB9678D}">
      <formula1>出動種別</formula1>
    </dataValidation>
  </dataValidations>
  <pageMargins left="0.70866141732283472" right="0.5118110236220472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00"/>
  </sheetPr>
  <dimension ref="A1:J21"/>
  <sheetViews>
    <sheetView workbookViewId="0">
      <selection activeCell="E32" sqref="E32"/>
    </sheetView>
  </sheetViews>
  <sheetFormatPr defaultRowHeight="13.2" x14ac:dyDescent="0.2"/>
  <cols>
    <col min="2" max="2" width="9" style="4"/>
    <col min="4" max="4" width="9.44140625" bestFit="1" customWidth="1"/>
    <col min="5" max="5" width="18.33203125" bestFit="1" customWidth="1"/>
    <col min="6" max="6" width="5.44140625" bestFit="1" customWidth="1"/>
  </cols>
  <sheetData>
    <row r="1" spans="1:10" x14ac:dyDescent="0.2">
      <c r="A1" s="1" t="s">
        <v>3</v>
      </c>
      <c r="B1" s="10" t="s">
        <v>4</v>
      </c>
      <c r="D1" s="11" t="s">
        <v>30</v>
      </c>
      <c r="E1" s="11" t="s">
        <v>32</v>
      </c>
      <c r="F1" s="11" t="s">
        <v>29</v>
      </c>
      <c r="G1" s="6" t="s">
        <v>35</v>
      </c>
      <c r="I1" s="6" t="s">
        <v>53</v>
      </c>
      <c r="J1" s="6" t="s">
        <v>54</v>
      </c>
    </row>
    <row r="2" spans="1:10" x14ac:dyDescent="0.2">
      <c r="A2" s="1" t="s">
        <v>5</v>
      </c>
      <c r="B2" s="10">
        <v>110000</v>
      </c>
      <c r="D2" s="49" t="s">
        <v>31</v>
      </c>
      <c r="E2" s="11" t="s">
        <v>43</v>
      </c>
      <c r="F2" s="6" t="s">
        <v>15</v>
      </c>
      <c r="G2" s="10">
        <v>1800</v>
      </c>
      <c r="H2" s="12" t="s">
        <v>31</v>
      </c>
      <c r="I2" s="10">
        <v>3000</v>
      </c>
      <c r="J2" s="1">
        <v>500</v>
      </c>
    </row>
    <row r="3" spans="1:10" x14ac:dyDescent="0.2">
      <c r="A3" s="1" t="s">
        <v>6</v>
      </c>
      <c r="B3" s="10">
        <v>80000</v>
      </c>
      <c r="D3" s="49"/>
      <c r="E3" s="11" t="s">
        <v>33</v>
      </c>
      <c r="F3" s="6" t="s">
        <v>37</v>
      </c>
      <c r="G3" s="10">
        <v>3500</v>
      </c>
      <c r="H3" s="13" t="s">
        <v>45</v>
      </c>
      <c r="I3" s="10">
        <v>2750</v>
      </c>
      <c r="J3" s="1">
        <v>700</v>
      </c>
    </row>
    <row r="4" spans="1:10" x14ac:dyDescent="0.2">
      <c r="A4" s="1" t="s">
        <v>7</v>
      </c>
      <c r="B4" s="10">
        <v>60000</v>
      </c>
      <c r="D4" s="49" t="s">
        <v>20</v>
      </c>
      <c r="E4" s="11" t="s">
        <v>43</v>
      </c>
      <c r="F4" s="6" t="s">
        <v>15</v>
      </c>
      <c r="G4" s="10">
        <v>1800</v>
      </c>
      <c r="H4" s="13" t="s">
        <v>46</v>
      </c>
      <c r="I4" s="10">
        <v>2500</v>
      </c>
    </row>
    <row r="5" spans="1:10" x14ac:dyDescent="0.2">
      <c r="A5" s="1" t="s">
        <v>8</v>
      </c>
      <c r="B5" s="10">
        <v>50000</v>
      </c>
      <c r="D5" s="49"/>
      <c r="E5" s="11" t="s">
        <v>33</v>
      </c>
      <c r="F5" s="6" t="s">
        <v>37</v>
      </c>
      <c r="G5" s="10">
        <v>3500</v>
      </c>
      <c r="H5" s="13" t="s">
        <v>47</v>
      </c>
      <c r="I5" s="10">
        <v>2250</v>
      </c>
    </row>
    <row r="6" spans="1:10" x14ac:dyDescent="0.2">
      <c r="A6" s="1" t="s">
        <v>9</v>
      </c>
      <c r="B6" s="10">
        <v>50000</v>
      </c>
      <c r="D6" s="49" t="s">
        <v>21</v>
      </c>
      <c r="E6" s="11" t="s">
        <v>43</v>
      </c>
      <c r="F6" s="6" t="s">
        <v>15</v>
      </c>
      <c r="G6" s="10">
        <v>1800</v>
      </c>
      <c r="H6" s="13" t="s">
        <v>57</v>
      </c>
      <c r="I6" s="10">
        <v>2000</v>
      </c>
    </row>
    <row r="7" spans="1:10" x14ac:dyDescent="0.2">
      <c r="A7" s="1" t="s">
        <v>10</v>
      </c>
      <c r="B7" s="10">
        <v>42500</v>
      </c>
      <c r="D7" s="49"/>
      <c r="E7" s="11" t="s">
        <v>33</v>
      </c>
      <c r="F7" s="6" t="s">
        <v>37</v>
      </c>
      <c r="G7" s="10">
        <v>3500</v>
      </c>
      <c r="H7" s="13" t="s">
        <v>23</v>
      </c>
      <c r="I7" s="10">
        <v>1750</v>
      </c>
    </row>
    <row r="8" spans="1:10" x14ac:dyDescent="0.2">
      <c r="A8" s="1" t="s">
        <v>11</v>
      </c>
      <c r="B8" s="10">
        <v>38500</v>
      </c>
      <c r="D8" s="49" t="s">
        <v>22</v>
      </c>
      <c r="E8" s="11" t="s">
        <v>43</v>
      </c>
      <c r="F8" s="6" t="s">
        <v>15</v>
      </c>
      <c r="G8" s="10">
        <v>1800</v>
      </c>
      <c r="H8" s="13" t="s">
        <v>59</v>
      </c>
      <c r="I8" s="10">
        <v>1500</v>
      </c>
    </row>
    <row r="9" spans="1:10" x14ac:dyDescent="0.2">
      <c r="A9" s="1" t="s">
        <v>12</v>
      </c>
      <c r="B9" s="10">
        <v>36500</v>
      </c>
      <c r="D9" s="49"/>
      <c r="E9" s="11" t="s">
        <v>33</v>
      </c>
      <c r="F9" s="6" t="s">
        <v>37</v>
      </c>
      <c r="G9" s="10">
        <v>3500</v>
      </c>
      <c r="H9" s="13" t="s">
        <v>26</v>
      </c>
      <c r="I9" s="10">
        <v>1250</v>
      </c>
    </row>
    <row r="10" spans="1:10" x14ac:dyDescent="0.2">
      <c r="D10" s="49" t="s">
        <v>23</v>
      </c>
      <c r="E10" s="11" t="s">
        <v>43</v>
      </c>
      <c r="F10" s="6" t="s">
        <v>15</v>
      </c>
      <c r="G10" s="10">
        <v>1800</v>
      </c>
      <c r="H10" s="13" t="s">
        <v>27</v>
      </c>
      <c r="I10" s="10">
        <v>1000</v>
      </c>
    </row>
    <row r="11" spans="1:10" x14ac:dyDescent="0.2">
      <c r="D11" s="49"/>
      <c r="E11" s="11" t="s">
        <v>33</v>
      </c>
      <c r="F11" s="6" t="s">
        <v>37</v>
      </c>
      <c r="G11" s="10">
        <v>3500</v>
      </c>
      <c r="H11" s="13" t="s">
        <v>58</v>
      </c>
      <c r="I11" s="10">
        <v>750</v>
      </c>
    </row>
    <row r="12" spans="1:10" x14ac:dyDescent="0.2">
      <c r="D12" s="49" t="s">
        <v>57</v>
      </c>
      <c r="E12" s="11" t="s">
        <v>43</v>
      </c>
      <c r="F12" s="6" t="s">
        <v>15</v>
      </c>
      <c r="G12" s="10">
        <v>1800</v>
      </c>
      <c r="H12" s="17"/>
    </row>
    <row r="13" spans="1:10" x14ac:dyDescent="0.2">
      <c r="D13" s="49"/>
      <c r="E13" s="11" t="s">
        <v>33</v>
      </c>
      <c r="F13" s="6" t="s">
        <v>37</v>
      </c>
      <c r="G13" s="10">
        <v>3500</v>
      </c>
    </row>
    <row r="14" spans="1:10" x14ac:dyDescent="0.2">
      <c r="D14" s="47" t="s">
        <v>26</v>
      </c>
      <c r="E14" s="11" t="s">
        <v>44</v>
      </c>
      <c r="F14" s="6" t="s">
        <v>39</v>
      </c>
      <c r="G14" s="10">
        <v>4000</v>
      </c>
    </row>
    <row r="15" spans="1:10" x14ac:dyDescent="0.2">
      <c r="D15" s="48"/>
      <c r="E15" s="11" t="s">
        <v>34</v>
      </c>
      <c r="F15" s="6" t="s">
        <v>41</v>
      </c>
      <c r="G15" s="10">
        <v>8000</v>
      </c>
    </row>
    <row r="16" spans="1:10" x14ac:dyDescent="0.2">
      <c r="D16" s="47" t="s">
        <v>27</v>
      </c>
      <c r="E16" s="11" t="s">
        <v>44</v>
      </c>
      <c r="F16" s="6" t="s">
        <v>24</v>
      </c>
      <c r="G16" s="10">
        <v>4000</v>
      </c>
    </row>
    <row r="17" spans="4:7" x14ac:dyDescent="0.2">
      <c r="D17" s="48"/>
      <c r="E17" s="11" t="s">
        <v>34</v>
      </c>
      <c r="F17" s="6" t="s">
        <v>41</v>
      </c>
      <c r="G17" s="10">
        <v>8000</v>
      </c>
    </row>
    <row r="18" spans="4:7" x14ac:dyDescent="0.2">
      <c r="D18" s="47" t="s">
        <v>28</v>
      </c>
      <c r="E18" s="11" t="s">
        <v>44</v>
      </c>
      <c r="F18" s="6" t="s">
        <v>24</v>
      </c>
      <c r="G18" s="10">
        <v>4000</v>
      </c>
    </row>
    <row r="19" spans="4:7" x14ac:dyDescent="0.2">
      <c r="D19" s="48"/>
      <c r="E19" s="11" t="s">
        <v>34</v>
      </c>
      <c r="F19" s="6" t="s">
        <v>25</v>
      </c>
      <c r="G19" s="10">
        <v>8000</v>
      </c>
    </row>
    <row r="20" spans="4:7" x14ac:dyDescent="0.2">
      <c r="D20" s="49" t="s">
        <v>59</v>
      </c>
      <c r="E20" s="11" t="s">
        <v>43</v>
      </c>
      <c r="F20" s="6" t="s">
        <v>15</v>
      </c>
      <c r="G20" s="10">
        <v>1800</v>
      </c>
    </row>
    <row r="21" spans="4:7" x14ac:dyDescent="0.2">
      <c r="D21" s="49"/>
      <c r="E21" s="11" t="s">
        <v>33</v>
      </c>
      <c r="F21" s="6" t="s">
        <v>37</v>
      </c>
      <c r="G21" s="10">
        <v>3500</v>
      </c>
    </row>
  </sheetData>
  <mergeCells count="10">
    <mergeCell ref="D20:D21"/>
    <mergeCell ref="D18:D19"/>
    <mergeCell ref="D12:D13"/>
    <mergeCell ref="D14:D15"/>
    <mergeCell ref="D16:D17"/>
    <mergeCell ref="D2:D3"/>
    <mergeCell ref="D4:D5"/>
    <mergeCell ref="D6:D7"/>
    <mergeCell ref="D8:D9"/>
    <mergeCell ref="D10:D1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出勤簿</vt:lpstr>
      <vt:lpstr>階級・金額</vt:lpstr>
      <vt:lpstr>Ｂ型共済</vt:lpstr>
      <vt:lpstr>その他</vt:lpstr>
      <vt:lpstr>火災</vt:lpstr>
      <vt:lpstr>会議</vt:lpstr>
      <vt:lpstr>訓練</vt:lpstr>
      <vt:lpstr>誤報</vt:lpstr>
      <vt:lpstr>広報活動</vt:lpstr>
      <vt:lpstr>出初式</vt:lpstr>
      <vt:lpstr>出動種別</vt:lpstr>
      <vt:lpstr>捜索</vt:lpstr>
      <vt:lpstr>風水害</vt:lpstr>
      <vt:lpstr>福祉共済</vt:lpstr>
      <vt:lpstr>夜警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0683</dc:creator>
  <cp:lastModifiedBy>0683</cp:lastModifiedBy>
  <cp:lastPrinted>2024-04-17T02:43:35Z</cp:lastPrinted>
  <dcterms:created xsi:type="dcterms:W3CDTF">2021-04-28T07:31:20Z</dcterms:created>
  <dcterms:modified xsi:type="dcterms:W3CDTF">2024-04-17T02:55:37Z</dcterms:modified>
</cp:coreProperties>
</file>