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65\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<sst xmlns="http://schemas.openxmlformats.org/spreadsheetml/2006/main" count="232" uniqueCount="120">
  <si>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</si>
  <si>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</si>
  <si>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</si>
  <si>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</si>
  <si>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</si>
  <si>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</si>
  <si>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</si>
  <si>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</si>
  <si>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</si>
  <si>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</si>
  <si>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</si>
  <si>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</si>
  <si>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</si>
  <si>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</si>
  <si>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</si>
  <si>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</si>
  <si>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</si>
  <si>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</si>
  <si>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</si>
  <si>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</si>
  <si>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</si>
  <si>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</si>
  <si>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</si>
  <si>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</si>
  <si>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</si>
  <si>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</si>
  <si>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</si>
  <si>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</si>
  <si>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</si>
  <si>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</si>
  <si>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</si>
  <si>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</si>
  <si>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</si>
  <si>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</si>
  <si>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</si>
  <si>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</si>
  <si>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</si>
  <si>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</si>
  <si>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</si>
  <si>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</si>
  <si>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</si>
  <si>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</si>
  <si>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</si>
  <si>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</si>
  <si>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</si>
  <si>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</si>
  <si>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</si>
  <si>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</si>
  <si>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</si>
  <si>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</si>
  <si>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</si>
  <si>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</si>
  <si>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</si>
  <si>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</si>
  <si>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</si>
  <si>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</si>
  <si>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</si>
  <si>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</si>
  <si>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</si>
  <si>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</si>
  <si>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</si>
  <si>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</si>
  <si>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</si>
  <si>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</si>
  <si>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</si>
  <si>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</si>
  <si>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</si>
  <si>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</si>
  <si>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</si>
  <si>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</si>
  <si>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</si>
  <si>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</si>
  <si>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</si>
  <si>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</si>
  <si>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</si>
  <si>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</si>
  <si>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</si>
  <si>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</si>
  <si>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</si>
  <si>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</si>
  <si>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</si>
  <si>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</si>
  <si>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</si>
  <si>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</si>
  <si>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</si>
  <si>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</si>
  <si>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</si>
  <si>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</si>
  <si>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</si>
  <si>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</si>
  <si>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</si>
  <si>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</si>
  <si>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</si>
  <si>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</si>
  <si>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</si>
  <si>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</si>
  <si>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</si>
  <si>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</si>
  <si>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</si>
  <si>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</si>
  <si>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</si>
  <si>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</si>
  <si>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</si>
  <si>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</si>
  <si>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</si>
  <si>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嘉麻市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</si>
  <si>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</si>
  <si>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</si>
  <si>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</si>
  <si>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</si>
  <si>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</si>
  <si>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</si>
  <si>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</si>
  <si>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</si>
  <si>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</si>
  <si>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</si>
  <si>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料金改定を行った平成21年度以降、黒字を維持できており、料金回収率及び給水原価から料金水準も適切であると考える。
　流動比率により必要な資金も確保できていることから、健全な経営を維持できているものと考える。
　施設利用率については、施設の事故等による断水を回避するため、一定の設備能力は必要と考えられるが、配水量の推移を見ながら整理・縮小も考えなければならない。</t>
    <rPh sb="1" eb="3">
      <t>リョウキン</t>
    </rPh>
    <rPh sb="3" eb="5">
      <t>カイテイ</t>
    </rPh>
    <rPh sb="6" eb="7">
      <t>オコナ</t>
    </rPh>
    <rPh sb="9" eb="11">
      <t>ヘイセイ</t>
    </rPh>
    <rPh sb="13" eb="14">
      <t>ネン</t>
    </rPh>
    <rPh sb="14" eb="15">
      <t>ド</t>
    </rPh>
    <rPh sb="15" eb="17">
      <t>イコウ</t>
    </rPh>
    <rPh sb="18" eb="20">
      <t>クロジ</t>
    </rPh>
    <rPh sb="21" eb="23">
      <t>イジ</t>
    </rPh>
    <rPh sb="29" eb="31">
      <t>リョウキン</t>
    </rPh>
    <rPh sb="31" eb="33">
      <t>カイシュウ</t>
    </rPh>
    <rPh sb="33" eb="34">
      <t>リツ</t>
    </rPh>
    <rPh sb="34" eb="35">
      <t>オヨ</t>
    </rPh>
    <rPh sb="36" eb="38">
      <t>キュウスイ</t>
    </rPh>
    <rPh sb="38" eb="40">
      <t>ゲンカ</t>
    </rPh>
    <rPh sb="42" eb="44">
      <t>リョウキン</t>
    </rPh>
    <rPh sb="44" eb="46">
      <t>スイジュン</t>
    </rPh>
    <rPh sb="47" eb="49">
      <t>テキセツ</t>
    </rPh>
    <rPh sb="53" eb="54">
      <t>カンガ</t>
    </rPh>
    <rPh sb="59" eb="61">
      <t>リュウドウ</t>
    </rPh>
    <rPh sb="61" eb="63">
      <t>ヒリツ</t>
    </rPh>
    <rPh sb="66" eb="68">
      <t>ヒツヨウ</t>
    </rPh>
    <rPh sb="69" eb="71">
      <t>シキン</t>
    </rPh>
    <rPh sb="72" eb="74">
      <t>カクホ</t>
    </rPh>
    <rPh sb="84" eb="86">
      <t>ケンゼン</t>
    </rPh>
    <rPh sb="87" eb="89">
      <t>ケイエイ</t>
    </rPh>
    <rPh sb="90" eb="92">
      <t>イジ</t>
    </rPh>
    <rPh sb="100" eb="101">
      <t>カンガ</t>
    </rPh>
    <rPh sb="106" eb="108">
      <t>シセツ</t>
    </rPh>
    <rPh sb="108" eb="111">
      <t>リヨウリツ</t>
    </rPh>
    <rPh sb="117" eb="119">
      <t>シセツ</t>
    </rPh>
    <rPh sb="120" eb="122">
      <t>ジコ</t>
    </rPh>
    <rPh sb="122" eb="123">
      <t>トウ</t>
    </rPh>
    <rPh sb="126" eb="128">
      <t>ダンスイ</t>
    </rPh>
    <rPh sb="129" eb="131">
      <t>カイヒ</t>
    </rPh>
    <rPh sb="136" eb="138">
      <t>イッテイ</t>
    </rPh>
    <rPh sb="139" eb="141">
      <t>セツビ</t>
    </rPh>
    <rPh sb="141" eb="143">
      <t>ノウリョク</t>
    </rPh>
    <rPh sb="144" eb="146">
      <t>ヒツヨウ</t>
    </rPh>
    <rPh sb="147" eb="148">
      <t>カンガ</t>
    </rPh>
    <rPh sb="154" eb="156">
      <t>ハイスイ</t>
    </rPh>
    <rPh sb="156" eb="157">
      <t>リョウ</t>
    </rPh>
    <rPh sb="158" eb="160">
      <t>スイイ</t>
    </rPh>
    <rPh sb="161" eb="162">
      <t>ミ</t>
    </rPh>
    <rPh sb="165" eb="167">
      <t>セイリ</t>
    </rPh>
    <rPh sb="168" eb="170">
      <t>シュクショウ</t>
    </rPh>
    <rPh sb="171" eb="172">
      <t>カンガ</t>
    </rPh>
    <phoneticPr fontId="4"/>
  </si>
  <si>
    <t>　水道施設の老朽化の状況は、全国の平均値及び類似団体の平均値とほぼ等しい状況である。
　本市の水道施設は、昭和30年、40年代に建設された施設が多く、漏水修理の頻度も年々増加している。
　有収率は全国平均より2%以上も低く、早急に管路の更新を行っていく必要がある。</t>
    <rPh sb="1" eb="3">
      <t>スイドウ</t>
    </rPh>
    <rPh sb="3" eb="5">
      <t>シセツ</t>
    </rPh>
    <rPh sb="6" eb="9">
      <t>ロウキュウカ</t>
    </rPh>
    <rPh sb="10" eb="12">
      <t>ジョウキョウ</t>
    </rPh>
    <rPh sb="14" eb="16">
      <t>ゼンコク</t>
    </rPh>
    <rPh sb="17" eb="20">
      <t>ヘイキンチ</t>
    </rPh>
    <rPh sb="20" eb="21">
      <t>オヨ</t>
    </rPh>
    <rPh sb="22" eb="24">
      <t>ルイジ</t>
    </rPh>
    <rPh sb="24" eb="26">
      <t>ダンタイ</t>
    </rPh>
    <rPh sb="27" eb="30">
      <t>ヘイキンチ</t>
    </rPh>
    <rPh sb="33" eb="34">
      <t>ヒト</t>
    </rPh>
    <rPh sb="36" eb="38">
      <t>ジョウキョウ</t>
    </rPh>
    <phoneticPr fontId="4"/>
  </si>
  <si>
    <t>　本市の人口は少子高齢化の影響を受けて、減少傾向にある。人口減少に伴い有収水量も減少してきており、今後も水需要は減少していくものと考えられる。
　平成18年3月合併後、平成21年度に統一料金を適用する料金改定を行ったが、今後、人口減少による料金収入の減少と、施設の老朽化に伴う設備改修に多額の費用がかかることが見込まれるため、更なる経費削減及び財源確保に努め、今後も健全経営を維持できるよう努める。</t>
    <rPh sb="1" eb="3">
      <t>ホンシ</t>
    </rPh>
    <rPh sb="4" eb="6">
      <t>ジンコウ</t>
    </rPh>
    <rPh sb="7" eb="9">
      <t>ショウシ</t>
    </rPh>
    <rPh sb="9" eb="12">
      <t>コウレイカ</t>
    </rPh>
    <rPh sb="13" eb="15">
      <t>エイキョウ</t>
    </rPh>
    <rPh sb="16" eb="17">
      <t>ウ</t>
    </rPh>
    <rPh sb="20" eb="22">
      <t>ゲンショウ</t>
    </rPh>
    <rPh sb="22" eb="24">
      <t>ケイコウ</t>
    </rPh>
    <rPh sb="28" eb="30">
      <t>ジンコウ</t>
    </rPh>
    <rPh sb="30" eb="32">
      <t>ゲンショウ</t>
    </rPh>
    <rPh sb="33" eb="34">
      <t>トモナ</t>
    </rPh>
    <rPh sb="35" eb="37">
      <t>ユウシュウ</t>
    </rPh>
    <rPh sb="37" eb="39">
      <t>スイリョウ</t>
    </rPh>
    <rPh sb="40" eb="42">
      <t>ゲンショウ</t>
    </rPh>
    <rPh sb="49" eb="51">
      <t>コンゴ</t>
    </rPh>
    <rPh sb="52" eb="53">
      <t>ミズ</t>
    </rPh>
    <rPh sb="53" eb="55">
      <t>ジュヨウ</t>
    </rPh>
    <rPh sb="56" eb="58">
      <t>ゲンショウ</t>
    </rPh>
    <rPh sb="65" eb="66">
      <t>カンガ</t>
    </rPh>
    <rPh sb="73" eb="75">
      <t>ヘイセイ</t>
    </rPh>
    <rPh sb="77" eb="78">
      <t>ネン</t>
    </rPh>
    <rPh sb="79" eb="80">
      <t>ツキ</t>
    </rPh>
    <rPh sb="80" eb="82">
      <t>ガッペイ</t>
    </rPh>
    <rPh sb="82" eb="83">
      <t>アト</t>
    </rPh>
    <rPh sb="84" eb="86">
      <t>ヘイセイ</t>
    </rPh>
    <rPh sb="88" eb="90">
      <t>ネンド</t>
    </rPh>
    <rPh sb="91" eb="93">
      <t>トウイツ</t>
    </rPh>
    <rPh sb="93" eb="95">
      <t>リョウキン</t>
    </rPh>
    <rPh sb="96" eb="98">
      <t>テキヨウ</t>
    </rPh>
    <rPh sb="100" eb="102">
      <t>リョウキン</t>
    </rPh>
    <rPh sb="102" eb="104">
      <t>カイテイ</t>
    </rPh>
    <rPh sb="105" eb="106">
      <t>オコナ</t>
    </rPh>
    <rPh sb="110" eb="112">
      <t>コンゴ</t>
    </rPh>
    <rPh sb="113" eb="115">
      <t>ジンコウ</t>
    </rPh>
    <rPh sb="115" eb="117">
      <t>ゲンショウ</t>
    </rPh>
    <rPh sb="120" eb="122">
      <t>リョウキン</t>
    </rPh>
    <rPh sb="122" eb="124">
      <t>シュウニュウ</t>
    </rPh>
    <rPh sb="125" eb="127">
      <t>ゲンショウ</t>
    </rPh>
    <rPh sb="129" eb="131">
      <t>シセツ</t>
    </rPh>
    <rPh sb="132" eb="135">
      <t>ロウキュウカ</t>
    </rPh>
    <rPh sb="136" eb="137">
      <t>トモナ</t>
    </rPh>
    <rPh sb="138" eb="140">
      <t>セツビ</t>
    </rPh>
    <rPh sb="140" eb="142">
      <t>カイシュウ</t>
    </rPh>
    <rPh sb="143" eb="145">
      <t>タガク</t>
    </rPh>
    <rPh sb="146" eb="148">
      <t>ヒヨウ</t>
    </rPh>
    <rPh sb="155" eb="157">
      <t>ミコ</t>
    </rPh>
    <rPh sb="163" eb="164">
      <t>サラ</t>
    </rPh>
    <rPh sb="166" eb="168">
      <t>ケイヒ</t>
    </rPh>
    <rPh sb="168" eb="170">
      <t>サクゲン</t>
    </rPh>
    <rPh sb="170" eb="171">
      <t>オヨ</t>
    </rPh>
    <rPh sb="172" eb="174">
      <t>ザイゲン</t>
    </rPh>
    <rPh sb="174" eb="176">
      <t>カクホ</t>
    </rPh>
    <rPh sb="177" eb="178">
      <t>ツト</t>
    </rPh>
    <rPh sb="180" eb="182">
      <t>コンゴ</t>
    </rPh>
    <rPh sb="183" eb="185">
      <t>ケンゼン</t>
    </rPh>
    <rPh sb="185" eb="187">
      <t>ケイエイ</t>
    </rPh>
    <rPh sb="188" eb="190">
      <t>イジ</t>
    </rPh>
    <rPh sb="195" eb="196">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</si>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</sst>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0.46</c:v>
                </c:pt>
                <c:pt idx="2">
                  <c:v>0.57999999999999996</c:v>
                </c:pt>
                <c:pt idx="3">
                  <c:v>0.37</c:v>
                </c:pt>
                <c:pt idx="4">
                  <c:v>0.63</c:v>
                </c:pt>
              </c:numCache>
            </c:numRef>
          </c:val>
          <c:extLst>
            <c:ext xmlns:c16="http://schemas.microsoft.com/office/drawing/2014/chart" uri="{C3380CC4-5D6E-409C-BE32-E72D297353CC}">
              <c16:uniqueId val="{00000000-99F3-44E6-AFA5-C162A75B1076}"/>
            </c:ext>
          </c:extLst>
        </c:ser>
        <c:dLbls>
          <c:showLegendKey val="0"/>
          <c:showVal val="0"/>
          <c:showCatName val="0"/>
          <c:showSerName val="0"/>
          <c:showPercent val="0"/>
          <c:showBubbleSize val="0"/>
        </c:dLbls>
        <c:gapWidth val="150"/>
        <c:axId val="88967424"/>
        <c:axId val="889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99F3-44E6-AFA5-C162A75B1076}"/>
            </c:ext>
          </c:extLst>
        </c:ser>
        <c:dLbls>
          <c:showLegendKey val="0"/>
          <c:showVal val="0"/>
          <c:showCatName val="0"/>
          <c:showSerName val="0"/>
          <c:showPercent val="0"/>
          <c:showBubbleSize val="0"/>
        </c:dLbls>
        <c:marker val="1"/>
        <c:smooth val="0"/>
        <c:axId val="88967424"/>
        <c:axId val="88990080"/>
      </c:lineChart>
      <c:dateAx>
        <c:axId val="88967424"/>
        <c:scaling>
          <c:orientation val="minMax"/>
        </c:scaling>
        <c:delete val="1"/>
        <c:axPos val="b"/>
        <c:numFmt formatCode="ge" sourceLinked="1"/>
        <c:majorTickMark val="none"/>
        <c:minorTickMark val="none"/>
        <c:tickLblPos val="none"/>
        <c:crossAx val="88990080"/>
        <c:crosses val="autoZero"/>
        <c:auto val="1"/>
        <c:lblOffset val="100"/>
        <c:baseTimeUnit val="years"/>
      </c:dateAx>
      <c:valAx>
        <c:axId val="889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57.4</c:v>
                </c:pt>
                <c:pt idx="1">
                  <c:v>56.84</c:v>
                </c:pt>
                <c:pt idx="2">
                  <c:v>55.48</c:v>
                </c:pt>
                <c:pt idx="3">
                  <c:v>53.96</c:v>
                </c:pt>
                <c:pt idx="4">
                  <c:v>53.74</c:v>
                </c:pt>
              </c:numCache>
            </c:numRef>
          </c:val>
          <c:extLst>
            <c:ext xmlns:c16="http://schemas.microsoft.com/office/drawing/2014/chart" uri="{C3380CC4-5D6E-409C-BE32-E72D297353CC}">
              <c16:uniqueId val="{00000000-D288-417A-B046-A2F1EDD3CBFD}"/>
            </c:ext>
          </c:extLst>
        </c:ser>
        <c:dLbls>
          <c:showLegendKey val="0"/>
          <c:showVal val="0"/>
          <c:showCatName val="0"/>
          <c:showSerName val="0"/>
          <c:showPercent val="0"/>
          <c:showBubbleSize val="0"/>
        </c:dLbls>
        <c:gapWidth val="150"/>
        <c:axId val="89927040"/>
        <c:axId val="899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D288-417A-B046-A2F1EDD3CBFD}"/>
            </c:ext>
          </c:extLst>
        </c:ser>
        <c:dLbls>
          <c:showLegendKey val="0"/>
          <c:showVal val="0"/>
          <c:showCatName val="0"/>
          <c:showSerName val="0"/>
          <c:showPercent val="0"/>
          <c:showBubbleSize val="0"/>
        </c:dLbls>
        <c:marker val="1"/>
        <c:smooth val="0"/>
        <c:axId val="89927040"/>
        <c:axId val="89941504"/>
      </c:lineChart>
      <c:dateAx>
        <c:axId val="89927040"/>
        <c:scaling>
          <c:orientation val="minMax"/>
        </c:scaling>
        <c:delete val="1"/>
        <c:axPos val="b"/>
        <c:numFmt formatCode="ge" sourceLinked="1"/>
        <c:majorTickMark val="none"/>
        <c:minorTickMark val="none"/>
        <c:tickLblPos val="none"/>
        <c:crossAx val="89941504"/>
        <c:crosses val="autoZero"/>
        <c:auto val="1"/>
        <c:lblOffset val="100"/>
        <c:baseTimeUnit val="years"/>
      </c:dateAx>
      <c:valAx>
        <c:axId val="899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87.67</c:v>
                </c:pt>
                <c:pt idx="1">
                  <c:v>87.07</c:v>
                </c:pt>
                <c:pt idx="2">
                  <c:v>86.3</c:v>
                </c:pt>
                <c:pt idx="3">
                  <c:v>87.73</c:v>
                </c:pt>
                <c:pt idx="4">
                  <c:v>88.02</c:v>
                </c:pt>
              </c:numCache>
            </c:numRef>
          </c:val>
          <c:extLst>
            <c:ext xmlns:c16="http://schemas.microsoft.com/office/drawing/2014/chart" uri="{C3380CC4-5D6E-409C-BE32-E72D297353CC}">
              <c16:uniqueId val="{00000000-482C-4993-8EE2-5ABD8F92999A}"/>
            </c:ext>
          </c:extLst>
        </c:ser>
        <c:dLbls>
          <c:showLegendKey val="0"/>
          <c:showVal val="0"/>
          <c:showCatName val="0"/>
          <c:showSerName val="0"/>
          <c:showPercent val="0"/>
          <c:showBubbleSize val="0"/>
        </c:dLbls>
        <c:gapWidth val="150"/>
        <c:axId val="89951232"/>
        <c:axId val="899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482C-4993-8EE2-5ABD8F92999A}"/>
            </c:ext>
          </c:extLst>
        </c:ser>
        <c:dLbls>
          <c:showLegendKey val="0"/>
          <c:showVal val="0"/>
          <c:showCatName val="0"/>
          <c:showSerName val="0"/>
          <c:showPercent val="0"/>
          <c:showBubbleSize val="0"/>
        </c:dLbls>
        <c:marker val="1"/>
        <c:smooth val="0"/>
        <c:axId val="89951232"/>
        <c:axId val="89957504"/>
      </c:lineChart>
      <c:dateAx>
        <c:axId val="89951232"/>
        <c:scaling>
          <c:orientation val="minMax"/>
        </c:scaling>
        <c:delete val="1"/>
        <c:axPos val="b"/>
        <c:numFmt formatCode="ge" sourceLinked="1"/>
        <c:majorTickMark val="none"/>
        <c:minorTickMark val="none"/>
        <c:tickLblPos val="none"/>
        <c:crossAx val="89957504"/>
        <c:crosses val="autoZero"/>
        <c:auto val="1"/>
        <c:lblOffset val="100"/>
        <c:baseTimeUnit val="years"/>
      </c:dateAx>
      <c:valAx>
        <c:axId val="899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111.66</c:v>
                </c:pt>
                <c:pt idx="1">
                  <c:v>109.77</c:v>
                </c:pt>
                <c:pt idx="2">
                  <c:v>116.6</c:v>
                </c:pt>
                <c:pt idx="3">
                  <c:v>119.06</c:v>
                </c:pt>
                <c:pt idx="4">
                  <c:v>121.32</c:v>
                </c:pt>
              </c:numCache>
            </c:numRef>
          </c:val>
          <c:extLst>
            <c:ext xmlns:c16="http://schemas.microsoft.com/office/drawing/2014/chart" uri="{C3380CC4-5D6E-409C-BE32-E72D297353CC}">
              <c16:uniqueId val="{00000000-2991-468A-BFC5-2FADB8B88DC8}"/>
            </c:ext>
          </c:extLst>
        </c:ser>
        <c:dLbls>
          <c:showLegendKey val="0"/>
          <c:showVal val="0"/>
          <c:showCatName val="0"/>
          <c:showSerName val="0"/>
          <c:showPercent val="0"/>
          <c:showBubbleSize val="0"/>
        </c:dLbls>
        <c:gapWidth val="150"/>
        <c:axId val="88999808"/>
        <c:axId val="890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2991-468A-BFC5-2FADB8B88DC8}"/>
            </c:ext>
          </c:extLst>
        </c:ser>
        <c:dLbls>
          <c:showLegendKey val="0"/>
          <c:showVal val="0"/>
          <c:showCatName val="0"/>
          <c:showSerName val="0"/>
          <c:showPercent val="0"/>
          <c:showBubbleSize val="0"/>
        </c:dLbls>
        <c:marker val="1"/>
        <c:smooth val="0"/>
        <c:axId val="88999808"/>
        <c:axId val="89006080"/>
      </c:lineChart>
      <c:dateAx>
        <c:axId val="88999808"/>
        <c:scaling>
          <c:orientation val="minMax"/>
        </c:scaling>
        <c:delete val="1"/>
        <c:axPos val="b"/>
        <c:numFmt formatCode="ge" sourceLinked="1"/>
        <c:majorTickMark val="none"/>
        <c:minorTickMark val="none"/>
        <c:tickLblPos val="none"/>
        <c:crossAx val="89006080"/>
        <c:crosses val="autoZero"/>
        <c:auto val="1"/>
        <c:lblOffset val="100"/>
        <c:baseTimeUnit val="years"/>
      </c:dateAx>
      <c:valAx>
        <c:axId val="8900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33.28</c:v>
                </c:pt>
                <c:pt idx="1">
                  <c:v>34.56</c:v>
                </c:pt>
                <c:pt idx="2">
                  <c:v>45.69</c:v>
                </c:pt>
                <c:pt idx="3">
                  <c:v>47.57</c:v>
                </c:pt>
                <c:pt idx="4">
                  <c:v>49.19</c:v>
                </c:pt>
              </c:numCache>
            </c:numRef>
          </c:val>
          <c:extLst>
            <c:ext xmlns:c16="http://schemas.microsoft.com/office/drawing/2014/chart" uri="{C3380CC4-5D6E-409C-BE32-E72D297353CC}">
              <c16:uniqueId val="{00000000-6BF7-42FB-B548-F14322DE98B4}"/>
            </c:ext>
          </c:extLst>
        </c:ser>
        <c:dLbls>
          <c:showLegendKey val="0"/>
          <c:showVal val="0"/>
          <c:showCatName val="0"/>
          <c:showSerName val="0"/>
          <c:showPercent val="0"/>
          <c:showBubbleSize val="0"/>
        </c:dLbls>
        <c:gapWidth val="150"/>
        <c:axId val="89036288"/>
        <c:axId val="890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6BF7-42FB-B548-F14322DE98B4}"/>
            </c:ext>
          </c:extLst>
        </c:ser>
        <c:dLbls>
          <c:showLegendKey val="0"/>
          <c:showVal val="0"/>
          <c:showCatName val="0"/>
          <c:showSerName val="0"/>
          <c:showPercent val="0"/>
          <c:showBubbleSize val="0"/>
        </c:dLbls>
        <c:marker val="1"/>
        <c:smooth val="0"/>
        <c:axId val="89036288"/>
        <c:axId val="89038208"/>
      </c:lineChart>
      <c:dateAx>
        <c:axId val="89036288"/>
        <c:scaling>
          <c:orientation val="minMax"/>
        </c:scaling>
        <c:delete val="1"/>
        <c:axPos val="b"/>
        <c:numFmt formatCode="ge" sourceLinked="1"/>
        <c:majorTickMark val="none"/>
        <c:minorTickMark val="none"/>
        <c:tickLblPos val="none"/>
        <c:crossAx val="89038208"/>
        <c:crosses val="autoZero"/>
        <c:auto val="1"/>
        <c:lblOffset val="100"/>
        <c:baseTimeUnit val="years"/>
      </c:dateAx>
      <c:valAx>
        <c:axId val="890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5.69</c:v>
                </c:pt>
                <c:pt idx="1">
                  <c:v>5.69</c:v>
                </c:pt>
                <c:pt idx="2">
                  <c:v>10.71</c:v>
                </c:pt>
                <c:pt idx="3">
                  <c:v>10.71</c:v>
                </c:pt>
                <c:pt idx="4">
                  <c:v>10.3</c:v>
                </c:pt>
              </c:numCache>
            </c:numRef>
          </c:val>
          <c:extLst>
            <c:ext xmlns:c16="http://schemas.microsoft.com/office/drawing/2014/chart" uri="{C3380CC4-5D6E-409C-BE32-E72D297353CC}">
              <c16:uniqueId val="{00000000-7EEB-40F1-93BF-D810C38B4E51}"/>
            </c:ext>
          </c:extLst>
        </c:ser>
        <c:dLbls>
          <c:showLegendKey val="0"/>
          <c:showVal val="0"/>
          <c:showCatName val="0"/>
          <c:showSerName val="0"/>
          <c:showPercent val="0"/>
          <c:showBubbleSize val="0"/>
        </c:dLbls>
        <c:gapWidth val="150"/>
        <c:axId val="89203840"/>
        <c:axId val="892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7EEB-40F1-93BF-D810C38B4E51}"/>
            </c:ext>
          </c:extLst>
        </c:ser>
        <c:dLbls>
          <c:showLegendKey val="0"/>
          <c:showVal val="0"/>
          <c:showCatName val="0"/>
          <c:showSerName val="0"/>
          <c:showPercent val="0"/>
          <c:showBubbleSize val="0"/>
        </c:dLbls>
        <c:marker val="1"/>
        <c:smooth val="0"/>
        <c:axId val="89203840"/>
        <c:axId val="89205760"/>
      </c:lineChart>
      <c:dateAx>
        <c:axId val="89203840"/>
        <c:scaling>
          <c:orientation val="minMax"/>
        </c:scaling>
        <c:delete val="1"/>
        <c:axPos val="b"/>
        <c:numFmt formatCode="ge" sourceLinked="1"/>
        <c:majorTickMark val="none"/>
        <c:minorTickMark val="none"/>
        <c:tickLblPos val="none"/>
        <c:crossAx val="89205760"/>
        <c:crosses val="autoZero"/>
        <c:auto val="1"/>
        <c:lblOffset val="100"/>
        <c:baseTimeUnit val="years"/>
      </c:dateAx>
      <c:valAx>
        <c:axId val="892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0D-4E21-8E2E-BBB2419174BB}"/>
            </c:ext>
          </c:extLst>
        </c:ser>
        <c:dLbls>
          <c:showLegendKey val="0"/>
          <c:showVal val="0"/>
          <c:showCatName val="0"/>
          <c:showSerName val="0"/>
          <c:showPercent val="0"/>
          <c:showBubbleSize val="0"/>
        </c:dLbls>
        <c:gapWidth val="150"/>
        <c:axId val="89236608"/>
        <c:axId val="892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B10D-4E21-8E2E-BBB2419174BB}"/>
            </c:ext>
          </c:extLst>
        </c:ser>
        <c:dLbls>
          <c:showLegendKey val="0"/>
          <c:showVal val="0"/>
          <c:showCatName val="0"/>
          <c:showSerName val="0"/>
          <c:showPercent val="0"/>
          <c:showBubbleSize val="0"/>
        </c:dLbls>
        <c:marker val="1"/>
        <c:smooth val="0"/>
        <c:axId val="89236608"/>
        <c:axId val="89238528"/>
      </c:lineChart>
      <c:dateAx>
        <c:axId val="89236608"/>
        <c:scaling>
          <c:orientation val="minMax"/>
        </c:scaling>
        <c:delete val="1"/>
        <c:axPos val="b"/>
        <c:numFmt formatCode="ge" sourceLinked="1"/>
        <c:majorTickMark val="none"/>
        <c:minorTickMark val="none"/>
        <c:tickLblPos val="none"/>
        <c:crossAx val="89238528"/>
        <c:crosses val="autoZero"/>
        <c:auto val="1"/>
        <c:lblOffset val="100"/>
        <c:baseTimeUnit val="years"/>
      </c:dateAx>
      <c:valAx>
        <c:axId val="8923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2435.5700000000002</c:v>
                </c:pt>
                <c:pt idx="1">
                  <c:v>1247.94</c:v>
                </c:pt>
                <c:pt idx="2">
                  <c:v>713.6</c:v>
                </c:pt>
                <c:pt idx="3">
                  <c:v>707.34</c:v>
                </c:pt>
                <c:pt idx="4">
                  <c:v>738.34</c:v>
                </c:pt>
              </c:numCache>
            </c:numRef>
          </c:val>
          <c:extLst>
            <c:ext xmlns:c16="http://schemas.microsoft.com/office/drawing/2014/chart" uri="{C3380CC4-5D6E-409C-BE32-E72D297353CC}">
              <c16:uniqueId val="{00000000-4C17-43EB-B8E8-2B196C677EB4}"/>
            </c:ext>
          </c:extLst>
        </c:ser>
        <c:dLbls>
          <c:showLegendKey val="0"/>
          <c:showVal val="0"/>
          <c:showCatName val="0"/>
          <c:showSerName val="0"/>
          <c:showPercent val="0"/>
          <c:showBubbleSize val="0"/>
        </c:dLbls>
        <c:gapWidth val="150"/>
        <c:axId val="89727744"/>
        <c:axId val="897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4C17-43EB-B8E8-2B196C677EB4}"/>
            </c:ext>
          </c:extLst>
        </c:ser>
        <c:dLbls>
          <c:showLegendKey val="0"/>
          <c:showVal val="0"/>
          <c:showCatName val="0"/>
          <c:showSerName val="0"/>
          <c:showPercent val="0"/>
          <c:showBubbleSize val="0"/>
        </c:dLbls>
        <c:marker val="1"/>
        <c:smooth val="0"/>
        <c:axId val="89727744"/>
        <c:axId val="89729664"/>
      </c:lineChart>
      <c:dateAx>
        <c:axId val="89727744"/>
        <c:scaling>
          <c:orientation val="minMax"/>
        </c:scaling>
        <c:delete val="1"/>
        <c:axPos val="b"/>
        <c:numFmt formatCode="ge" sourceLinked="1"/>
        <c:majorTickMark val="none"/>
        <c:minorTickMark val="none"/>
        <c:tickLblPos val="none"/>
        <c:crossAx val="89729664"/>
        <c:crosses val="autoZero"/>
        <c:auto val="1"/>
        <c:lblOffset val="100"/>
        <c:baseTimeUnit val="years"/>
      </c:dateAx>
      <c:valAx>
        <c:axId val="8972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464.49</c:v>
                </c:pt>
                <c:pt idx="1">
                  <c:v>447.68</c:v>
                </c:pt>
                <c:pt idx="2">
                  <c:v>433.95</c:v>
                </c:pt>
                <c:pt idx="3">
                  <c:v>407.24</c:v>
                </c:pt>
                <c:pt idx="4">
                  <c:v>377.14</c:v>
                </c:pt>
              </c:numCache>
            </c:numRef>
          </c:val>
          <c:extLst>
            <c:ext xmlns:c16="http://schemas.microsoft.com/office/drawing/2014/chart" uri="{C3380CC4-5D6E-409C-BE32-E72D297353CC}">
              <c16:uniqueId val="{00000000-1F41-4F6C-8B96-4B876B580509}"/>
            </c:ext>
          </c:extLst>
        </c:ser>
        <c:dLbls>
          <c:showLegendKey val="0"/>
          <c:showVal val="0"/>
          <c:showCatName val="0"/>
          <c:showSerName val="0"/>
          <c:showPercent val="0"/>
          <c:showBubbleSize val="0"/>
        </c:dLbls>
        <c:gapWidth val="150"/>
        <c:axId val="89756032"/>
        <c:axId val="897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1F41-4F6C-8B96-4B876B580509}"/>
            </c:ext>
          </c:extLst>
        </c:ser>
        <c:dLbls>
          <c:showLegendKey val="0"/>
          <c:showVal val="0"/>
          <c:showCatName val="0"/>
          <c:showSerName val="0"/>
          <c:showPercent val="0"/>
          <c:showBubbleSize val="0"/>
        </c:dLbls>
        <c:marker val="1"/>
        <c:smooth val="0"/>
        <c:axId val="89756032"/>
        <c:axId val="89757952"/>
      </c:lineChart>
      <c:dateAx>
        <c:axId val="89756032"/>
        <c:scaling>
          <c:orientation val="minMax"/>
        </c:scaling>
        <c:delete val="1"/>
        <c:axPos val="b"/>
        <c:numFmt formatCode="ge" sourceLinked="1"/>
        <c:majorTickMark val="none"/>
        <c:minorTickMark val="none"/>
        <c:tickLblPos val="none"/>
        <c:crossAx val="89757952"/>
        <c:crosses val="autoZero"/>
        <c:auto val="1"/>
        <c:lblOffset val="100"/>
        <c:baseTimeUnit val="years"/>
      </c:dateAx>
      <c:valAx>
        <c:axId val="8975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102.47</c:v>
                </c:pt>
                <c:pt idx="1">
                  <c:v>101.26</c:v>
                </c:pt>
                <c:pt idx="2">
                  <c:v>111.97</c:v>
                </c:pt>
                <c:pt idx="3">
                  <c:v>114.83</c:v>
                </c:pt>
                <c:pt idx="4">
                  <c:v>119.1</c:v>
                </c:pt>
              </c:numCache>
            </c:numRef>
          </c:val>
          <c:extLst>
            <c:ext xmlns:c16="http://schemas.microsoft.com/office/drawing/2014/chart" uri="{C3380CC4-5D6E-409C-BE32-E72D297353CC}">
              <c16:uniqueId val="{00000000-77CD-4951-A864-A86EA5DD4D7B}"/>
            </c:ext>
          </c:extLst>
        </c:ser>
        <c:dLbls>
          <c:showLegendKey val="0"/>
          <c:showVal val="0"/>
          <c:showCatName val="0"/>
          <c:showSerName val="0"/>
          <c:showPercent val="0"/>
          <c:showBubbleSize val="0"/>
        </c:dLbls>
        <c:gapWidth val="150"/>
        <c:axId val="89804800"/>
        <c:axId val="898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77CD-4951-A864-A86EA5DD4D7B}"/>
            </c:ext>
          </c:extLst>
        </c:ser>
        <c:dLbls>
          <c:showLegendKey val="0"/>
          <c:showVal val="0"/>
          <c:showCatName val="0"/>
          <c:showSerName val="0"/>
          <c:showPercent val="0"/>
          <c:showBubbleSize val="0"/>
        </c:dLbls>
        <c:marker val="1"/>
        <c:smooth val="0"/>
        <c:axId val="89804800"/>
        <c:axId val="89806720"/>
      </c:lineChart>
      <c:dateAx>
        <c:axId val="89804800"/>
        <c:scaling>
          <c:orientation val="minMax"/>
        </c:scaling>
        <c:delete val="1"/>
        <c:axPos val="b"/>
        <c:numFmt formatCode="ge" sourceLinked="1"/>
        <c:majorTickMark val="none"/>
        <c:minorTickMark val="none"/>
        <c:tickLblPos val="none"/>
        <c:crossAx val="89806720"/>
        <c:crosses val="autoZero"/>
        <c:auto val="1"/>
        <c:lblOffset val="100"/>
        <c:baseTimeUnit val="years"/>
      </c:dateAx>
      <c:valAx>
        <c:axId val="898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142.59</c:v>
                </c:pt>
                <c:pt idx="1">
                  <c:v>144.49</c:v>
                </c:pt>
                <c:pt idx="2">
                  <c:v>130.81</c:v>
                </c:pt>
                <c:pt idx="3">
                  <c:v>127.89</c:v>
                </c:pt>
                <c:pt idx="4">
                  <c:v>123.19</c:v>
                </c:pt>
              </c:numCache>
            </c:numRef>
          </c:val>
          <c:extLst>
            <c:ext xmlns:c16="http://schemas.microsoft.com/office/drawing/2014/chart" uri="{C3380CC4-5D6E-409C-BE32-E72D297353CC}">
              <c16:uniqueId val="{00000000-E271-4031-8EB3-CA9C64685C08}"/>
            </c:ext>
          </c:extLst>
        </c:ser>
        <c:dLbls>
          <c:showLegendKey val="0"/>
          <c:showVal val="0"/>
          <c:showCatName val="0"/>
          <c:showSerName val="0"/>
          <c:showPercent val="0"/>
          <c:showBubbleSize val="0"/>
        </c:dLbls>
        <c:gapWidth val="150"/>
        <c:axId val="89832832"/>
        <c:axId val="898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E271-4031-8EB3-CA9C64685C08}"/>
            </c:ext>
          </c:extLst>
        </c:ser>
        <c:dLbls>
          <c:showLegendKey val="0"/>
          <c:showVal val="0"/>
          <c:showCatName val="0"/>
          <c:showSerName val="0"/>
          <c:showPercent val="0"/>
          <c:showBubbleSize val="0"/>
        </c:dLbls>
        <c:marker val="1"/>
        <c:smooth val="0"/>
        <c:axId val="89832832"/>
        <c:axId val="89835008"/>
      </c:lineChart>
      <c:dateAx>
        <c:axId val="89832832"/>
        <c:scaling>
          <c:orientation val="minMax"/>
        </c:scaling>
        <c:delete val="1"/>
        <c:axPos val="b"/>
        <c:numFmt formatCode="ge" sourceLinked="1"/>
        <c:majorTickMark val="none"/>
        <c:minorTickMark val="none"/>
        <c:tickLblPos val="none"/>
        <c:crossAx val="89835008"/>
        <c:crosses val="autoZero"/>
        <c:auto val="1"/>
        <c:lblOffset val="100"/>
        <c:baseTimeUnit val="years"/>
      </c:dateAx>
      <c:valAx>
        <c:axId val="898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福岡県　嘉麻市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39745</v>
      </c>
      <c r="AM8" s="61"/>
      <c r="AN8" s="61"/>
      <c r="AO8" s="61"/>
      <c r="AP8" s="61"/>
      <c r="AQ8" s="61"/>
      <c r="AR8" s="61"/>
      <c r="AS8" s="61"/>
      <c r="AT8" s="51">
        <f>データ!$S$6</f>
        <v>135.11000000000001</v>
      </c>
      <c r="AU8" s="52"/>
      <c r="AV8" s="52"/>
      <c r="AW8" s="52"/>
      <c r="AX8" s="52"/>
      <c r="AY8" s="52"/>
      <c r="AZ8" s="52"/>
      <c r="BA8" s="52"/>
      <c r="BB8" s="53">
        <f>データ!$T$6</f>
        <v>294.17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70.989999999999995</v>
      </c>
      <c r="J10" s="52"/>
      <c r="K10" s="52"/>
      <c r="L10" s="52"/>
      <c r="M10" s="52"/>
      <c r="N10" s="52"/>
      <c r="O10" s="64"/>
      <c r="P10" s="53">
        <f>データ!$P$6</f>
        <v>90.03</v>
      </c>
      <c r="Q10" s="53"/>
      <c r="R10" s="53"/>
      <c r="S10" s="53"/>
      <c r="T10" s="53"/>
      <c r="U10" s="53"/>
      <c r="V10" s="53"/>
      <c r="W10" s="61">
        <f>データ!$Q$6</f>
        <v>3002</v>
      </c>
      <c r="X10" s="61"/>
      <c r="Y10" s="61"/>
      <c r="Z10" s="61"/>
      <c r="AA10" s="61"/>
      <c r="AB10" s="61"/>
      <c r="AC10" s="61"/>
      <c r="AD10" s="2"/>
      <c r="AE10" s="2"/>
      <c r="AF10" s="2"/>
      <c r="AG10" s="2"/>
      <c r="AH10" s="5"/>
      <c r="AI10" s="5"/>
      <c r="AJ10" s="5"/>
      <c r="AK10" s="5"/>
      <c r="AL10" s="61">
        <f>データ!$U$6</f>
        <v>35513</v>
      </c>
      <c r="AM10" s="61"/>
      <c r="AN10" s="61"/>
      <c r="AO10" s="61"/>
      <c r="AP10" s="61"/>
      <c r="AQ10" s="61"/>
      <c r="AR10" s="61"/>
      <c r="AS10" s="61"/>
      <c r="AT10" s="51">
        <f>データ!$V$6</f>
        <v>43.84</v>
      </c>
      <c r="AU10" s="52"/>
      <c r="AV10" s="52"/>
      <c r="AW10" s="52"/>
      <c r="AX10" s="52"/>
      <c r="AY10" s="52"/>
      <c r="AZ10" s="52"/>
      <c r="BA10" s="52"/>
      <c r="BB10" s="53">
        <f>データ!$W$6</f>
        <v>810.06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402273</v>
      </c>
      <c r="D6" s="34">
        <f t="shared" si="3"/>
        <v>46</v>
      </c>
      <c r="E6" s="34">
        <f t="shared" si="3"/>
        <v>1</v>
      </c>
      <c r="F6" s="34">
        <f t="shared" si="3"/>
        <v>0</v>
      </c>
      <c r="G6" s="34">
        <f t="shared" si="3"/>
        <v>1</v>
      </c>
      <c r="H6" s="34" t="str">
        <f t="shared" si="3"/>
        <v>福岡県　嘉麻市</v>
      </c>
      <c r="I6" s="34" t="str">
        <f t="shared" si="3"/>
        <v>法適用</v>
      </c>
      <c r="J6" s="34" t="str">
        <f t="shared" si="3"/>
        <v>水道事業</v>
      </c>
      <c r="K6" s="34" t="str">
        <f t="shared" si="3"/>
        <v>末端給水事業</v>
      </c>
      <c r="L6" s="34" t="str">
        <f t="shared" si="3"/>
        <v>A5</v>
      </c>
      <c r="M6" s="34">
        <f t="shared" si="3"/>
        <v>0</v>
      </c>
      <c r="N6" s="35" t="str">
        <f t="shared" si="3"/>
        <v>-</v>
      </c>
      <c r="O6" s="35">
        <f t="shared" si="3"/>
        <v>70.989999999999995</v>
      </c>
      <c r="P6" s="35">
        <f t="shared" si="3"/>
        <v>90.03</v>
      </c>
      <c r="Q6" s="35">
        <f t="shared" si="3"/>
        <v>3002</v>
      </c>
      <c r="R6" s="35">
        <f t="shared" si="3"/>
        <v>39745</v>
      </c>
      <c r="S6" s="35">
        <f t="shared" si="3"/>
        <v>135.11000000000001</v>
      </c>
      <c r="T6" s="35">
        <f t="shared" si="3"/>
        <v>294.17</v>
      </c>
      <c r="U6" s="35">
        <f t="shared" si="3"/>
        <v>35513</v>
      </c>
      <c r="V6" s="35">
        <f t="shared" si="3"/>
        <v>43.84</v>
      </c>
      <c r="W6" s="35">
        <f t="shared" si="3"/>
        <v>810.06</v>
      </c>
      <c r="X6" s="36">
        <f>IF(X7="",NA(),X7)</f>
        <v>111.66</v>
      </c>
      <c r="Y6" s="36">
        <f t="shared" ref="Y6:AG6" si="4">IF(Y7="",NA(),Y7)</f>
        <v>109.77</v>
      </c>
      <c r="Z6" s="36">
        <f t="shared" si="4"/>
        <v>116.6</v>
      </c>
      <c r="AA6" s="36">
        <f t="shared" si="4"/>
        <v>119.06</v>
      </c>
      <c r="AB6" s="36">
        <f t="shared" si="4"/>
        <v>121.32</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2435.5700000000002</v>
      </c>
      <c r="AU6" s="36">
        <f t="shared" ref="AU6:BC6" si="6">IF(AU7="",NA(),AU7)</f>
        <v>1247.94</v>
      </c>
      <c r="AV6" s="36">
        <f t="shared" si="6"/>
        <v>713.6</v>
      </c>
      <c r="AW6" s="36">
        <f t="shared" si="6"/>
        <v>707.34</v>
      </c>
      <c r="AX6" s="36">
        <f t="shared" si="6"/>
        <v>738.34</v>
      </c>
      <c r="AY6" s="36">
        <f t="shared" si="6"/>
        <v>852.01</v>
      </c>
      <c r="AZ6" s="36">
        <f t="shared" si="6"/>
        <v>909.68</v>
      </c>
      <c r="BA6" s="36">
        <f t="shared" si="6"/>
        <v>382.09</v>
      </c>
      <c r="BB6" s="36">
        <f t="shared" si="6"/>
        <v>371.31</v>
      </c>
      <c r="BC6" s="36">
        <f t="shared" si="6"/>
        <v>377.63</v>
      </c>
      <c r="BD6" s="35" t="str">
        <f>IF(BD7="","",IF(BD7="-","【-】","【"&amp;SUBSTITUTE(TEXT(BD7,"#,##0.00"),"-","△")&amp;"】"))</f>
        <v>【262.87】</v>
      </c>
      <c r="BE6" s="36">
        <f>IF(BE7="",NA(),BE7)</f>
        <v>464.49</v>
      </c>
      <c r="BF6" s="36">
        <f t="shared" ref="BF6:BN6" si="7">IF(BF7="",NA(),BF7)</f>
        <v>447.68</v>
      </c>
      <c r="BG6" s="36">
        <f t="shared" si="7"/>
        <v>433.95</v>
      </c>
      <c r="BH6" s="36">
        <f t="shared" si="7"/>
        <v>407.24</v>
      </c>
      <c r="BI6" s="36">
        <f t="shared" si="7"/>
        <v>377.14</v>
      </c>
      <c r="BJ6" s="36">
        <f t="shared" si="7"/>
        <v>391.4</v>
      </c>
      <c r="BK6" s="36">
        <f t="shared" si="7"/>
        <v>382.65</v>
      </c>
      <c r="BL6" s="36">
        <f t="shared" si="7"/>
        <v>385.06</v>
      </c>
      <c r="BM6" s="36">
        <f t="shared" si="7"/>
        <v>373.09</v>
      </c>
      <c r="BN6" s="36">
        <f t="shared" si="7"/>
        <v>364.71</v>
      </c>
      <c r="BO6" s="35" t="str">
        <f>IF(BO7="","",IF(BO7="-","【-】","【"&amp;SUBSTITUTE(TEXT(BO7,"#,##0.00"),"-","△")&amp;"】"))</f>
        <v>【270.87】</v>
      </c>
      <c r="BP6" s="36">
        <f>IF(BP7="",NA(),BP7)</f>
        <v>102.47</v>
      </c>
      <c r="BQ6" s="36">
        <f t="shared" ref="BQ6:BY6" si="8">IF(BQ7="",NA(),BQ7)</f>
        <v>101.26</v>
      </c>
      <c r="BR6" s="36">
        <f t="shared" si="8"/>
        <v>111.97</v>
      </c>
      <c r="BS6" s="36">
        <f t="shared" si="8"/>
        <v>114.83</v>
      </c>
      <c r="BT6" s="36">
        <f t="shared" si="8"/>
        <v>119.1</v>
      </c>
      <c r="BU6" s="36">
        <f t="shared" si="8"/>
        <v>95.91</v>
      </c>
      <c r="BV6" s="36">
        <f t="shared" si="8"/>
        <v>96.1</v>
      </c>
      <c r="BW6" s="36">
        <f t="shared" si="8"/>
        <v>99.07</v>
      </c>
      <c r="BX6" s="36">
        <f t="shared" si="8"/>
        <v>99.99</v>
      </c>
      <c r="BY6" s="36">
        <f t="shared" si="8"/>
        <v>100.65</v>
      </c>
      <c r="BZ6" s="35" t="str">
        <f>IF(BZ7="","",IF(BZ7="-","【-】","【"&amp;SUBSTITUTE(TEXT(BZ7,"#,##0.00"),"-","△")&amp;"】"))</f>
        <v>【105.59】</v>
      </c>
      <c r="CA6" s="36">
        <f>IF(CA7="",NA(),CA7)</f>
        <v>142.59</v>
      </c>
      <c r="CB6" s="36">
        <f t="shared" ref="CB6:CJ6" si="9">IF(CB7="",NA(),CB7)</f>
        <v>144.49</v>
      </c>
      <c r="CC6" s="36">
        <f t="shared" si="9"/>
        <v>130.81</v>
      </c>
      <c r="CD6" s="36">
        <f t="shared" si="9"/>
        <v>127.89</v>
      </c>
      <c r="CE6" s="36">
        <f t="shared" si="9"/>
        <v>123.19</v>
      </c>
      <c r="CF6" s="36">
        <f t="shared" si="9"/>
        <v>179.29</v>
      </c>
      <c r="CG6" s="36">
        <f t="shared" si="9"/>
        <v>178.39</v>
      </c>
      <c r="CH6" s="36">
        <f t="shared" si="9"/>
        <v>173.03</v>
      </c>
      <c r="CI6" s="36">
        <f t="shared" si="9"/>
        <v>171.15</v>
      </c>
      <c r="CJ6" s="36">
        <f t="shared" si="9"/>
        <v>170.19</v>
      </c>
      <c r="CK6" s="35" t="str">
        <f>IF(CK7="","",IF(CK7="-","【-】","【"&amp;SUBSTITUTE(TEXT(CK7,"#,##0.00"),"-","△")&amp;"】"))</f>
        <v>【163.27】</v>
      </c>
      <c r="CL6" s="36">
        <f>IF(CL7="",NA(),CL7)</f>
        <v>57.4</v>
      </c>
      <c r="CM6" s="36">
        <f t="shared" ref="CM6:CU6" si="10">IF(CM7="",NA(),CM7)</f>
        <v>56.84</v>
      </c>
      <c r="CN6" s="36">
        <f t="shared" si="10"/>
        <v>55.48</v>
      </c>
      <c r="CO6" s="36">
        <f t="shared" si="10"/>
        <v>53.96</v>
      </c>
      <c r="CP6" s="36">
        <f t="shared" si="10"/>
        <v>53.74</v>
      </c>
      <c r="CQ6" s="36">
        <f t="shared" si="10"/>
        <v>59.09</v>
      </c>
      <c r="CR6" s="36">
        <f t="shared" si="10"/>
        <v>59.23</v>
      </c>
      <c r="CS6" s="36">
        <f t="shared" si="10"/>
        <v>58.58</v>
      </c>
      <c r="CT6" s="36">
        <f t="shared" si="10"/>
        <v>58.53</v>
      </c>
      <c r="CU6" s="36">
        <f t="shared" si="10"/>
        <v>59.01</v>
      </c>
      <c r="CV6" s="35" t="str">
        <f>IF(CV7="","",IF(CV7="-","【-】","【"&amp;SUBSTITUTE(TEXT(CV7,"#,##0.00"),"-","△")&amp;"】"))</f>
        <v>【59.94】</v>
      </c>
      <c r="CW6" s="36">
        <f>IF(CW7="",NA(),CW7)</f>
        <v>87.67</v>
      </c>
      <c r="CX6" s="36">
        <f t="shared" ref="CX6:DF6" si="11">IF(CX7="",NA(),CX7)</f>
        <v>87.07</v>
      </c>
      <c r="CY6" s="36">
        <f t="shared" si="11"/>
        <v>86.3</v>
      </c>
      <c r="CZ6" s="36">
        <f t="shared" si="11"/>
        <v>87.73</v>
      </c>
      <c r="DA6" s="36">
        <f t="shared" si="11"/>
        <v>88.02</v>
      </c>
      <c r="DB6" s="36">
        <f t="shared" si="11"/>
        <v>85.4</v>
      </c>
      <c r="DC6" s="36">
        <f t="shared" si="11"/>
        <v>85.53</v>
      </c>
      <c r="DD6" s="36">
        <f t="shared" si="11"/>
        <v>85.23</v>
      </c>
      <c r="DE6" s="36">
        <f t="shared" si="11"/>
        <v>85.26</v>
      </c>
      <c r="DF6" s="36">
        <f t="shared" si="11"/>
        <v>85.37</v>
      </c>
      <c r="DG6" s="35" t="str">
        <f>IF(DG7="","",IF(DG7="-","【-】","【"&amp;SUBSTITUTE(TEXT(DG7,"#,##0.00"),"-","△")&amp;"】"))</f>
        <v>【90.22】</v>
      </c>
      <c r="DH6" s="36">
        <f>IF(DH7="",NA(),DH7)</f>
        <v>33.28</v>
      </c>
      <c r="DI6" s="36">
        <f t="shared" ref="DI6:DQ6" si="12">IF(DI7="",NA(),DI7)</f>
        <v>34.56</v>
      </c>
      <c r="DJ6" s="36">
        <f t="shared" si="12"/>
        <v>45.69</v>
      </c>
      <c r="DK6" s="36">
        <f t="shared" si="12"/>
        <v>47.57</v>
      </c>
      <c r="DL6" s="36">
        <f t="shared" si="12"/>
        <v>49.19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5.69</v>
      </c>
      <c r="DT6" s="36">
        <f t="shared" ref="DT6:EB6" si="13">IF(DT7="",NA(),DT7)</f>
        <v>5.69</v>
      </c>
      <c r="DU6" s="36">
        <f t="shared" si="13"/>
        <v>10.71</v>
      </c>
      <c r="DV6" s="36">
        <f t="shared" si="13"/>
        <v>10.71</v>
      </c>
      <c r="DW6" s="36">
        <f t="shared" si="13"/>
        <v>10.3</v>
      </c>
      <c r="DX6" s="36">
        <f t="shared" si="13"/>
        <v>7.8</v>
      </c>
      <c r="DY6" s="36">
        <f t="shared" si="13"/>
        <v>8.39</v>
      </c>
      <c r="DZ6" s="36">
        <f t="shared" si="13"/>
        <v>10.09</v>
      </c>
      <c r="EA6" s="36">
        <f t="shared" si="13"/>
        <v>10.54</v>
      </c>
      <c r="EB6" s="36">
        <f t="shared" si="13"/>
        <v>12.03</v>
      </c>
      <c r="EC6" s="35" t="str">
        <f>IF(EC7="","",IF(EC7="-","【-】","【"&amp;SUBSTITUTE(TEXT(EC7,"#,##0.00"),"-","△")&amp;"】"))</f>
        <v>【15.00】</v>
      </c>
      <c r="ED6" s="35">
        <f>IF(ED7="",NA(),ED7)</f>
        <v>0</v>
      </c>
      <c r="EE6" s="36">
        <f t="shared" ref="EE6:EM6" si="14">IF(EE7="",NA(),EE7)</f>
        <v>0.46</v>
      </c>
      <c r="EF6" s="36">
        <f t="shared" si="14"/>
        <v>0.57999999999999996</v>
      </c>
      <c r="EG6" s="36">
        <f t="shared" si="14"/>
        <v>0.37</v>
      </c>
      <c r="EH6" s="36">
        <f t="shared" si="14"/>
        <v>0.63</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402273</v>
      </c>
      <c r="D7" s="38">
        <v>46</v>
      </c>
      <c r="E7" s="38">
        <v>1</v>
      </c>
      <c r="F7" s="38">
        <v>0</v>
      </c>
      <c r="G7" s="38">
        <v>1</v>
      </c>
      <c r="H7" s="38" t="s">
        <v>105</v>
      </c>
      <c r="I7" s="38" t="s">
        <v>106</v>
      </c>
      <c r="J7" s="38" t="s">
        <v>107</v>
      </c>
      <c r="K7" s="38" t="s">
        <v>108</v>
      </c>
      <c r="L7" s="38" t="s">
        <v>109</v>
      </c>
      <c r="M7" s="38"/>
      <c r="N7" s="39" t="s">
        <v>110</v>
      </c>
      <c r="O7" s="39">
        <v>70.989999999999995</v>
      </c>
      <c r="P7" s="39">
        <v>90.03</v>
      </c>
      <c r="Q7" s="39">
        <v>3002</v>
      </c>
      <c r="R7" s="39">
        <v>39745</v>
      </c>
      <c r="S7" s="39">
        <v>135.11000000000001</v>
      </c>
      <c r="T7" s="39">
        <v>294.17</v>
      </c>
      <c r="U7" s="39">
        <v>35513</v>
      </c>
      <c r="V7" s="39">
        <v>43.84</v>
      </c>
      <c r="W7" s="39">
        <v>810.06</v>
      </c>
      <c r="X7" s="39">
        <v>111.66</v>
      </c>
      <c r="Y7" s="39">
        <v>109.77</v>
      </c>
      <c r="Z7" s="39">
        <v>116.6</v>
      </c>
      <c r="AA7" s="39">
        <v>119.06</v>
      </c>
      <c r="AB7" s="39">
        <v>121.32</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2435.5700000000002</v>
      </c>
      <c r="AU7" s="39">
        <v>1247.94</v>
      </c>
      <c r="AV7" s="39">
        <v>713.6</v>
      </c>
      <c r="AW7" s="39">
        <v>707.34</v>
      </c>
      <c r="AX7" s="39">
        <v>738.34</v>
      </c>
      <c r="AY7" s="39">
        <v>852.01</v>
      </c>
      <c r="AZ7" s="39">
        <v>909.68</v>
      </c>
      <c r="BA7" s="39">
        <v>382.09</v>
      </c>
      <c r="BB7" s="39">
        <v>371.31</v>
      </c>
      <c r="BC7" s="39">
        <v>377.63</v>
      </c>
      <c r="BD7" s="39">
        <v>262.87</v>
      </c>
      <c r="BE7" s="39">
        <v>464.49</v>
      </c>
      <c r="BF7" s="39">
        <v>447.68</v>
      </c>
      <c r="BG7" s="39">
        <v>433.95</v>
      </c>
      <c r="BH7" s="39">
        <v>407.24</v>
      </c>
      <c r="BI7" s="39">
        <v>377.14</v>
      </c>
      <c r="BJ7" s="39">
        <v>391.4</v>
      </c>
      <c r="BK7" s="39">
        <v>382.65</v>
      </c>
      <c r="BL7" s="39">
        <v>385.06</v>
      </c>
      <c r="BM7" s="39">
        <v>373.09</v>
      </c>
      <c r="BN7" s="39">
        <v>364.71</v>
      </c>
      <c r="BO7" s="39">
        <v>270.87</v>
      </c>
      <c r="BP7" s="39">
        <v>102.47</v>
      </c>
      <c r="BQ7" s="39">
        <v>101.26</v>
      </c>
      <c r="BR7" s="39">
        <v>111.97</v>
      </c>
      <c r="BS7" s="39">
        <v>114.83</v>
      </c>
      <c r="BT7" s="39">
        <v>119.1</v>
      </c>
      <c r="BU7" s="39">
        <v>95.91</v>
      </c>
      <c r="BV7" s="39">
        <v>96.1</v>
      </c>
      <c r="BW7" s="39">
        <v>99.07</v>
      </c>
      <c r="BX7" s="39">
        <v>99.99</v>
      </c>
      <c r="BY7" s="39">
        <v>100.65</v>
      </c>
      <c r="BZ7" s="39">
        <v>105.59</v>
      </c>
      <c r="CA7" s="39">
        <v>142.59</v>
      </c>
      <c r="CB7" s="39">
        <v>144.49</v>
      </c>
      <c r="CC7" s="39">
        <v>130.81</v>
      </c>
      <c r="CD7" s="39">
        <v>127.89</v>
      </c>
      <c r="CE7" s="39">
        <v>123.19</v>
      </c>
      <c r="CF7" s="39">
        <v>179.29</v>
      </c>
      <c r="CG7" s="39">
        <v>178.39</v>
      </c>
      <c r="CH7" s="39">
        <v>173.03</v>
      </c>
      <c r="CI7" s="39">
        <v>171.15</v>
      </c>
      <c r="CJ7" s="39">
        <v>170.19</v>
      </c>
      <c r="CK7" s="39">
        <v>163.27000000000001</v>
      </c>
      <c r="CL7" s="39">
        <v>57.4</v>
      </c>
      <c r="CM7" s="39">
        <v>56.84</v>
      </c>
      <c r="CN7" s="39">
        <v>55.48</v>
      </c>
      <c r="CO7" s="39">
        <v>53.96</v>
      </c>
      <c r="CP7" s="39">
        <v>53.74</v>
      </c>
      <c r="CQ7" s="39">
        <v>59.09</v>
      </c>
      <c r="CR7" s="39">
        <v>59.23</v>
      </c>
      <c r="CS7" s="39">
        <v>58.58</v>
      </c>
      <c r="CT7" s="39">
        <v>58.53</v>
      </c>
      <c r="CU7" s="39">
        <v>59.01</v>
      </c>
      <c r="CV7" s="39">
        <v>59.94</v>
      </c>
      <c r="CW7" s="39">
        <v>87.67</v>
      </c>
      <c r="CX7" s="39">
        <v>87.07</v>
      </c>
      <c r="CY7" s="39">
        <v>86.3</v>
      </c>
      <c r="CZ7" s="39">
        <v>87.73</v>
      </c>
      <c r="DA7" s="39">
        <v>88.02</v>
      </c>
      <c r="DB7" s="39">
        <v>85.4</v>
      </c>
      <c r="DC7" s="39">
        <v>85.53</v>
      </c>
      <c r="DD7" s="39">
        <v>85.23</v>
      </c>
      <c r="DE7" s="39">
        <v>85.26</v>
      </c>
      <c r="DF7" s="39">
        <v>85.37</v>
      </c>
      <c r="DG7" s="39">
        <v>90.22</v>
      </c>
      <c r="DH7" s="39">
        <v>33.28</v>
      </c>
      <c r="DI7" s="39">
        <v>34.56</v>
      </c>
      <c r="DJ7" s="39">
        <v>45.69</v>
      </c>
      <c r="DK7" s="39">
        <v>47.57</v>
      </c>
      <c r="DL7" s="39">
        <v>49.19</v>
      </c>
      <c r="DM7" s="39">
        <v>36.36</v>
      </c>
      <c r="DN7" s="39">
        <v>37.340000000000003</v>
      </c>
      <c r="DO7" s="39">
        <v>44.31</v>
      </c>
      <c r="DP7" s="39">
        <v>45.75</v>
      </c>
      <c r="DQ7" s="39">
        <v>46.9</v>
      </c>
      <c r="DR7" s="39">
        <v>47.91</v>
      </c>
      <c r="DS7" s="39">
        <v>5.69</v>
      </c>
      <c r="DT7" s="39">
        <v>5.69</v>
      </c>
      <c r="DU7" s="39">
        <v>10.71</v>
      </c>
      <c r="DV7" s="39">
        <v>10.71</v>
      </c>
      <c r="DW7" s="39">
        <v>10.3</v>
      </c>
      <c r="DX7" s="39">
        <v>7.8</v>
      </c>
      <c r="DY7" s="39">
        <v>8.39</v>
      </c>
      <c r="DZ7" s="39">
        <v>10.09</v>
      </c>
      <c r="EA7" s="39">
        <v>10.54</v>
      </c>
      <c r="EB7" s="39">
        <v>12.03</v>
      </c>
      <c r="EC7" s="39">
        <v>15</v>
      </c>
      <c r="ED7" s="39">
        <v>0</v>
      </c>
      <c r="EE7" s="39">
        <v>0.46</v>
      </c>
      <c r="EF7" s="39">
        <v>0.57999999999999996</v>
      </c>
      <c r="EG7" s="39">
        <v>0.37</v>
      </c>
      <c r="EH7" s="39">
        <v>0.63</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665</cp:lastModifiedBy>
  <dcterms:created xsi:type="dcterms:W3CDTF">2017-12-25T01:36:22Z</dcterms:created>
  <dcterms:modified xsi:type="dcterms:W3CDTF">2018-01-30T01:31:11Z</dcterms:modified>
  <cp:category/>
</cp:coreProperties>
</file>