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lfile01\共有フォルダ\25_土木課\04_都市計画・公園係\11.国土利用計画\土地売買届出\R8.4.1以降の届出書様式\市町村送付用\"/>
    </mc:Choice>
  </mc:AlternateContent>
  <xr:revisionPtr revIDLastSave="0" documentId="13_ncr:1_{852E7743-D8D3-419E-9847-2855182915D7}" xr6:coauthVersionLast="47" xr6:coauthVersionMax="47" xr10:uidLastSave="{00000000-0000-0000-0000-000000000000}"/>
  <workbookProtection workbookAlgorithmName="SHA-512" workbookHashValue="TO3iSZIVEPqezYiGKuis2QAav9YLDhHtRdnb8UVmAETs2SKpeC+D7nK2jCyTI2gmez3PEGTlxWwhKkMz0PZA4Q==" workbookSaltValue="9vqHkzUJRVdZSnWyq1eCFQ==" workbookSpinCount="100000" lockStructure="1"/>
  <bookViews>
    <workbookView xWindow="-289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土地売買等届出書!$A$1:$AY$83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30" l="1"/>
  <c r="G26" i="33"/>
  <c r="G25" i="33"/>
  <c r="G182" i="30"/>
  <c r="G189" i="30"/>
  <c r="G188" i="30"/>
  <c r="G176" i="30"/>
  <c r="G169" i="30"/>
  <c r="G6"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4" i="33"/>
  <c r="G23" i="33"/>
  <c r="G18" i="33"/>
  <c r="G17" i="33"/>
  <c r="G196" i="30"/>
  <c r="G195" i="30"/>
  <c r="G190" i="30"/>
  <c r="G187" i="30"/>
  <c r="G186" i="30"/>
  <c r="G181" i="30"/>
  <c r="G174" i="30"/>
  <c r="G173" i="30"/>
  <c r="G172" i="30"/>
  <c r="G171" i="30"/>
  <c r="G170" i="30"/>
  <c r="G168"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<sst xmlns="http://schemas.openxmlformats.org/spreadsheetml/2006/main" count="19919" uniqueCount="11189">
  <si>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</si>
  <si>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</si>
  <si>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</si>
  <si>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</si>
  <si>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</si>
  <si>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</si>
  <si>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</si>
  <si>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</si>
  <si>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</si>
  <si>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</si>
  <si>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</si>
  <si>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</si>
  <si>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</si>
  <si>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</si>
  <si>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</si>
  <si>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</si>
  <si>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</si>
  <si>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</si>
  <si>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</si>
  <si>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</si>
  <si>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</si>
  <si>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</si>
  <si>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</si>
  <si>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</si>
  <si>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</si>
  <si>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</si>
  <si>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</si>
  <si>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</si>
  <si>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</si>
  <si>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</si>
  <si>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</si>
  <si>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</si>
  <si>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</si>
  <si>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</si>
  <si>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</si>
  <si>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</si>
  <si>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</si>
  <si>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</si>
  <si>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</si>
  <si>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</si>
  <si>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</si>
  <si>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</si>
  <si>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</si>
  <si>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</si>
  <si>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</si>
  <si>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</si>
  <si>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</si>
  <si>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</si>
  <si>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</si>
  <si>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</si>
  <si>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</si>
  <si>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</si>
  <si>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</si>
  <si>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</si>
  <si>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</si>
  <si>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</si>
  <si>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</si>
  <si>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</si>
  <si>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</si>
  <si>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</si>
  <si>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</si>
  <si>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</si>
  <si>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</si>
  <si>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</si>
  <si>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</si>
  <si>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</si>
  <si>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</si>
  <si>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</si>
  <si>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</si>
  <si>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</si>
  <si>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</si>
  <si>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</si>
  <si>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</si>
  <si>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</si>
  <si>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</si>
  <si>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</si>
  <si>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</si>
  <si>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</si>
  <si>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</si>
  <si>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</si>
  <si>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</si>
  <si>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</si>
  <si>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</si>
  <si>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</si>
  <si>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</si>
  <si>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</si>
  <si>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</si>
  <si>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</si>
  <si>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</si>
  <si>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</si>
  <si>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</si>
  <si>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</si>
  <si>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</si>
  <si>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</si>
  <si>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</si>
  <si>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</si>
  <si>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</si>
  <si>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</si>
  <si>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</si>
  <si>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</si>
  <si>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</si>
  <si>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</si>
  <si>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</si>
  <si>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</si>
  <si>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</si>
  <si>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</si>
  <si>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</si>
  <si>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</si>
  <si>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</si>
  <si>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</si>
  <si>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</si>
  <si>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</si>
  <si>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</si>
  <si>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</si>
  <si>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</si>
  <si>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</si>
  <si>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</si>
  <si>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</si>
  <si>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</si>
  <si>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</si>
  <si>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</si>
  <si>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</si>
  <si>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</si>
  <si>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</si>
  <si>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</si>
  <si>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</si>
  <si>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</si>
  <si>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</si>
  <si>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</si>
  <si>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</si>
  <si>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</si>
  <si>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</si>
  <si>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</si>
  <si>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</si>
  <si>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</si>
  <si>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</si>
  <si>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</si>
  <si>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</si>
  <si>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</si>
  <si>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</si>
  <si>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</si>
  <si>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</si>
  <si>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</si>
  <si>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</si>
  <si>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</si>
  <si>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</si>
  <si>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</si>
  <si>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</si>
  <si>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</si>
  <si>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</si>
  <si>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</si>
  <si>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</si>
  <si>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</si>
  <si>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</si>
  <si>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</si>
  <si>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</si>
  <si>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</si>
  <si>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</si>
  <si>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</si>
  <si>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</si>
  <si>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</si>
  <si>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</si>
  <si>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</si>
  <si>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</si>
  <si>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</si>
  <si>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</si>
  <si>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</si>
  <si>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</si>
  <si>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</si>
  <si>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</si>
  <si>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</si>
  <si>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</si>
  <si>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</si>
  <si>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</si>
  <si>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</si>
  <si>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</si>
  <si>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</si>
  <si>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</si>
  <si>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</si>
  <si>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</si>
  <si>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</si>
  <si>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</si>
  <si>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</si>
  <si>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</si>
  <si>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</si>
  <si>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</si>
  <si>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</si>
  <si>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</si>
  <si>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</si>
  <si>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</si>
  <si>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</si>
  <si>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</si>
  <si>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</si>
  <si>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</si>
  <si>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</si>
  <si>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</si>
  <si>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</si>
  <si>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</si>
  <si>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</si>
  <si>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</si>
  <si>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</si>
  <si>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</si>
  <si>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</si>
  <si>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</si>
  <si>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</si>
  <si>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</si>
  <si>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</si>
  <si>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</si>
  <si>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</si>
  <si>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</si>
  <si>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</si>
  <si>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</si>
  <si>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</si>
  <si>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</si>
  <si>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</si>
  <si>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</si>
  <si>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</si>
  <si>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</si>
  <si>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</si>
  <si>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</si>
  <si>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</si>
  <si>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</si>
  <si>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</si>
  <si>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</si>
  <si>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</si>
  <si>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</si>
  <si>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</si>
  <si>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</si>
  <si>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</si>
  <si>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</si>
  <si>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</si>
  <si>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</si>
  <si>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</si>
  <si>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</si>
  <si>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</si>
  <si>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</si>
  <si>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</si>
  <si>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</si>
  <si>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</si>
  <si>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</si>
  <si>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</si>
  <si>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</si>
  <si>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</si>
  <si>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</si>
  <si>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</si>
  <si>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</si>
  <si>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</si>
  <si>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</si>
  <si>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</si>
  <si>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</si>
  <si>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</si>
  <si>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</si>
  <si>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</si>
  <si>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</si>
  <si>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</si>
  <si>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</si>
  <si>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</si>
  <si>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</si>
  <si>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</si>
  <si>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</si>
  <si>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</si>
  <si>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</si>
  <si>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</si>
  <si>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</si>
  <si>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</si>
  <si>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</si>
  <si>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</si>
  <si>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</si>
  <si>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</si>
  <si>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</si>
  <si>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</si>
  <si>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</si>
  <si>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</si>
  <si>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</si>
  <si>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</si>
  <si>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</si>
  <si>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</si>
  <si>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</si>
  <si>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</si>
  <si>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</si>
  <si>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</si>
  <si>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</si>
  <si>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</si>
  <si>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</si>
  <si>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</si>
  <si>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</si>
  <si>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</si>
  <si>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</si>
  <si>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</si>
  <si>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</si>
  <si>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</si>
  <si>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</si>
  <si>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</si>
  <si>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</si>
  <si>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</si>
  <si>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</si>
  <si>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</si>
  <si>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</si>
  <si>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</si>
  <si>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</si>
  <si>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</si>
  <si>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</si>
  <si>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</si>
  <si>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</si>
  <si>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</si>
  <si>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</si>
  <si>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</si>
  <si>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</si>
  <si>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</si>
  <si>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</si>
  <si>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</si>
  <si>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</si>
  <si>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</si>
  <si>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</si>
  <si>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</si>
  <si>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</si>
  <si>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</si>
  <si>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</si>
  <si>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</si>
  <si>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</si>
  <si>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</si>
  <si>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</si>
  <si>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</si>
  <si>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</si>
  <si>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</si>
  <si>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</si>
  <si>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</si>
  <si>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</si>
  <si>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</si>
  <si>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</si>
  <si>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</si>
  <si>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</si>
  <si>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</si>
  <si>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</si>
  <si>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</si>
  <si>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</si>
  <si>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</si>
  <si>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</si>
  <si>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</si>
  <si>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</si>
  <si>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</si>
  <si>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</si>
  <si>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</si>
  <si>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</si>
  <si>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</si>
  <si>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</si>
  <si>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</si>
  <si>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</si>
  <si>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</si>
  <si>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</si>
  <si>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</si>
  <si>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</si>
  <si>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</si>
  <si>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</si>
  <si>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</si>
  <si>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</si>
  <si>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</si>
  <si>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</si>
  <si>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</si>
  <si>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</si>
  <si>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</si>
  <si>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</si>
  <si>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</si>
  <si>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</si>
  <si>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</si>
  <si>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</si>
  <si>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</si>
  <si>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</si>
  <si>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</si>
  <si>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</si>
  <si>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</si>
  <si>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</si>
  <si>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</si>
  <si>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</si>
  <si>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</si>
  <si>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</si>
  <si>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</si>
  <si>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</si>
  <si>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</si>
  <si>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</si>
  <si>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</si>
  <si>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</si>
  <si>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</si>
  <si>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</si>
  <si>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</si>
  <si>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</si>
  <si>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</si>
  <si>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</si>
  <si>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</si>
  <si>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</si>
  <si>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</si>
  <si>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</si>
  <si>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</si>
  <si>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</si>
  <si>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</si>
  <si>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</si>
  <si>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</si>
  <si>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</si>
  <si>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</si>
  <si>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</si>
  <si>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</si>
  <si>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</si>
  <si>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</si>
  <si>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</si>
  <si>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</si>
  <si>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</si>
  <si>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</si>
  <si>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</si>
  <si>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</si>
  <si>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</si>
  <si>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</si>
  <si>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</si>
  <si>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</si>
  <si>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</si>
  <si>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</si>
  <si>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</si>
  <si>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</si>
  <si>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</si>
  <si>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</si>
  <si>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</si>
  <si>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</si>
  <si>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</si>
  <si>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</si>
  <si>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</si>
  <si>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</si>
  <si>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</si>
  <si>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</si>
  <si>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</si>
  <si>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</si>
  <si>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</si>
  <si>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</si>
  <si>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</si>
  <si>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</si>
  <si>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</si>
  <si>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</si>
  <si>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</si>
  <si>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</si>
  <si>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</si>
  <si>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</si>
  <si>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</si>
  <si>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</si>
  <si>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</si>
  <si>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</si>
  <si>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</si>
  <si>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</si>
  <si>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</si>
  <si>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</si>
  <si>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</si>
  <si>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</si>
  <si>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</si>
  <si>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</si>
  <si>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</si>
  <si>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</si>
  <si>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</si>
  <si>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</si>
  <si>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</si>
  <si>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</si>
  <si>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</si>
  <si>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</si>
  <si>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</si>
  <si>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</si>
  <si>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</si>
  <si>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</si>
  <si>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</si>
  <si>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</si>
  <si>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</si>
  <si>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</si>
  <si>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</si>
  <si>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</si>
  <si>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</si>
  <si>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</si>
  <si>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</si>
  <si>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</si>
  <si>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</si>
  <si>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</si>
  <si>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</si>
  <si>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</si>
  <si>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</si>
  <si>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</si>
  <si>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</si>
  <si>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</si>
  <si>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</si>
  <si>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</si>
  <si>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</si>
  <si>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</si>
  <si>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</si>
  <si>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</si>
  <si>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</si>
  <si>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</si>
  <si>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</si>
  <si>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</si>
  <si>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</si>
  <si>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</si>
  <si>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</si>
  <si>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</si>
  <si>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</si>
  <si>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</si>
  <si>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</si>
  <si>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</si>
  <si>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</si>
  <si>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</si>
  <si>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</si>
  <si>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</si>
  <si>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</si>
  <si>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</si>
  <si>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</si>
  <si>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</si>
  <si>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</si>
  <si>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</si>
  <si>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</si>
  <si>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</si>
  <si>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</si>
  <si>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</si>
  <si>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</si>
  <si>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</si>
  <si>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</si>
  <si>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</si>
  <si>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</si>
  <si>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</si>
  <si>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</si>
  <si>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</si>
  <si>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</si>
  <si>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</si>
  <si>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</si>
  <si>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</si>
  <si>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</si>
  <si>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</si>
  <si>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</si>
  <si>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</si>
  <si>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</si>
  <si>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</si>
  <si>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</si>
  <si>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</si>
  <si>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</si>
  <si>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</si>
  <si>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</si>
  <si>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</si>
  <si>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</si>
  <si>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</si>
  <si>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</si>
  <si>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</si>
  <si>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</si>
  <si>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</si>
  <si>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</si>
  <si>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</si>
  <si>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</si>
  <si>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</si>
  <si>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</si>
  <si>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</si>
  <si>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</si>
  <si>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</si>
  <si>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</si>
  <si>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</si>
  <si>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</si>
  <si>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</si>
  <si>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</si>
  <si>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</si>
  <si>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</si>
  <si>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</si>
  <si>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</si>
  <si>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</si>
  <si>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</si>
  <si>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</si>
  <si>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</si>
  <si>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</si>
  <si>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</si>
  <si>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</si>
  <si>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</si>
  <si>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</si>
  <si>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</si>
  <si>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</si>
  <si>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</si>
  <si>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</si>
  <si>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</si>
  <si>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</si>
  <si>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</si>
  <si>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</si>
  <si>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</si>
  <si>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</si>
  <si>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</si>
  <si>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</si>
  <si>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</si>
  <si>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</si>
  <si>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</si>
  <si>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</si>
  <si>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</si>
  <si>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</si>
  <si>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</si>
  <si>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</si>
  <si>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</si>
  <si>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</si>
  <si>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</si>
  <si>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</si>
  <si>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</si>
  <si>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</si>
  <si>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</si>
  <si>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</si>
  <si>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</si>
  <si>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</si>
  <si>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</si>
  <si>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</si>
  <si>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</si>
  <si>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</si>
  <si>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</si>
  <si>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</si>
  <si>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</si>
  <si>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</si>
  <si>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</si>
  <si>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</si>
  <si>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</si>
  <si>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</si>
  <si>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</si>
  <si>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</si>
  <si>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</si>
  <si>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</si>
  <si>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</si>
  <si>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</si>
  <si>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</si>
  <si>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</si>
  <si>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</si>
  <si>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</si>
  <si>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</si>
  <si>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</si>
  <si>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</si>
  <si>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</si>
  <si>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</si>
  <si>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</si>
  <si>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</si>
  <si>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</si>
  <si>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</si>
  <si>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</si>
  <si>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</si>
  <si>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</si>
  <si>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</si>
  <si>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</si>
  <si>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</si>
  <si>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</si>
  <si>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</si>
  <si>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</si>
  <si>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</si>
  <si>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</si>
  <si>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</si>
  <si>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</si>
  <si>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</si>
  <si>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</si>
  <si>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</si>
  <si>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</si>
  <si>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</si>
  <si>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</si>
  <si>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</si>
  <si>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</si>
  <si>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</si>
  <si>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</si>
  <si>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</si>
  <si>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</si>
  <si>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</si>
  <si>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</si>
  <si>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</si>
  <si>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</si>
  <si>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</si>
  <si>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</si>
  <si>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</si>
  <si>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</si>
  <si>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</si>
  <si>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</si>
  <si>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</si>
  <si>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</si>
  <si>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</si>
  <si>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</si>
  <si>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</si>
  <si>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</si>
  <si>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</si>
  <si>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</si>
  <si>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</si>
  <si>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</si>
  <si>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</si>
  <si>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</si>
  <si>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</si>
  <si>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</si>
  <si>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</si>
  <si>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</si>
  <si>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</si>
  <si>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</si>
  <si>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</si>
  <si>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</si>
  <si>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</si>
  <si>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</si>
  <si>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</si>
  <si>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</si>
  <si>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</si>
  <si>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</si>
  <si>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</si>
  <si>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</si>
  <si>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</si>
  <si>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</si>
  <si>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</si>
  <si>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</si>
  <si>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</si>
  <si>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</si>
  <si>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</si>
  <si>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</si>
  <si>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</si>
  <si>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</si>
  <si>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</si>
  <si>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</si>
  <si>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</si>
  <si>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</si>
  <si>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</si>
  <si>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</si>
  <si>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</si>
  <si>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</si>
  <si>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</si>
  <si>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</si>
  <si>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</si>
  <si>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</si>
  <si>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</si>
  <si>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</si>
  <si>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</si>
  <si>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</si>
  <si>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</si>
  <si>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</si>
  <si>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</si>
  <si>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</si>
  <si>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</si>
  <si>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</si>
  <si>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</si>
  <si>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</si>
  <si>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</si>
  <si>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</si>
  <si>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</si>
  <si>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</si>
  <si>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</si>
  <si>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</si>
  <si>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</si>
  <si>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</si>
  <si>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</si>
  <si>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</si>
  <si>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</si>
  <si>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</si>
  <si>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</si>
  <si>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</si>
  <si>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</si>
  <si>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</si>
  <si>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</si>
  <si>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</si>
  <si>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</si>
  <si>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</si>
  <si>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</si>
  <si>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</si>
  <si>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</si>
  <si>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</si>
  <si>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</si>
  <si>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</si>
  <si>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</si>
  <si>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</si>
  <si>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</si>
  <si>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</si>
  <si>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</si>
  <si>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</si>
  <si>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</si>
  <si>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</si>
  <si>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</si>
  <si>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</si>
  <si>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</si>
  <si>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</si>
  <si>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</si>
  <si>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</si>
  <si>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</si>
  <si>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</si>
  <si>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</si>
  <si>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</si>
  <si>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</si>
  <si>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</si>
  <si>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</si>
  <si>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</si>
  <si>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</si>
  <si>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</si>
  <si>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</si>
  <si>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</si>
  <si>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</si>
  <si>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</si>
  <si>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</si>
  <si>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</si>
  <si>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</si>
  <si>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</si>
  <si>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</si>
  <si>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</si>
  <si>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</si>
  <si>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</si>
  <si>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</si>
  <si>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</si>
  <si>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</si>
  <si>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</si>
  <si>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</si>
  <si>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</si>
  <si>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</si>
  <si>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</si>
  <si>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</si>
  <si>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</si>
  <si>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</si>
  <si>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</si>
  <si>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</si>
  <si>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</si>
  <si>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</si>
  <si>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</si>
  <si>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</si>
  <si>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</si>
  <si>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</si>
  <si>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</si>
  <si>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</si>
  <si>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</si>
  <si>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</si>
  <si>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</si>
  <si>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</si>
  <si>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</si>
  <si>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</si>
  <si>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</si>
  <si>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</si>
  <si>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</si>
  <si>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</si>
  <si>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</si>
  <si>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</si>
  <si>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</si>
  <si>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</si>
  <si>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</si>
  <si>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</si>
  <si>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</si>
  <si>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</si>
  <si>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</si>
  <si>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</si>
  <si>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</si>
  <si>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</si>
  <si>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</si>
  <si>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</si>
  <si>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</si>
  <si>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</si>
  <si>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</si>
  <si>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</si>
  <si>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</si>
  <si>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</si>
  <si>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</si>
  <si>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</si>
  <si>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</si>
  <si>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</si>
  <si>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</si>
  <si>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</si>
  <si>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</si>
  <si>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</si>
  <si>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</si>
  <si>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</si>
  <si>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</si>
  <si>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</si>
  <si>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</si>
  <si>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</si>
  <si>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</si>
  <si>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</si>
  <si>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</si>
  <si>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</si>
  <si>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</si>
  <si>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</si>
  <si>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</si>
  <si>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</si>
  <si>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</si>
  <si>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</si>
  <si>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</si>
  <si>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</si>
  <si>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</si>
  <si>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</si>
  <si>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</si>
  <si>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</si>
  <si>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</si>
  <si>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</si>
  <si>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</si>
  <si>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</si>
  <si>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</si>
  <si>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</si>
  <si>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</si>
  <si>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</si>
  <si>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</si>
  <si>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</si>
  <si>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</si>
  <si>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</si>
  <si>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</si>
  <si>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</si>
  <si>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</si>
  <si>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</si>
  <si>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</si>
  <si>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</si>
  <si>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</si>
  <si>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</si>
  <si>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</si>
  <si>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</si>
  <si>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</si>
  <si>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</si>
  <si>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</si>
  <si>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</si>
  <si>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</si>
  <si>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</si>
  <si>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</si>
  <si>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</si>
  <si>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</si>
  <si>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</si>
  <si>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</si>
  <si>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</si>
  <si>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</si>
  <si>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</si>
  <si>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</si>
  <si>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</si>
  <si>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</si>
  <si>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</si>
  <si>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</si>
  <si>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</si>
  <si>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</si>
  <si>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</si>
  <si>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</si>
  <si>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</si>
  <si>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</si>
  <si>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</si>
  <si>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</si>
  <si>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</si>
  <si>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</si>
  <si>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</si>
  <si>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</si>
  <si>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</si>
  <si>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</si>
  <si>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</si>
  <si>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</si>
  <si>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</si>
  <si>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</si>
  <si>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</si>
  <si>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</si>
  <si>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</si>
  <si>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</si>
  <si>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</si>
  <si>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</si>
  <si>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</si>
  <si>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</si>
  <si>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</si>
  <si>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</si>
  <si>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</si>
  <si>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</si>
  <si>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</si>
  <si>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</si>
  <si>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</si>
  <si>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</si>
  <si>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</si>
  <si>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</si>
  <si>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</si>
  <si>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</si>
  <si>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</si>
  <si>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</si>
  <si>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</si>
  <si>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</si>
  <si>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</si>
  <si>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</si>
  <si>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</si>
  <si>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</si>
  <si>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</si>
  <si>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</si>
  <si>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</si>
  <si>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</si>
  <si>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</si>
  <si>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</si>
  <si>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</si>
  <si>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</si>
  <si>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</si>
  <si>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</si>
  <si>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</si>
  <si>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</si>
  <si>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</si>
  <si>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</si>
  <si>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</si>
  <si>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</si>
  <si>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</si>
  <si>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</si>
  <si>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</si>
  <si>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</si>
  <si>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</si>
  <si>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</si>
  <si>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</si>
  <si>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</si>
  <si>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</si>
  <si>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</si>
  <si>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</si>
  <si>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</si>
  <si>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</si>
  <si>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</si>
  <si>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</si>
  <si>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</si>
  <si>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</si>
  <si>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</si>
  <si>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</si>
  <si>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</si>
  <si>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</si>
  <si>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</si>
  <si>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</si>
  <si>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</si>
  <si>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</si>
  <si>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</si>
  <si>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</si>
  <si>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</si>
  <si>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</si>
  <si>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</si>
  <si>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</si>
  <si>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</si>
  <si>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</si>
  <si>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</si>
  <si>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</si>
  <si>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</si>
  <si>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</si>
  <si>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</si>
  <si>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</si>
  <si>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</si>
  <si>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</si>
  <si>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</si>
  <si>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</si>
  <si>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</si>
  <si>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</si>
  <si>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</si>
  <si>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</si>
  <si>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</si>
  <si>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</si>
  <si>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</si>
  <si>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</si>
  <si>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</si>
  <si>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</si>
  <si>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</si>
  <si>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</si>
  <si>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</si>
  <si>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</si>
  <si>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</si>
  <si>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</si>
  <si>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</si>
  <si>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</si>
  <si>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</si>
  <si>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</si>
  <si>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</si>
  <si>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</si>
  <si>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</si>
  <si>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</si>
  <si>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</si>
  <si>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</si>
  <si>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</si>
  <si>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</si>
  <si>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</si>
  <si>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</si>
  <si>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</si>
  <si>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</si>
  <si>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</si>
  <si>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</si>
  <si>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</si>
  <si>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</si>
  <si>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</si>
  <si>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</si>
  <si>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</si>
  <si>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</si>
  <si>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</si>
  <si>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</si>
  <si>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</si>
  <si>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</si>
  <si>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</si>
  <si>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</si>
  <si>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</si>
  <si>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</si>
  <si>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</si>
  <si>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</si>
  <si>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</si>
  <si>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</si>
  <si>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</si>
  <si>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</si>
  <si>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</si>
  <si>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</si>
  <si>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</si>
  <si>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</si>
  <si>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</si>
  <si>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</si>
  <si>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</si>
  <si>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</si>
  <si>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</si>
  <si>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</si>
  <si>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</si>
  <si>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</si>
  <si>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</si>
  <si>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</si>
  <si>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</si>
  <si>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</si>
  <si>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</si>
  <si>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</si>
  <si>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</si>
  <si>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</si>
  <si>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</si>
  <si>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</si>
  <si>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</si>
  <si>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</si>
  <si>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</si>
  <si>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</si>
  <si>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</si>
  <si>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</si>
  <si>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</si>
  <si>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</si>
  <si>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</si>
  <si>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</si>
  <si>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</si>
  <si>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</si>
  <si>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</si>
  <si>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</si>
  <si>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</si>
  <si>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</si>
  <si>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</si>
  <si>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</si>
  <si>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</si>
  <si>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</si>
  <si>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</si>
  <si>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</si>
  <si>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</si>
  <si>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</si>
  <si>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</si>
  <si>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</si>
  <si>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</si>
  <si>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</si>
  <si>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</si>
  <si>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</si>
  <si>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</si>
  <si>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</si>
  <si>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</si>
  <si>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</si>
  <si>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</si>
  <si>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</si>
  <si>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</si>
  <si>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</si>
  <si>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</si>
  <si>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</si>
  <si>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</si>
  <si>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</si>
  <si>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</si>
  <si>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</si>
  <si>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</si>
  <si>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</si>
  <si>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</si>
  <si>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</si>
  <si>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</si>
  <si>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</si>
  <si>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</si>
  <si>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</si>
  <si>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</si>
  <si>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</si>
  <si>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</si>
  <si>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</si>
  <si>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</si>
  <si>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</si>
  <si>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</si>
  <si>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</si>
  <si>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</si>
  <si>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</si>
  <si>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</si>
  <si>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</si>
  <si>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</si>
  <si>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</si>
  <si>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</si>
  <si>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</si>
  <si>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</si>
  <si>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</si>
  <si>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</si>
  <si>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</si>
  <si>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</si>
  <si>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</si>
  <si>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</si>
  <si>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</si>
  <si>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</si>
  <si>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</si>
  <si>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</si>
  <si>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</si>
  <si>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</si>
  <si>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</si>
  <si>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</si>
  <si>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</si>
  <si>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</si>
  <si>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</si>
  <si>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</si>
  <si>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</si>
  <si>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</si>
  <si>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</si>
  <si>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</si>
  <si>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</si>
  <si>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</si>
  <si>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</si>
  <si>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</si>
  <si>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</si>
  <si>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</si>
  <si>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</si>
  <si>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</si>
  <si>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</si>
  <si>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</si>
  <si>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</si>
  <si>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</si>
  <si>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</si>
  <si>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</si>
  <si>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</si>
  <si>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</si>
  <si>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</si>
  <si>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</si>
  <si>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</si>
  <si>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</si>
  <si>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</si>
  <si>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</si>
  <si>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</si>
  <si>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</si>
  <si>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</si>
  <si>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</si>
  <si>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</si>
  <si>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</si>
  <si>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</si>
  <si>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</si>
  <si>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</si>
  <si>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</si>
  <si>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</si>
  <si>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</si>
  <si>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</si>
  <si>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</si>
  <si>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</si>
  <si>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</si>
  <si>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</si>
  <si>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</si>
  <si>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</si>
  <si>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</si>
  <si>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</si>
  <si>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</si>
  <si>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</si>
  <si>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</si>
  <si>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</si>
  <si>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</si>
  <si>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</si>
  <si>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</si>
  <si>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</si>
  <si>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</si>
  <si>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</si>
  <si>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</si>
  <si>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</si>
  <si>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</si>
  <si>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</si>
  <si>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</si>
  <si>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</si>
  <si>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</si>
  <si>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</si>
  <si>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</si>
  <si>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</si>
  <si>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</si>
  <si>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</si>
  <si>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</si>
  <si>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</si>
  <si>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</si>
  <si>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</si>
  <si>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</si>
  <si>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</si>
  <si>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</si>
  <si>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</si>
  <si>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</si>
  <si>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</si>
  <si>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</si>
  <si>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</si>
  <si>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</si>
  <si>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</si>
  <si>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</si>
  <si>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</si>
  <si>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</si>
  <si>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</si>
  <si>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</si>
  <si>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</si>
  <si>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</si>
  <si>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</si>
  <si>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</si>
  <si>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</si>
  <si>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</si>
  <si>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</si>
  <si>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</si>
  <si>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</si>
  <si>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</si>
  <si>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</si>
  <si>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</si>
  <si>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</si>
  <si>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</si>
  <si>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</si>
  <si>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</si>
  <si>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</si>
  <si>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</si>
  <si>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</si>
  <si>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</si>
  <si>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</si>
  <si>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</si>
  <si>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</si>
  <si>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</si>
  <si>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</si>
  <si>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</si>
  <si>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</si>
  <si>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</si>
  <si>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</si>
  <si>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</si>
  <si>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</si>
  <si>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</si>
  <si>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</si>
  <si>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</si>
  <si>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</si>
  <si>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</si>
  <si>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</si>
  <si>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</si>
  <si>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</si>
  <si>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</si>
  <si>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</si>
  <si>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</si>
  <si>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</si>
  <si>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</si>
  <si>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</si>
  <si>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</si>
  <si>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</si>
  <si>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</si>
  <si>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</si>
  <si>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</si>
  <si>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</si>
  <si>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</si>
  <si>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</si>
  <si>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</si>
  <si>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</si>
  <si>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</si>
  <si>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</si>
  <si>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</si>
  <si>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</si>
  <si>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</si>
  <si>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</si>
  <si>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</si>
  <si>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</si>
  <si>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</si>
  <si>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</si>
  <si>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</si>
  <si>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</si>
  <si>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</si>
  <si>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</si>
  <si>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</si>
  <si>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</si>
  <si>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</si>
  <si>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</si>
  <si>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</si>
  <si>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</si>
  <si>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</si>
  <si>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</si>
  <si>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</si>
  <si>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</si>
  <si>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</si>
  <si>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</si>
  <si>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</si>
  <si>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</si>
  <si>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</si>
  <si>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</si>
  <si>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</si>
  <si>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</si>
  <si>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</si>
  <si>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</si>
  <si>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</si>
  <si>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</si>
  <si>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</si>
  <si>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</si>
  <si>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</si>
  <si>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</si>
  <si>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</si>
  <si>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</si>
  <si>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</si>
  <si>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</si>
  <si>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</si>
  <si>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</si>
  <si>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</si>
  <si>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</si>
  <si>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</si>
  <si>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</si>
  <si>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</si>
  <si>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</si>
  <si>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</si>
  <si>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</si>
  <si>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</si>
  <si>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</si>
  <si>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</si>
  <si>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</si>
  <si>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</si>
  <si>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</si>
  <si>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</si>
  <si>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</si>
  <si>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</si>
  <si>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</si>
  <si>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</si>
  <si>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</si>
  <si>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</si>
  <si>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</si>
  <si>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</si>
  <si>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</si>
  <si>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</si>
  <si>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</si>
  <si>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</si>
  <si>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</si>
  <si>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</si>
  <si>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</si>
  <si>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</si>
  <si>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</si>
  <si>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</si>
  <si>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</si>
  <si>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</si>
  <si>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</si>
  <si>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</si>
  <si>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</si>
  <si>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</si>
  <si>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</si>
  <si>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</si>
  <si>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</si>
  <si>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</si>
  <si>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</si>
  <si>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</si>
  <si>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</si>
  <si>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</si>
  <si>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</si>
  <si>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</si>
  <si>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</si>
  <si>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</si>
  <si>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</si>
  <si>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</si>
  <si>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</si>
  <si>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</si>
  <si>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</si>
  <si>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</si>
  <si>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</si>
  <si>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</si>
  <si>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</si>
  <si>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</si>
  <si>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</si>
  <si>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</si>
  <si>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</si>
  <si>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</si>
  <si>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</si>
  <si>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</si>
  <si>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</si>
  <si>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</si>
  <si>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</si>
  <si>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</si>
  <si>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</si>
  <si>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</si>
  <si>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</si>
  <si>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</si>
  <si>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</si>
  <si>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</si>
  <si>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</si>
  <si>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</si>
  <si>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</si>
  <si>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</si>
  <si>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</si>
  <si>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</si>
  <si>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</si>
  <si>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</si>
  <si>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</si>
  <si>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</si>
  <si>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</si>
  <si>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</si>
  <si>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</si>
  <si>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</si>
  <si>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</si>
  <si>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</si>
  <si>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</si>
  <si>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</si>
  <si>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</si>
  <si>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</si>
  <si>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</si>
  <si>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</si>
  <si>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</si>
  <si>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</si>
  <si>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</si>
  <si>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</si>
  <si>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</si>
  <si>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</si>
  <si>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</si>
  <si>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</si>
  <si>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</si>
  <si>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</si>
  <si>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</si>
  <si>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</si>
  <si>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</si>
  <si>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</si>
  <si>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</si>
  <si>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</si>
  <si>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</si>
  <si>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</si>
  <si>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</si>
  <si>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</si>
  <si>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</si>
  <si>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</si>
  <si>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</si>
  <si>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</si>
  <si>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</si>
  <si>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</si>
  <si>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</si>
  <si>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</si>
  <si>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</si>
  <si>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</si>
  <si>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</si>
  <si>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</si>
  <si>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</si>
  <si>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</si>
  <si>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</si>
  <si>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</si>
  <si>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</si>
  <si>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</si>
  <si>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</si>
  <si>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</si>
  <si>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</si>
  <si>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</si>
  <si>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</si>
  <si>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</si>
  <si>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</si>
  <si>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</si>
  <si>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</si>
  <si>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</si>
  <si>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</si>
  <si>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</si>
  <si>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</si>
  <si>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</si>
  <si>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</si>
  <si>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</si>
  <si>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</si>
  <si>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</si>
  <si>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</si>
  <si>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</si>
  <si>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</si>
  <si>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</si>
  <si>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</si>
  <si>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</si>
  <si>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</si>
  <si>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</si>
  <si>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</si>
  <si>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</si>
  <si>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</si>
  <si>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</si>
  <si>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</si>
  <si>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</si>
  <si>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</si>
  <si>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</si>
  <si>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</si>
  <si>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</si>
  <si>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</si>
  <si>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</si>
  <si>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</si>
  <si>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</si>
  <si>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</si>
  <si>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</si>
  <si>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</si>
  <si>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</si>
  <si>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</si>
  <si>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</si>
  <si>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</si>
  <si>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</si>
  <si>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</si>
  <si>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</si>
  <si>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</si>
  <si>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</si>
  <si>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</si>
  <si>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</si>
  <si>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</si>
  <si>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</si>
  <si>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</si>
  <si>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</si>
  <si>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</si>
  <si>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</si>
  <si>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</si>
  <si>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</si>
  <si>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</si>
  <si>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</si>
  <si>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</si>
  <si>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</si>
  <si>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</si>
  <si>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</si>
  <si>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</si>
  <si>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</si>
  <si>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</si>
  <si>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</si>
  <si>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</si>
  <si>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</si>
  <si>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</si>
  <si>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</si>
  <si>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</si>
  <si>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</si>
  <si>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</si>
  <si>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</si>
  <si>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</si>
  <si>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</si>
  <si>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</si>
  <si>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</si>
  <si>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</si>
  <si>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</si>
  <si>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</si>
  <si>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</si>
  <si>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</si>
  <si>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</si>
  <si>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</si>
  <si>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</si>
  <si>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</si>
  <si>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</si>
  <si>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</si>
  <si>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</si>
  <si>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</si>
  <si>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</si>
  <si>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</si>
  <si>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</si>
  <si>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</si>
  <si>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</si>
  <si>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</si>
  <si>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</si>
  <si>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</si>
  <si>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</si>
  <si>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</si>
  <si>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</si>
  <si>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</si>
  <si>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</si>
  <si>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</si>
  <si>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</si>
  <si>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</si>
  <si>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</si>
  <si>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</si>
  <si>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</si>
  <si>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</si>
  <si>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</si>
  <si>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</si>
  <si>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</si>
  <si>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</si>
  <si>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</si>
  <si>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</si>
  <si>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</si>
  <si>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</si>
  <si>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</si>
  <si>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</si>
  <si>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</si>
  <si>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</si>
  <si>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</si>
  <si>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</si>
  <si>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</si>
  <si>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</si>
  <si>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</si>
  <si>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</si>
  <si>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</si>
  <si>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</si>
  <si>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</si>
  <si>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</si>
  <si>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</si>
  <si>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</si>
  <si>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</si>
  <si>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</si>
  <si>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</si>
  <si>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</si>
  <si>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</si>
  <si>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</si>
  <si>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</si>
  <si>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</si>
  <si>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</si>
  <si>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</si>
  <si>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</si>
  <si>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</si>
  <si>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</si>
  <si>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</si>
  <si>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</si>
  <si>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</si>
  <si>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</si>
  <si>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</si>
  <si>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</si>
  <si>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</si>
  <si>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</si>
  <si>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</si>
  <si>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</si>
  <si>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</si>
  <si>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</si>
  <si>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</si>
  <si>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</si>
  <si>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</si>
  <si>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</si>
  <si>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</si>
  <si>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</si>
  <si>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</si>
  <si>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</si>
  <si>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</si>
  <si>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</si>
  <si>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</si>
  <si>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</si>
  <si>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</si>
  <si>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</si>
  <si>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</si>
  <si>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</si>
  <si>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</si>
  <si>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</si>
  <si>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</si>
  <si>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</si>
  <si>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</si>
  <si>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</si>
  <si>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</si>
  <si>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</si>
  <si>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</si>
  <si>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</si>
  <si>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</si>
  <si>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</si>
  <si>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</si>
  <si>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</si>
  <si>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</si>
  <si>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</si>
  <si>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</si>
  <si>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</si>
  <si>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</si>
  <si>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</si>
  <si>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</si>
  <si>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</si>
  <si>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</si>
  <si>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</si>
  <si>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</si>
  <si>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</si>
  <si>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</si>
  <si>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</si>
  <si>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</si>
  <si>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</si>
  <si>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</si>
  <si>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</si>
  <si>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</si>
  <si>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</si>
  <si>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</si>
  <si>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</si>
  <si>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</si>
  <si>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</si>
  <si>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</si>
  <si>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</si>
  <si>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</si>
  <si>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</si>
  <si>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</si>
  <si>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</si>
  <si>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</si>
  <si>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</si>
  <si>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</si>
  <si>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</si>
  <si>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</si>
  <si>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</si>
  <si>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</si>
  <si>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</si>
  <si>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</si>
  <si>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</si>
  <si>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</si>
  <si>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</si>
  <si>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</si>
  <si>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</si>
  <si>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</si>
  <si>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</si>
  <si>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</si>
  <si>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</si>
  <si>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</si>
  <si>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</si>
  <si>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</si>
  <si>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</si>
  <si>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</si>
  <si>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</si>
  <si>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</si>
  <si>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</si>
  <si>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</si>
  <si>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</si>
  <si>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</si>
  <si>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</si>
  <si>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</si>
  <si>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</si>
  <si>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</si>
  <si>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</si>
  <si>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</si>
  <si>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</si>
  <si>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</si>
  <si>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</si>
  <si>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</si>
  <si>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</si>
  <si>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</si>
  <si>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</si>
  <si>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</si>
  <si>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</si>
  <si>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</si>
  <si>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</si>
  <si>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</si>
  <si>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</si>
  <si>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</si>
  <si>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</si>
  <si>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</si>
  <si>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</si>
  <si>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</si>
  <si>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</si>
  <si>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</si>
  <si>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</si>
  <si>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</si>
  <si>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</si>
  <si>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</si>
  <si>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</si>
  <si>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</si>
  <si>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</si>
  <si>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</si>
  <si>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</si>
  <si>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</si>
  <si>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</si>
  <si>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</si>
  <si>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</si>
  <si>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</si>
  <si>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</si>
  <si>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</si>
  <si>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</si>
  <si>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</si>
  <si>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</si>
  <si>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</si>
  <si>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</si>
  <si>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</si>
  <si>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</si>
  <si>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</si>
  <si>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</si>
  <si>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</si>
  <si>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</si>
  <si>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</si>
  <si>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</si>
  <si>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</si>
  <si>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</si>
  <si>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</si>
  <si>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</si>
  <si>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</si>
  <si>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</si>
  <si>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</si>
  <si>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</si>
  <si>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</si>
  <si>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</si>
  <si>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</si>
  <si>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</si>
  <si>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</si>
  <si>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</si>
  <si>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</si>
  <si>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</si>
  <si>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</si>
  <si>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</si>
  <si>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</si>
  <si>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</si>
  <si>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</si>
  <si>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</si>
  <si>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</si>
  <si>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</si>
  <si>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</si>
  <si>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</si>
  <si>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</si>
  <si>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</si>
  <si>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</si>
  <si>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</si>
  <si>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</si>
  <si>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</si>
  <si>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</si>
  <si>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</si>
  <si>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</si>
  <si>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</si>
  <si>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</si>
  <si>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</si>
  <si>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</si>
  <si>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</si>
  <si>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</si>
  <si>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</si>
  <si>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</si>
  <si>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</si>
  <si>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</si>
  <si>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</si>
  <si>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</si>
  <si>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</si>
  <si>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</si>
  <si>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</si>
  <si>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</si>
  <si>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</si>
  <si>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</si>
  <si>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</si>
  <si>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</si>
  <si>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</si>
  <si>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</si>
  <si>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</si>
  <si>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</si>
  <si>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</si>
  <si>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</si>
  <si>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</si>
  <si>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</si>
  <si>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</si>
  <si>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</si>
  <si>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</si>
  <si>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</si>
  <si>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</si>
  <si>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</si>
  <si>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</si>
  <si>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</si>
  <si>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</si>
  <si>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</si>
  <si>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</si>
  <si>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</si>
  <si>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</si>
  <si>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</si>
  <si>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</si>
  <si>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</si>
  <si>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</si>
  <si>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</si>
  <si>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</si>
  <si>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</si>
  <si>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</si>
  <si>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</si>
  <si>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</si>
  <si>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</si>
  <si>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</si>
  <si>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</si>
  <si>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</si>
  <si>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</si>
  <si>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</si>
  <si>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</si>
  <si>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</si>
  <si>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</si>
  <si>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</si>
  <si>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</si>
  <si>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</si>
  <si>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</si>
  <si>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</si>
  <si>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</si>
  <si>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</si>
  <si>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</si>
  <si>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</si>
  <si>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</si>
  <si>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</si>
  <si>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</si>
  <si>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</si>
  <si>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</si>
  <si>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</si>
  <si>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</si>
  <si>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</si>
  <si>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</si>
  <si>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</si>
  <si>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</si>
  <si>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</si>
  <si>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</si>
  <si>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</si>
  <si>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</si>
  <si>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</si>
  <si>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</si>
  <si>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</si>
  <si>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</si>
  <si>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</si>
  <si>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</si>
  <si>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</si>
  <si>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</si>
  <si>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</si>
  <si>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</si>
  <si>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</si>
  <si>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</si>
  <si>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</si>
  <si>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</si>
  <si>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</si>
  <si>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</si>
  <si>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</si>
  <si>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</si>
  <si>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</si>
  <si>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</si>
  <si>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</si>
  <si>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</si>
  <si>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</si>
  <si>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</si>
  <si>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</si>
  <si>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</si>
  <si>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</si>
  <si>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</si>
  <si>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</si>
  <si>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</si>
  <si>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</si>
  <si>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</si>
  <si>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</si>
  <si>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</si>
  <si>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</si>
  <si>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</si>
  <si>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</si>
  <si>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</si>
  <si>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</si>
  <si>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</si>
  <si>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</si>
  <si>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</si>
  <si>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</si>
  <si>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</si>
  <si>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</si>
  <si>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</si>
  <si>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</si>
  <si>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</si>
  <si>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</si>
  <si>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</si>
  <si>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</si>
  <si>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</si>
  <si>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</si>
  <si>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</si>
  <si>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</si>
  <si>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</si>
  <si>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</si>
  <si>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</si>
  <si>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</si>
  <si>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</si>
  <si>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</si>
  <si>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</si>
  <si>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</si>
  <si>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</si>
  <si>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</si>
  <si>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</si>
  <si>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</si>
  <si>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</si>
  <si>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</si>
  <si>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</si>
  <si>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</si>
  <si>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</si>
  <si>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</si>
  <si>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</si>
  <si>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</si>
  <si>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</si>
  <si>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</si>
  <si>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</si>
  <si>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</si>
  <si>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</si>
  <si>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</si>
  <si>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</si>
  <si>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</si>
  <si>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</si>
  <si>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</si>
  <si>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</si>
  <si>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</si>
  <si>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</si>
  <si>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</si>
  <si>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</si>
  <si>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</si>
  <si>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</si>
  <si>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</si>
  <si>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</si>
  <si>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</si>
  <si>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</si>
  <si>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</si>
  <si>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</si>
  <si>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</si>
  <si>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</si>
  <si>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</si>
  <si>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</si>
  <si>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</si>
  <si>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</si>
  <si>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</si>
  <si>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</si>
  <si>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</si>
  <si>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</si>
  <si>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</si>
  <si>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</si>
  <si>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</si>
  <si>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</si>
  <si>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</si>
  <si>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</si>
  <si>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</si>
  <si>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</si>
  <si>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</si>
  <si>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</si>
  <si>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</si>
  <si>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</si>
  <si>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</si>
  <si>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</si>
  <si>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</si>
  <si>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</si>
  <si>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</si>
  <si>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</si>
  <si>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</si>
  <si>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</si>
  <si>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</si>
  <si>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</si>
  <si>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</si>
  <si>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</si>
  <si>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</si>
  <si>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</si>
  <si>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</si>
  <si>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</si>
  <si>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</si>
  <si>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</si>
  <si>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</si>
  <si>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</si>
  <si>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</si>
  <si>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</si>
  <si>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</si>
  <si>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</si>
  <si>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</si>
  <si>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</si>
  <si>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</si>
  <si>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</si>
  <si>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</si>
  <si>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</si>
  <si>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</si>
  <si>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</si>
  <si>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</si>
  <si>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</si>
  <si>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</si>
  <si>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</si>
  <si>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</si>
  <si>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</si>
  <si>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</si>
  <si>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</si>
  <si>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</si>
  <si>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</si>
  <si>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</si>
  <si>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</si>
  <si>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</si>
  <si>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</si>
  <si>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</si>
  <si>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</si>
  <si>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</si>
  <si>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</si>
  <si>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</si>
  <si>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</si>
  <si>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</si>
  <si>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</si>
  <si>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</si>
  <si>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</si>
  <si>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</si>
  <si>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</si>
  <si>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</si>
  <si>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</si>
  <si>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</si>
  <si>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</si>
  <si>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</si>
  <si>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</si>
  <si>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</si>
  <si>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</si>
  <si>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</si>
  <si>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</si>
  <si>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</si>
  <si>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</si>
  <si>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</si>
  <si>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</si>
  <si>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</si>
  <si>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</si>
  <si>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</si>
  <si>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</si>
  <si>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</si>
  <si>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</si>
  <si>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</si>
  <si>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</si>
  <si>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</si>
  <si>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</si>
  <si>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</si>
  <si>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</si>
  <si>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</si>
  <si>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</si>
  <si>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</si>
  <si>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</si>
  <si>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</si>
  <si>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</si>
  <si>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</si>
  <si>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</si>
  <si>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</si>
  <si>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</si>
  <si>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</si>
  <si>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</si>
  <si>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</si>
  <si>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</si>
  <si>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</si>
  <si>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</si>
  <si>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</si>
  <si>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</si>
  <si>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</si>
  <si>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</si>
  <si>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</si>
  <si>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</si>
  <si>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</si>
  <si>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</si>
  <si>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</si>
  <si>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</si>
  <si>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</si>
  <si>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</si>
  <si>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</si>
  <si>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</si>
  <si>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</si>
  <si>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</si>
  <si>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</si>
  <si>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</si>
  <si>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</si>
  <si>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</si>
  <si>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</si>
  <si>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</si>
  <si>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</si>
  <si>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</si>
  <si>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</si>
  <si>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</si>
  <si>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</si>
  <si>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</si>
  <si>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</si>
  <si>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</si>
  <si>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</si>
  <si>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</si>
  <si>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</si>
  <si>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</si>
  <si>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</si>
  <si>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</si>
  <si>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</si>
  <si>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</si>
  <si>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</si>
  <si>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</si>
  <si>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</si>
  <si>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</si>
  <si>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</si>
  <si>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</si>
  <si>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</si>
  <si>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</si>
  <si>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</si>
  <si>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</si>
  <si>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</si>
  <si>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</si>
  <si>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</si>
  <si>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</si>
  <si>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</si>
  <si>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</si>
  <si>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</si>
  <si>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</si>
  <si>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</si>
  <si>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</si>
  <si>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</si>
  <si>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</si>
  <si>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</si>
  <si>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</si>
  <si>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</si>
  <si>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</si>
  <si>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</si>
  <si>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</si>
  <si>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</si>
  <si>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</si>
  <si>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</si>
  <si>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</si>
  <si>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</si>
  <si>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</si>
  <si>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</si>
  <si>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</si>
  <si>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</si>
  <si>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</si>
  <si>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</si>
  <si>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</si>
  <si>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</si>
  <si>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</si>
  <si>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</si>
  <si>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</si>
  <si>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</si>
  <si>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</si>
  <si>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</si>
  <si>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</si>
  <si>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</si>
  <si>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</si>
  <si>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</si>
  <si>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</si>
  <si>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</si>
  <si>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</si>
  <si>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</si>
  <si>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</si>
  <si>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</si>
  <si>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</si>
  <si>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</si>
  <si>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</si>
  <si>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</si>
  <si>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</si>
  <si>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</si>
  <si>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</si>
  <si>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</si>
  <si>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</si>
  <si>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</si>
  <si>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</si>
  <si>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</si>
  <si>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</si>
  <si>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</si>
  <si>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</si>
  <si>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</si>
  <si>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</si>
  <si>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</si>
  <si>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</si>
  <si>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</si>
  <si>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</si>
  <si>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</si>
  <si>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</si>
  <si>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</si>
  <si>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</si>
  <si>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</si>
  <si>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</si>
  <si>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</si>
  <si>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</si>
  <si>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</si>
  <si>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</si>
  <si>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</si>
  <si>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</si>
  <si>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</si>
  <si>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</si>
  <si>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</si>
  <si>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</si>
  <si>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</si>
  <si>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</si>
  <si>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</si>
  <si>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</si>
  <si>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</si>
  <si>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</si>
  <si>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</si>
  <si>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</si>
  <si>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</si>
  <si>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</si>
  <si>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</si>
  <si>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</si>
  <si>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</si>
  <si>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</si>
  <si>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</si>
  <si>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</si>
  <si>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</si>
  <si>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</si>
  <si>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</si>
  <si>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</si>
  <si>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</si>
  <si>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</si>
  <si>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</si>
  <si>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</si>
  <si>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</si>
  <si>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</si>
  <si>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</si>
  <si>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</si>
  <si>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</si>
  <si>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</si>
  <si>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</si>
  <si>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</si>
  <si>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</si>
  <si>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</si>
  <si>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</si>
  <si>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</si>
  <si>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</si>
  <si>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</si>
  <si>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</si>
  <si>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</si>
  <si>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</si>
  <si>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</si>
  <si>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</si>
  <si>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</si>
  <si>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</si>
  <si>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</si>
  <si>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</si>
  <si>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</si>
  <si>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</si>
  <si>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</si>
  <si>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</si>
  <si>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</si>
  <si>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</si>
  <si>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</si>
  <si>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</si>
  <si>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</si>
  <si>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</si>
  <si>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</si>
  <si>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</si>
  <si>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</si>
  <si>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</si>
  <si>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</si>
  <si>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</si>
  <si>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</si>
  <si>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</si>
  <si>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</si>
  <si>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</si>
  <si>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</si>
  <si>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</si>
  <si>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</si>
  <si>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</si>
  <si>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</si>
  <si>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</si>
  <si>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</si>
  <si>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</si>
  <si>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</si>
  <si>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</si>
  <si>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</si>
  <si>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</si>
  <si>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</si>
  <si>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</si>
  <si>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</si>
  <si>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</si>
  <si>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</si>
  <si>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</si>
  <si>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</si>
  <si>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</si>
  <si>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</si>
  <si>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</si>
  <si>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</si>
  <si>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</si>
  <si>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</si>
  <si>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</si>
  <si>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</si>
  <si>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</si>
  <si>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</si>
  <si>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</si>
  <si>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</si>
  <si>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</si>
  <si>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</si>
  <si>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</si>
  <si>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</si>
  <si>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</si>
  <si>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</si>
  <si>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</si>
  <si>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</si>
  <si>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</si>
  <si>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</si>
  <si>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</si>
  <si>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</si>
  <si>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</si>
  <si>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</si>
  <si>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</si>
  <si>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</si>
  <si>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</si>
  <si>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</si>
  <si>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</si>
  <si>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</si>
  <si>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</si>
  <si>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</si>
  <si>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</si>
  <si>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</si>
  <si>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</si>
  <si>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</si>
  <si>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</si>
  <si>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</si>
  <si>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</si>
  <si>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</si>
  <si>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</si>
  <si>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</si>
  <si>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</si>
  <si>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</si>
  <si>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</si>
  <si>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</si>
  <si>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</si>
  <si>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</si>
  <si>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</si>
  <si>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</si>
  <si>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</si>
  <si>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</si>
  <si>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</si>
  <si>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</si>
  <si>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</si>
  <si>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</si>
  <si>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</si>
  <si>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</si>
  <si>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</si>
  <si>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</si>
  <si>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</si>
  <si>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</si>
  <si>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</si>
  <si>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</si>
  <si>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</si>
  <si>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</si>
  <si>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</si>
  <si>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</si>
  <si>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</si>
  <si>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</si>
  <si>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</si>
  <si>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</si>
  <si>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</si>
  <si>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</si>
  <si>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</si>
  <si>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</si>
  <si>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</si>
  <si>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</si>
  <si>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</si>
  <si>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</si>
  <si>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</si>
  <si>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</si>
  <si>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</si>
  <si>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</si>
  <si>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</si>
  <si>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</si>
  <si>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</si>
  <si>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</si>
  <si>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</si>
  <si>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</si>
  <si>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</si>
  <si>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</si>
  <si>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</si>
  <si>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</si>
  <si>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</si>
  <si>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</si>
  <si>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</si>
  <si>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</si>
  <si>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</si>
  <si>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</si>
  <si>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</si>
  <si>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</si>
  <si>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</si>
  <si>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</si>
  <si>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</si>
  <si>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</si>
  <si>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</si>
  <si>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</si>
  <si>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</si>
  <si>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</si>
  <si>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</si>
  <si>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</si>
  <si>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</si>
  <si>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</si>
  <si>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</si>
  <si>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</si>
  <si>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</si>
  <si>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</si>
  <si>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</si>
  <si>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</si>
  <si>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</si>
  <si>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</si>
  <si>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</si>
  <si>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</si>
  <si>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</si>
  <si>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</si>
  <si>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</si>
  <si>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</si>
  <si>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</si>
  <si>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</si>
  <si>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</si>
  <si>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</si>
  <si>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</si>
  <si>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</si>
  <si>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</si>
  <si>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</si>
  <si>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</si>
  <si>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</si>
  <si>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</si>
  <si>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</si>
  <si>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</si>
  <si>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</si>
  <si>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</si>
  <si>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</si>
  <si>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</si>
  <si>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</si>
  <si>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</si>
  <si>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</si>
  <si>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</si>
  <si>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</si>
  <si>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</si>
  <si>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</si>
  <si>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</si>
  <si>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</si>
  <si>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</si>
  <si>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</si>
  <si>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</si>
  <si>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</si>
  <si>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</si>
  <si>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</si>
  <si>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</si>
  <si>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</si>
  <si>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</si>
  <si>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</si>
  <si>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</si>
  <si>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</si>
  <si>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</si>
  <si>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</si>
  <si>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</si>
  <si>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</si>
  <si>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</si>
  <si>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</si>
  <si>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</si>
  <si>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</si>
  <si>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</si>
  <si>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</si>
  <si>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</si>
  <si>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</si>
  <si>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</si>
  <si>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</si>
  <si>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</si>
  <si>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</si>
  <si>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</si>
  <si>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</si>
  <si>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</si>
  <si>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</si>
  <si>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</si>
  <si>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</si>
  <si>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</si>
  <si>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</si>
  <si>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</si>
  <si>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</si>
  <si>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</si>
  <si>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</si>
  <si>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</si>
  <si>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</si>
  <si>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</si>
  <si>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</si>
  <si>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</si>
  <si>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</si>
  <si>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</si>
  <si>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</si>
  <si>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</si>
  <si>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</si>
  <si>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</si>
  <si>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</si>
  <si>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</si>
  <si>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</si>
  <si>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</si>
  <si>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</si>
  <si>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</si>
  <si>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</si>
  <si>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</si>
  <si>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</si>
  <si>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</si>
  <si>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</si>
  <si>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</si>
  <si>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</si>
  <si>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</si>
  <si>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</si>
  <si>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</si>
  <si>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</si>
  <si>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</si>
  <si>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</si>
  <si>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</si>
  <si>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</si>
  <si>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</si>
  <si>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</si>
  <si>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</si>
  <si>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</si>
  <si>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</si>
  <si>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</si>
  <si>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</si>
  <si>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</si>
  <si>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</si>
  <si>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</si>
  <si>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</si>
  <si>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</si>
  <si>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</si>
  <si>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</si>
  <si>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</si>
  <si>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</si>
  <si>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</si>
  <si>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</si>
  <si>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</si>
  <si>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</si>
  <si>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</si>
  <si>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</si>
  <si>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</si>
  <si>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</si>
  <si>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</si>
  <si>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</si>
  <si>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</si>
  <si>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</si>
  <si>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</si>
  <si>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</si>
  <si>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</si>
  <si>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</si>
  <si>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</si>
  <si>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</si>
  <si>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</si>
  <si>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</si>
  <si>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</si>
  <si>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</si>
  <si>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</si>
  <si>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</si>
  <si>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</si>
  <si>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</si>
  <si>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</si>
  <si>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</si>
  <si>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</si>
  <si>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</si>
  <si>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</si>
  <si>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</si>
  <si>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</si>
  <si>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</si>
  <si>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</si>
  <si>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</si>
  <si>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</si>
  <si>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</si>
  <si>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</si>
  <si>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</si>
  <si>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</si>
  <si>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</si>
  <si>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</si>
  <si>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</si>
  <si>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</si>
  <si>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</si>
  <si>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</si>
  <si>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</si>
  <si>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</si>
  <si>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</si>
  <si>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</si>
  <si>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</si>
  <si>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</si>
  <si>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</si>
  <si>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</si>
  <si>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</si>
  <si>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</si>
  <si>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</si>
  <si>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</si>
  <si>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</si>
  <si>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</si>
  <si>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</si>
  <si>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</si>
  <si>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</si>
  <si>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</si>
  <si>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</si>
  <si>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</si>
  <si>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</si>
  <si>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</si>
  <si>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</si>
  <si>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</si>
  <si>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</si>
  <si>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</si>
  <si>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</si>
  <si>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</si>
  <si>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</si>
  <si>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</si>
  <si>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</si>
  <si>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</si>
  <si>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</si>
  <si>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</si>
  <si>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</si>
  <si>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</si>
  <si>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</si>
  <si>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</si>
  <si>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</si>
  <si>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</si>
  <si>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</si>
  <si>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</si>
  <si>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</si>
  <si>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</si>
  <si>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</si>
  <si>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</si>
  <si>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</si>
  <si>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</si>
  <si>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</si>
  <si>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</si>
  <si>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</si>
  <si>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</si>
  <si>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</si>
  <si>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</si>
  <si>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</si>
  <si>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</si>
  <si>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</si>
  <si>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</si>
  <si>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</si>
  <si>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</si>
  <si>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</si>
  <si>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</si>
  <si>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</si>
  <si>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</si>
  <si>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</si>
  <si>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</si>
  <si>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</si>
  <si>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</si>
  <si>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</si>
  <si>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</si>
  <si>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</si>
  <si>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</si>
  <si>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</si>
  <si>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</si>
  <si>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</si>
  <si>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</si>
  <si>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</si>
  <si>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</si>
  <si>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</si>
  <si>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</si>
  <si>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</si>
  <si>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</si>
  <si>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</si>
  <si>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</si>
  <si>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</si>
  <si>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</si>
  <si>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</si>
  <si>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</si>
  <si>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</si>
  <si>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</si>
  <si>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</si>
  <si>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</si>
  <si>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</si>
  <si>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</si>
  <si>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</si>
  <si>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</si>
  <si>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</si>
  <si>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</si>
  <si>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</si>
  <si>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</si>
  <si>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</si>
  <si>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</si>
  <si>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</si>
  <si>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</si>
  <si>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</si>
  <si>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</si>
  <si>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</si>
  <si>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</si>
  <si>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</si>
  <si>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</si>
  <si>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</si>
  <si>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</si>
  <si>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</si>
  <si>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</si>
  <si>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</si>
  <si>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</si>
  <si>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</si>
  <si>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</si>
  <si>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</si>
  <si>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</si>
  <si>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</si>
  <si>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</si>
  <si>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</si>
  <si>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</si>
  <si>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</si>
  <si>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</si>
  <si>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</si>
  <si>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</si>
  <si>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</si>
  <si>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</si>
  <si>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</si>
  <si>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</si>
  <si>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</si>
  <si>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</si>
  <si>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</si>
  <si>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</si>
  <si>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</si>
  <si>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</si>
  <si>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</si>
  <si>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</si>
  <si>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</si>
  <si>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</si>
  <si>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</si>
  <si>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</si>
  <si>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</si>
  <si>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</si>
  <si>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</si>
  <si>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</si>
  <si>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</si>
  <si>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</si>
  <si>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</si>
  <si>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</si>
  <si>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</si>
  <si>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</si>
  <si>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</si>
  <si>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</si>
  <si>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</si>
  <si>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</si>
  <si>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</si>
  <si>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</si>
  <si>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</si>
  <si>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</si>
  <si>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</si>
  <si>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</si>
  <si>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</si>
  <si>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</si>
  <si>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</si>
  <si>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</si>
  <si>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</si>
  <si>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</si>
  <si>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</si>
  <si>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</si>
  <si>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</si>
  <si>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</si>
  <si>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</si>
  <si>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</si>
  <si>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</si>
  <si>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</si>
  <si>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</si>
  <si>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</si>
  <si>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</si>
  <si>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</si>
  <si>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</si>
  <si>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</si>
  <si>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</si>
  <si>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</si>
  <si>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</si>
  <si>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</si>
  <si>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</si>
  <si>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</si>
  <si>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</si>
  <si>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</si>
  <si>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</si>
  <si>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</si>
  <si>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</si>
  <si>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</si>
  <si>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</si>
  <si>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</si>
  <si>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</si>
  <si>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</si>
  <si>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</si>
  <si>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</si>
  <si>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</si>
  <si>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</si>
  <si>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</si>
  <si>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</si>
  <si>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</si>
  <si>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</si>
  <si>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</si>
  <si>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</si>
  <si>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</si>
  <si>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</si>
  <si>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</si>
  <si>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</si>
  <si>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</si>
  <si>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</si>
  <si>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</si>
  <si>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</si>
  <si>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</si>
  <si>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</si>
  <si>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</si>
  <si>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</si>
  <si>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</si>
  <si>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</si>
  <si>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</si>
  <si>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</si>
  <si>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</si>
  <si>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</si>
  <si>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</si>
  <si>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</si>
  <si>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</si>
  <si>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</si>
  <si>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</si>
  <si>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</si>
  <si>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</si>
  <si>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</si>
  <si>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</si>
  <si>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</si>
  <si>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</si>
  <si>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</si>
  <si>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</si>
  <si>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</si>
  <si>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</si>
  <si>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</si>
  <si>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</si>
  <si>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</si>
  <si>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</si>
  <si>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</si>
  <si>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</si>
  <si>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</si>
  <si>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</si>
  <si>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</si>
  <si>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</si>
  <si>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</si>
  <si>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</si>
  <si>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</si>
  <si>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</si>
  <si>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</si>
  <si>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</si>
  <si>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</si>
  <si>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</si>
  <si>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</si>
  <si>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</si>
  <si>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</si>
  <si>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</si>
  <si>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</si>
  <si>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</si>
  <si>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</si>
  <si>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</si>
  <si>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</si>
  <si>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</si>
  <si>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</si>
  <si>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</si>
  <si>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</si>
  <si>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</si>
  <si>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</si>
  <si>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</si>
  <si>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</si>
  <si>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</si>
  <si>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</si>
  <si>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</si>
  <si>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</si>
  <si>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</si>
  <si>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</si>
  <si>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</si>
  <si>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</si>
  <si>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</si>
  <si>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</si>
  <si>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</si>
  <si>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</si>
  <si>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</si>
  <si>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</si>
  <si>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</si>
  <si>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</si>
  <si>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</si>
  <si>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</si>
  <si>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</si>
  <si>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</si>
  <si>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</si>
  <si>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</si>
  <si>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</si>
  <si>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</si>
  <si>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</si>
  <si>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</si>
  <si>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</si>
  <si>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</si>
  <si>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</si>
  <si>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</si>
  <si>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</si>
  <si>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</si>
  <si>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</si>
  <si>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</si>
  <si>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</si>
  <si>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</si>
  <si>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</si>
  <si>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</si>
  <si>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</si>
  <si>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</si>
  <si>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</si>
  <si>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</si>
  <si>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</si>
  <si>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</si>
  <si>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</si>
  <si>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</si>
  <si>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</si>
  <si>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</si>
  <si>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</si>
  <si>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</si>
  <si>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</si>
  <si>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</si>
  <si>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</si>
  <si>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</si>
  <si>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</si>
  <si>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</si>
  <si>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</si>
  <si>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</si>
  <si>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</si>
  <si>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</si>
  <si>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</si>
  <si>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</si>
  <si>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</si>
  <si>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</si>
  <si>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</si>
  <si>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</si>
  <si>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</si>
  <si>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</si>
  <si>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</si>
  <si>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</si>
  <si>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</si>
  <si>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</si>
  <si>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</si>
  <si>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</si>
  <si>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</si>
  <si>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</si>
  <si>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</si>
  <si>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</si>
  <si>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</si>
  <si>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</si>
  <si>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</si>
  <si>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</si>
  <si>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</si>
  <si>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</si>
  <si>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</si>
  <si>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</si>
  <si>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</si>
  <si>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</si>
  <si>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</si>
  <si>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</si>
  <si>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</si>
  <si>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</si>
  <si>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</si>
  <si>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</si>
  <si>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</si>
  <si>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</si>
  <si>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</si>
  <si>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</si>
  <si>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</si>
  <si>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</si>
  <si>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</si>
  <si>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</si>
  <si>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</si>
  <si>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</si>
  <si>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</si>
  <si>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</si>
  <si>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</si>
  <si>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</si>
  <si>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</si>
  <si>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</si>
  <si>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</si>
  <si>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</si>
  <si>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</si>
  <si>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</si>
  <si>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</si>
  <si>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</si>
  <si>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</si>
  <si>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</si>
  <si>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</si>
  <si>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</si>
  <si>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</si>
  <si>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</si>
  <si>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</si>
  <si>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</si>
  <si>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</si>
  <si>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</si>
  <si>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</si>
  <si>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</si>
  <si>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</si>
  <si>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</si>
  <si>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</si>
  <si>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</si>
  <si>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</si>
  <si>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</si>
  <si>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</si>
  <si>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</si>
  <si>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</si>
  <si>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</si>
  <si>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</si>
  <si>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</si>
  <si>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</si>
  <si>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</si>
  <si>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</si>
  <si>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</si>
  <si>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</si>
  <si>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</si>
  <si>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</si>
  <si>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</si>
  <si>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</si>
  <si>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</si>
  <si>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</si>
  <si>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</si>
  <si>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</si>
  <si>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</si>
  <si>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</si>
  <si>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</si>
  <si>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</si>
  <si>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</si>
  <si>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</si>
  <si>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</si>
  <si>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</si>
  <si>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</si>
  <si>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</si>
  <si>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</si>
  <si>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</si>
  <si>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</si>
  <si>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</si>
  <si>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</si>
  <si>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</si>
  <si>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</si>
  <si>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</si>
  <si>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</si>
  <si>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</si>
  <si>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</si>
  <si>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</si>
  <si>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</si>
  <si>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</si>
  <si>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</si>
  <si>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</si>
  <si>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</si>
  <si>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</si>
  <si>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</si>
  <si>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</si>
  <si>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</si>
  <si>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</si>
  <si>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</si>
  <si>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</si>
  <si>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</si>
  <si>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</si>
  <si>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</si>
  <si>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</si>
  <si>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</si>
  <si>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</si>
  <si>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</si>
  <si>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</si>
  <si>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</si>
  <si>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</si>
  <si>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</si>
  <si>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</si>
  <si>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</si>
  <si>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</si>
  <si>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</si>
  <si>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</si>
  <si>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</si>
  <si>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</si>
  <si>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</si>
  <si>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</si>
  <si>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</si>
  <si>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</si>
  <si>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</si>
  <si>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</si>
  <si>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</si>
  <si>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</si>
  <si>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</si>
  <si>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</si>
  <si>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</si>
  <si>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</si>
  <si>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</si>
  <si>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</si>
  <si>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</si>
  <si>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</si>
  <si>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</si>
  <si>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</si>
  <si>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</si>
  <si>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</si>
  <si>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</si>
  <si>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</si>
  <si>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</si>
  <si>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</si>
  <si>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</si>
  <si>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</si>
  <si>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</si>
  <si>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</si>
  <si>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</si>
  <si>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</si>
  <si>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</si>
  <si>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</si>
  <si>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</si>
  <si>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</si>
  <si>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</si>
  <si>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</si>
  <si>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</si>
  <si>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</si>
  <si>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</si>
  <si>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</si>
  <si>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</si>
  <si>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</si>
  <si>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</si>
  <si>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</si>
  <si>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</si>
  <si>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</si>
  <si>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</si>
  <si>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</si>
  <si>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</si>
  <si>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</si>
  <si>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</si>
  <si>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</si>
  <si>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</si>
  <si>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</si>
  <si>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</si>
  <si>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</si>
  <si>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</si>
  <si>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</si>
  <si>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</si>
  <si>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</si>
  <si>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</si>
  <si>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</si>
  <si>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</si>
  <si>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</si>
  <si>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</si>
  <si>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</si>
  <si>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</si>
  <si>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</si>
  <si>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</si>
  <si>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</si>
  <si>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</si>
  <si>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</si>
  <si>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</si>
  <si>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</si>
  <si>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</si>
  <si>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</si>
  <si>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</si>
  <si>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</si>
  <si>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</si>
  <si>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</si>
  <si>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</si>
  <si>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</si>
  <si>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</si>
  <si>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</si>
  <si>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</si>
  <si>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</si>
  <si>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</si>
  <si>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</si>
  <si>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</si>
  <si>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</si>
  <si>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</si>
  <si>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</si>
  <si>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</si>
  <si>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</si>
  <si>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</si>
  <si>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</si>
  <si>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</si>
  <si>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</si>
  <si>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</si>
  <si>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</si>
  <si>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</si>
  <si>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</si>
  <si>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</si>
  <si>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</si>
  <si>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</si>
  <si>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</si>
  <si>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</si>
  <si>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</si>
  <si>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</si>
  <si>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</si>
  <si>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</si>
  <si>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</si>
  <si>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</si>
  <si>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</si>
  <si>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</si>
  <si>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</si>
  <si>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</si>
  <si>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</si>
  <si>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</si>
  <si>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</si>
  <si>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</si>
  <si>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</si>
  <si>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</si>
  <si>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</si>
  <si>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</si>
  <si>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</si>
  <si>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</si>
  <si>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</si>
  <si>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</si>
  <si>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</si>
  <si>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</si>
  <si>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</si>
  <si>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</si>
  <si>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</si>
  <si>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</si>
  <si>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</si>
  <si>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</si>
  <si>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</si>
  <si>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</si>
  <si>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</si>
  <si>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</si>
  <si>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</si>
  <si>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</si>
  <si>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</si>
  <si>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</si>
  <si>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</si>
  <si>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</si>
  <si>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</si>
  <si>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</si>
  <si>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</si>
  <si>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</si>
  <si>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</si>
  <si>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</si>
  <si>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</si>
  <si>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</si>
  <si>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</si>
  <si>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</si>
  <si>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</si>
  <si>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</si>
  <si>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</si>
  <si>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</si>
  <si>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</si>
  <si>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</si>
  <si>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</si>
  <si>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</si>
  <si>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</si>
  <si>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</si>
  <si>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</si>
  <si>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</si>
  <si>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</si>
  <si>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</si>
  <si>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</si>
  <si>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</si>
  <si>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</si>
  <si>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</si>
  <si>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</si>
  <si>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</si>
  <si>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</si>
  <si>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</si>
  <si>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</si>
  <si>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</si>
  <si>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</si>
  <si>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</si>
  <si>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</si>
  <si>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</si>
  <si>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</si>
  <si>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</si>
  <si>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</si>
  <si>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</si>
  <si>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</si>
  <si>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</si>
  <si>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</si>
  <si>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</si>
  <si>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</si>
  <si>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</si>
  <si>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</si>
  <si>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</si>
  <si>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</si>
  <si>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</si>
  <si>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</si>
  <si>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</si>
  <si>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</si>
  <si>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</si>
  <si>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</si>
  <si>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</si>
  <si>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</si>
  <si>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</si>
  <si>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</si>
  <si>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</si>
  <si>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</si>
  <si>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</si>
  <si>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</si>
  <si>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</si>
  <si>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</si>
  <si>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</si>
  <si>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</si>
  <si>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</si>
  <si>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</si>
  <si>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</si>
  <si>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</si>
  <si>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</si>
  <si>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</si>
  <si>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</si>
  <si>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</si>
  <si>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</si>
  <si>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</si>
  <si>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</si>
  <si>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</si>
  <si>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</si>
  <si>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</si>
  <si>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</si>
  <si>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</si>
  <si>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</si>
  <si>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</si>
  <si>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</si>
  <si>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</si>
  <si>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</si>
  <si>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</si>
  <si>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</si>
  <si>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</si>
  <si>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</si>
  <si>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</si>
  <si>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</si>
  <si>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</si>
  <si>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</si>
  <si>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</si>
  <si>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</si>
  <si>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</si>
  <si>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</si>
  <si>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</si>
  <si>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</si>
  <si>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</si>
  <si>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</si>
  <si>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</si>
  <si>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</si>
  <si>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</si>
  <si>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</si>
  <si>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</si>
  <si>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</si>
  <si>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</si>
  <si>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</si>
  <si>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</si>
  <si>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</si>
  <si>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</si>
  <si>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</si>
  <si>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</si>
  <si>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</si>
  <si>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</si>
  <si>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</si>
  <si>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</si>
  <si>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</si>
  <si>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</si>
  <si>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</si>
  <si>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</si>
  <si>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</si>
  <si>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</si>
  <si>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</si>
  <si>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</si>
  <si>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</si>
  <si>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</si>
  <si>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</si>
  <si>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</si>
  <si>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</si>
  <si>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</si>
  <si>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</si>
  <si>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</si>
  <si>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</si>
  <si>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</si>
  <si>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</si>
  <si>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</si>
  <si>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</si>
  <si>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</si>
  <si>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</si>
  <si>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</si>
  <si>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</si>
  <si>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</si>
  <si>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</si>
  <si>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</si>
  <si>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</si>
  <si>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</si>
  <si>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</si>
  <si>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</si>
  <si>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</si>
  <si>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</si>
  <si>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</si>
  <si>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</si>
  <si>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</si>
  <si>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</si>
  <si>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</si>
  <si>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</si>
  <si>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</si>
  <si>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</si>
  <si>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</si>
  <si>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</si>
  <si>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</si>
  <si>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</si>
  <si>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</si>
  <si>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</si>
  <si>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</si>
  <si>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</si>
  <si>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</si>
  <si>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</si>
  <si>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</si>
  <si>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</si>
  <si>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</si>
  <si>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</si>
  <si>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</si>
  <si>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</si>
  <si>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</si>
  <si>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</si>
  <si>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</si>
  <si>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</si>
  <si>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</si>
  <si>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</si>
  <si>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</si>
  <si>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</si>
  <si>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</si>
  <si>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</si>
  <si>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</si>
  <si>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</si>
  <si>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</si>
  <si>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</si>
  <si>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</si>
  <si>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</si>
  <si>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</si>
  <si>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</si>
  <si>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</si>
  <si>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</si>
  <si>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</si>
  <si>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</si>
  <si>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</si>
  <si>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</si>
  <si>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</si>
  <si>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</si>
  <si>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</si>
  <si>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</si>
  <si>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</si>
  <si>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</si>
  <si>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</si>
  <si>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</si>
  <si>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</si>
  <si>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</si>
  <si>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</si>
  <si>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</si>
  <si>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</si>
  <si>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</si>
  <si>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</si>
  <si>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</si>
  <si>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</si>
  <si>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</si>
  <si>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</si>
  <si>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</si>
  <si>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</si>
  <si>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</si>
  <si>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</si>
  <si>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</si>
  <si>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</si>
  <si>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</si>
  <si>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</si>
  <si>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</si>
  <si>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</si>
  <si>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</si>
  <si>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</si>
  <si>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</si>
  <si>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</si>
  <si>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</si>
  <si>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</si>
  <si>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</si>
  <si>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</si>
  <si>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</si>
  <si>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</si>
  <si>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</si>
  <si>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</si>
  <si>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</si>
  <si>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</si>
  <si>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</si>
  <si>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</si>
  <si>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</si>
  <si>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</si>
  <si>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</si>
  <si>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</si>
  <si>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</si>
  <si>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</si>
  <si>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</si>
  <si>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</si>
  <si>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</si>
  <si>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</si>
  <si>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</si>
  <si>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</si>
  <si>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</si>
  <si>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</si>
  <si>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</si>
  <si>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</si>
  <si>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</si>
  <si>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</si>
  <si>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</si>
  <si>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</si>
  <si>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</si>
  <si>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</si>
  <si>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</si>
  <si>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</si>
  <si>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</si>
  <si>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</si>
  <si>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</si>
  <si>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</si>
  <si>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</si>
  <si>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</si>
  <si>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</si>
  <si>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</si>
  <si>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</si>
  <si>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</si>
  <si>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</si>
  <si>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</si>
  <si>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</si>
  <si>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</si>
  <si>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</si>
  <si>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</si>
  <si>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</si>
  <si>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</si>
  <si>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</si>
  <si>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</si>
  <si>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</si>
  <si>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</si>
  <si>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</si>
  <si>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</si>
  <si>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</si>
  <si>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</si>
  <si>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</si>
  <si>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</si>
  <si>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</si>
  <si>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</si>
  <si>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</si>
  <si>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</si>
  <si>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</si>
  <si>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</si>
  <si>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</si>
  <si>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</si>
  <si>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</si>
  <si>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</si>
  <si>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</si>
  <si>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</si>
  <si>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</si>
  <si>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</si>
  <si>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</si>
  <si>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</si>
  <si>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</si>
  <si>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</si>
  <si>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</si>
  <si>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</si>
  <si>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</si>
  <si>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</si>
  <si>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</si>
  <si>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</si>
  <si>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</si>
  <si>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</si>
  <si>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</si>
  <si>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</si>
  <si>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</si>
  <si>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</si>
  <si>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</si>
  <si>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</si>
  <si>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</si>
  <si>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</si>
  <si>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</si>
  <si>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</si>
  <si>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</si>
  <si>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</si>
  <si>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</si>
  <si>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</si>
  <si>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</si>
  <si>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</si>
  <si>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</si>
  <si>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</si>
  <si>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</si>
  <si>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</si>
  <si>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</si>
  <si>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</si>
  <si>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</si>
  <si>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</si>
  <si>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</si>
  <si>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</si>
  <si>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</si>
  <si>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</si>
  <si>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</si>
  <si>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</si>
  <si>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</si>
  <si>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</si>
  <si>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</si>
  <si>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</si>
  <si>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</si>
  <si>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</si>
  <si>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</si>
  <si>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</si>
  <si>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</si>
  <si>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</si>
  <si>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</si>
  <si>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</si>
  <si>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</si>
  <si>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</si>
  <si>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</si>
  <si>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</si>
  <si>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</si>
  <si>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</si>
  <si>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</si>
  <si>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</si>
  <si>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</si>
  <si>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</si>
  <si>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</si>
  <si>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</si>
  <si>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</si>
  <si>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</si>
  <si>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</si>
  <si>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</si>
  <si>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</si>
  <si>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</si>
  <si>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</si>
  <si>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</si>
  <si>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</si>
  <si>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</si>
  <si>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</si>
  <si>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</si>
  <si>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</si>
  <si>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</si>
  <si>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</si>
  <si>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</si>
  <si>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</si>
  <si>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</si>
  <si>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</si>
  <si>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</si>
  <si>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</si>
  <si>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</si>
  <si>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</si>
  <si>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</si>
  <si>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</si>
  <si>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</si>
  <si>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</si>
  <si>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</si>
  <si>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</si>
  <si>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</si>
  <si>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</si>
  <si>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</si>
  <si>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</si>
  <si>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</si>
  <si>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</si>
  <si>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</si>
  <si>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</si>
  <si>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</si>
  <si>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</si>
  <si>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</si>
  <si>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</si>
  <si>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</si>
  <si>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</si>
  <si>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</si>
  <si>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</si>
  <si>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</si>
  <si>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</si>
  <si>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</si>
  <si>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</si>
  <si>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</si>
  <si>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</si>
  <si>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</si>
  <si>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</si>
  <si>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</si>
  <si>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</si>
  <si>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</si>
  <si>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</si>
  <si>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</si>
  <si>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</si>
  <si>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</si>
  <si>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</si>
  <si>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</si>
  <si>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</si>
  <si>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</si>
  <si>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</si>
  <si>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</si>
  <si>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</si>
  <si>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</si>
  <si>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</si>
  <si>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</si>
  <si>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</si>
  <si>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</si>
  <si>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</si>
  <si>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</si>
  <si>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</si>
  <si>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</si>
  <si>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</si>
  <si>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</si>
  <si>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</si>
  <si>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</si>
  <si>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</si>
  <si>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</si>
  <si>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</si>
  <si>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</si>
  <si>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</si>
  <si>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</si>
  <si>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</si>
  <si>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</si>
  <si>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</si>
  <si>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</si>
  <si>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</si>
  <si>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</si>
  <si>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</si>
  <si>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</si>
  <si>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</si>
  <si>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</si>
  <si>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</si>
  <si>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</si>
  <si>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</si>
  <si>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</si>
  <si>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</si>
  <si>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</si>
  <si>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</si>
  <si>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</si>
  <si>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</si>
  <si>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</si>
  <si>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</si>
  <si>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</si>
  <si>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</si>
  <si>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</si>
  <si>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</si>
  <si>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</si>
  <si>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</si>
  <si>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</si>
  <si>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</si>
  <si>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</si>
  <si>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</si>
  <si>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</si>
  <si>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</si>
  <si>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</si>
  <si>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</si>
  <si>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</si>
  <si>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</si>
  <si>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</si>
  <si>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</si>
  <si>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</si>
  <si>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</si>
  <si>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</si>
  <si>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</si>
  <si>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</si>
  <si>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</si>
  <si>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</si>
  <si>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</si>
  <si>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</si>
  <si>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</si>
  <si>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</si>
  <si>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</si>
  <si>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</si>
  <si>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</si>
  <si>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</si>
  <si>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</si>
  <si>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</si>
  <si>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</si>
  <si>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</si>
  <si>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</si>
  <si>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</si>
  <si>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</si>
  <si>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</si>
  <si>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</si>
  <si>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</si>
  <si>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</si>
  <si>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</si>
  <si>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</si>
  <si>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</si>
  <si>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</si>
  <si>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</si>
  <si>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</si>
  <si>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</si>
  <si>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</si>
  <si>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</si>
  <si>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</si>
  <si>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</si>
  <si>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</si>
  <si>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</si>
  <si>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</si>
  <si>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</si>
  <si>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</si>
  <si>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</si>
  <si>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</si>
  <si>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</si>
  <si>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</si>
  <si>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</si>
  <si>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</si>
  <si>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</si>
  <si>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</si>
  <si>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</si>
  <si>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</si>
  <si>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</si>
  <si>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</si>
  <si>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</si>
  <si>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</si>
  <si>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</si>
  <si>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</si>
  <si>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</si>
  <si>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</si>
  <si>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</si>
  <si>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</si>
  <si>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</si>
  <si>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</si>
  <si>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</si>
  <si>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</si>
  <si>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</si>
  <si>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</si>
  <si>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</si>
  <si>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</si>
  <si>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</si>
  <si>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</si>
  <si>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</si>
  <si>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</si>
  <si>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</si>
  <si>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</si>
  <si>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</si>
  <si>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</si>
  <si>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</si>
  <si>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</si>
  <si>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</si>
  <si>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</si>
  <si>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</si>
  <si>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</si>
  <si>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</si>
  <si>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</si>
  <si>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</si>
  <si>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</si>
  <si>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</si>
  <si>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</si>
  <si>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</si>
  <si>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</si>
  <si>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</si>
  <si>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</si>
  <si>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</si>
  <si>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</si>
  <si>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</si>
  <si>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</si>
  <si>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</si>
  <si>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</si>
  <si>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</si>
  <si>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</si>
  <si>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</si>
  <si>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</si>
  <si>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</si>
  <si>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</si>
  <si>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</si>
  <si>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</si>
  <si>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</si>
  <si>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</si>
  <si>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</si>
  <si>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</si>
  <si>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</si>
  <si>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</si>
  <si>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</si>
  <si>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</si>
  <si>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</si>
  <si>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</si>
  <si>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</si>
  <si>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</si>
  <si>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</si>
  <si>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</si>
  <si>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</si>
  <si>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</si>
  <si>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</si>
  <si>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</si>
  <si>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</si>
  <si>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</si>
  <si>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</si>
  <si>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</si>
  <si>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</si>
  <si>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</si>
  <si>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</si>
  <si>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</si>
  <si>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</si>
  <si>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</si>
  <si>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</si>
  <si>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</si>
  <si>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</si>
  <si>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</si>
  <si>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</si>
  <si>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</si>
  <si>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</si>
  <si>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</si>
  <si>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</si>
  <si>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</si>
  <si>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</si>
  <si>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</si>
  <si>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</si>
  <si>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</si>
  <si>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</si>
  <si>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</si>
  <si>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</si>
  <si>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</si>
  <si>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</si>
  <si>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</si>
  <si>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</si>
  <si>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</si>
  <si>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</si>
  <si>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</si>
  <si>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</si>
  <si>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</si>
  <si>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</si>
  <si>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</si>
  <si>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</si>
  <si>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</si>
  <si>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</si>
  <si>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</si>
  <si>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</si>
  <si>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</si>
  <si>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</si>
  <si>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</si>
  <si>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</si>
  <si>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</si>
  <si>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</si>
  <si>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</si>
  <si>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</si>
  <si>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</si>
  <si>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</si>
  <si>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</si>
  <si>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</si>
  <si>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</si>
  <si>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</si>
  <si>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</si>
  <si>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</si>
  <si>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</si>
  <si>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</si>
  <si>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</si>
  <si>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</si>
  <si>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</si>
  <si>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</si>
  <si>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</si>
  <si>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</si>
  <si>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</si>
  <si>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</si>
  <si>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</si>
  <si>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</si>
  <si>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</si>
  <si>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</si>
  <si>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</si>
  <si>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</si>
  <si>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</si>
  <si>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</si>
  <si>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</si>
  <si>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</si>
  <si>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</si>
  <si>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</si>
  <si>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</si>
  <si>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</si>
  <si>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</si>
  <si>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</si>
  <si>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</si>
  <si>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</si>
  <si>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</si>
  <si>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</si>
  <si>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</si>
  <si>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</si>
  <si>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</si>
  <si>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</si>
  <si>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</si>
  <si>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</si>
  <si>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</si>
  <si>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</si>
  <si>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</si>
  <si>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</si>
  <si>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</si>
  <si>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</si>
  <si>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</si>
  <si>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</si>
  <si>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</si>
  <si>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</si>
  <si>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</si>
  <si>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</si>
  <si>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</si>
  <si>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</si>
  <si>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</si>
  <si>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</si>
  <si>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</si>
  <si>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</si>
  <si>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</si>
  <si>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</si>
  <si>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</si>
  <si>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</si>
  <si>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</si>
  <si>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</si>
  <si>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</si>
  <si>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</si>
  <si>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</si>
  <si>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</si>
  <si>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</si>
  <si>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</si>
  <si>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</si>
  <si>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</si>
  <si>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</si>
  <si>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</si>
  <si>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</si>
  <si>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</si>
  <si>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</si>
  <si>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</si>
  <si>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</si>
  <si>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</si>
  <si>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</si>
  <si>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</si>
  <si>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</si>
  <si>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</si>
  <si>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</si>
  <si>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</si>
  <si>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</si>
  <si>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</si>
  <si>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</si>
  <si>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</si>
  <si>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</si>
  <si>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</si>
  <si>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</si>
  <si>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</si>
  <si>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</si>
  <si>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</si>
  <si>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</si>
  <si>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</si>
  <si>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</si>
  <si>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</si>
  <si>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</si>
  <si>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</si>
  <si>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</si>
  <si>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</si>
  <si>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</si>
  <si>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</si>
  <si>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</si>
  <si>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</si>
  <si>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</si>
  <si>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</si>
  <si>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</si>
  <si>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</si>
  <si>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</si>
  <si>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</si>
  <si>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</si>
  <si>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</si>
  <si>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</si>
  <si>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</si>
  <si>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</si>
  <si>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</si>
  <si>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</si>
  <si>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</si>
  <si>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</si>
  <si>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</si>
  <si>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</si>
  <si>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</si>
  <si>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</si>
  <si>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</si>
  <si>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</si>
  <si>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</si>
  <si>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</si>
  <si>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</si>
  <si>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</si>
  <si>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</si>
  <si>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</si>
  <si>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</si>
  <si>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</si>
  <si>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</si>
  <si>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</si>
  <si>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</si>
  <si>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</si>
  <si>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</si>
  <si>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</si>
  <si>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</si>
  <si>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</si>
  <si>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</si>
  <si>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</si>
  <si>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</si>
  <si>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</si>
  <si>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</si>
  <si>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</si>
  <si>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</si>
  <si>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</si>
  <si>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</si>
  <si>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</si>
  <si>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</si>
  <si>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</si>
  <si>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</si>
  <si>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</si>
  <si>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</si>
  <si>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</si>
  <si>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</si>
  <si>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</si>
  <si>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</si>
  <si>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</si>
  <si>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</si>
  <si>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</si>
  <si>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</si>
  <si>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</si>
  <si>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</si>
  <si>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</si>
  <si>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</si>
  <si>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</si>
  <si>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</si>
  <si>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</si>
  <si>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</si>
  <si>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</si>
  <si>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</si>
  <si>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</si>
  <si>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</si>
  <si>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</si>
  <si>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</si>
  <si>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</si>
  <si>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</si>
  <si>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</si>
  <si>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</si>
  <si>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</si>
  <si>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</si>
  <si>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</si>
  <si>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</si>
  <si>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</si>
  <si>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</si>
  <si>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</si>
  <si>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</si>
  <si>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</si>
  <si>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</si>
  <si>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</si>
  <si>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</si>
  <si>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</si>
  <si>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</si>
  <si>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</si>
  <si>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</si>
  <si>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</si>
  <si>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</si>
  <si>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</si>
  <si>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</si>
  <si>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</si>
  <si>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</si>
  <si>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</si>
  <si>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</si>
  <si>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</si>
  <si>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</si>
  <si>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</si>
  <si>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</si>
  <si>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</si>
  <si>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</si>
  <si>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</si>
  <si>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</si>
  <si>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</si>
  <si>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</si>
  <si>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</si>
  <si>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</si>
  <si>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</si>
  <si>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</si>
  <si>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</si>
  <si>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</si>
  <si>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</si>
  <si>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</si>
  <si>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</si>
  <si>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</si>
  <si>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</si>
  <si>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</si>
  <si>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</si>
  <si>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</si>
  <si>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</si>
  <si>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</si>
  <si>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</si>
  <si>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</si>
  <si>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</si>
  <si>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</si>
  <si>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</si>
  <si>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</si>
  <si>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</si>
  <si>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</si>
  <si>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</si>
  <si>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</si>
  <si>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</si>
  <si>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</si>
  <si>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</si>
  <si>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</si>
  <si>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</si>
  <si>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</si>
  <si>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</si>
  <si>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</si>
  <si>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</si>
  <si>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</si>
  <si>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</si>
  <si>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</si>
  <si>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</si>
  <si>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</si>
  <si>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</si>
  <si>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</si>
  <si>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</si>
  <si>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</si>
  <si>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</si>
  <si>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</si>
  <si>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</si>
  <si>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</si>
  <si>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</si>
  <si>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</si>
  <si>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</si>
  <si>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</si>
  <si>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</si>
  <si>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</si>
  <si>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</si>
  <si>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</si>
  <si>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</si>
  <si>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</si>
  <si>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</si>
  <si>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</si>
  <si>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</si>
  <si>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</si>
  <si>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</si>
  <si>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</si>
  <si>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</si>
  <si>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</si>
  <si>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</si>
  <si>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</si>
  <si>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</si>
  <si>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</si>
  <si>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</si>
  <si>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</si>
  <si>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</si>
  <si>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</si>
  <si>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</si>
  <si>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</si>
  <si>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</si>
  <si>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</si>
  <si>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</si>
  <si>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</si>
  <si>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</si>
  <si>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</si>
  <si>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</si>
  <si>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</si>
  <si>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</si>
  <si>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</si>
  <si>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</si>
  <si>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</si>
  <si>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</si>
  <si>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</si>
  <si>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</si>
  <si>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</si>
  <si>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</si>
  <si>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</si>
  <si>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</si>
  <si>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</si>
  <si>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</si>
  <si>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</si>
  <si>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</si>
  <si>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</si>
  <si>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</si>
  <si>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</si>
  <si>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</si>
  <si>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</si>
  <si>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</si>
  <si>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</si>
  <si>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</si>
  <si>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</si>
  <si>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</si>
  <si>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</si>
  <si>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</si>
  <si>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</si>
  <si>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</si>
  <si>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</si>
  <si>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</si>
  <si>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</si>
  <si>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</si>
  <si>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</si>
  <si>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</si>
  <si>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</si>
  <si>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</si>
  <si>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</si>
  <si>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</si>
  <si>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</si>
  <si>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</si>
  <si>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</si>
  <si>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</si>
  <si>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</si>
  <si>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</si>
  <si>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</si>
  <si>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</si>
  <si>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</si>
  <si>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</si>
  <si>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</si>
  <si>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</si>
  <si>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</si>
  <si>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</si>
  <si>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</si>
  <si>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</si>
  <si>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</si>
  <si>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</si>
  <si>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</si>
  <si>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</si>
  <si>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</si>
  <si>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</si>
  <si>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</si>
  <si>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</si>
  <si>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</si>
  <si>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</si>
  <si>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</si>
  <si>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</si>
  <si>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</si>
  <si>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</si>
  <si>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</si>
  <si>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</si>
  <si>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</si>
  <si>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</si>
  <si>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</si>
  <si>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</si>
  <si>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</si>
  <si>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</si>
  <si>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</si>
  <si>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</si>
  <si>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</si>
  <si>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</si>
  <si>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</si>
  <si>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</si>
  <si>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</si>
  <si>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</si>
  <si>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</si>
  <si>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</si>
  <si>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</si>
  <si>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</si>
  <si>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</si>
  <si>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</si>
  <si>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</si>
  <si>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</si>
  <si>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</si>
  <si>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</si>
  <si>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</si>
  <si>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</si>
  <si>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</si>
  <si>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</si>
  <si>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</si>
  <si>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</si>
  <si>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</si>
  <si>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</si>
  <si>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</si>
  <si>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</si>
  <si>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</si>
  <si>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</si>
  <si>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</si>
  <si>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</si>
  <si>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</si>
  <si>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</si>
  <si>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</si>
  <si>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</si>
  <si>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</si>
  <si>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</si>
  <si>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</si>
  <si>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</si>
  <si>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</si>
  <si>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</si>
  <si>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</si>
  <si>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</si>
  <si>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</si>
  <si>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</si>
  <si>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</si>
  <si>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</si>
  <si>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</si>
  <si>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</si>
  <si>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</si>
  <si>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</si>
  <si>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</si>
  <si>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</si>
  <si>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</si>
  <si>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</si>
  <si>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</si>
  <si>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</si>
  <si>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</si>
  <si>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</si>
  <si>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</si>
  <si>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</si>
  <si>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</si>
  <si>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</si>
  <si>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</si>
  <si>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</si>
  <si>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</si>
  <si>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</si>
  <si>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</si>
  <si>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</si>
  <si>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</si>
  <si>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</si>
  <si>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</si>
  <si>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</si>
  <si>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</si>
  <si>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</si>
  <si>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</si>
  <si>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</si>
  <si>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</si>
  <si>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</si>
  <si>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</si>
  <si>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</si>
  <si>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</si>
  <si>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</si>
  <si>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</si>
  <si>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</si>
  <si>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</si>
  <si>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</si>
  <si>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</si>
  <si>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</si>
  <si>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</si>
  <si>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</si>
  <si>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</si>
  <si>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</si>
  <si>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</si>
  <si>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</si>
  <si>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</si>
  <si>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</si>
  <si>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</si>
  <si>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</si>
  <si>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</si>
  <si>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</si>
  <si>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</si>
  <si>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</si>
  <si>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</si>
  <si>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</si>
  <si>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</si>
  <si>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</si>
  <si>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</si>
  <si>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</si>
  <si>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</si>
  <si>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</si>
  <si>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</si>
  <si>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</si>
  <si>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</si>
  <si>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</si>
  <si>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</si>
  <si>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</si>
  <si>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</si>
  <si>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</si>
  <si>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</si>
  <si>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</si>
  <si>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</si>
  <si>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</si>
  <si>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</si>
  <si>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</si>
  <si>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</si>
  <si>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</si>
  <si>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</si>
  <si>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</si>
  <si>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</si>
  <si>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</si>
  <si>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</si>
  <si>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</si>
  <si>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</si>
  <si>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</si>
  <si>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</si>
  <si>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</si>
  <si>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</si>
  <si>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</si>
  <si>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</si>
  <si>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</si>
  <si>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</si>
  <si>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</si>
  <si>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</si>
  <si>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</si>
  <si>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</si>
  <si>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</si>
  <si>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</si>
  <si>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</si>
  <si>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</si>
  <si>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</si>
  <si>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</si>
  <si>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</si>
  <si>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</si>
  <si>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</si>
  <si>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</si>
  <si>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</si>
  <si>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</si>
  <si>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</si>
  <si>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</si>
  <si>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</si>
  <si>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</si>
  <si>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</si>
  <si>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</si>
  <si>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</si>
  <si>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</si>
  <si>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</si>
  <si>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</si>
  <si>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</si>
  <si>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</si>
  <si>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</si>
  <si>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</si>
  <si>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</si>
  <si>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</si>
  <si>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</si>
  <si>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</si>
  <si>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</si>
  <si>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</si>
  <si>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</si>
  <si>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</si>
  <si>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</si>
  <si>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</si>
  <si>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</si>
  <si>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</si>
  <si>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</si>
  <si>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</si>
  <si>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</si>
  <si>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</si>
  <si>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</si>
  <si>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</si>
  <si>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</si>
  <si>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</si>
  <si>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</si>
  <si>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</si>
  <si>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</si>
  <si>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</si>
  <si>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</si>
  <si>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</si>
  <si>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</si>
  <si>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</si>
  <si>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</si>
  <si>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</si>
  <si>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</si>
  <si>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</si>
  <si>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</si>
  <si>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</si>
  <si>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</si>
  <si>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</si>
  <si>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</si>
  <si>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</si>
  <si>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</si>
  <si>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</si>
  <si>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</si>
  <si>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</si>
  <si>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</si>
  <si>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</si>
  <si>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</si>
  <si>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</si>
  <si>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</si>
  <si>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</si>
  <si>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</si>
  <si>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</si>
  <si>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</si>
  <si>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</si>
  <si>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</si>
  <si>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</si>
  <si>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</si>
  <si>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</si>
  <si>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</si>
  <si>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</si>
  <si>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</si>
  <si>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</si>
  <si>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</si>
  <si>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</si>
  <si>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</si>
  <si>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</si>
  <si>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</si>
  <si>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</si>
  <si>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</si>
  <si>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</si>
  <si>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</si>
  <si>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</si>
  <si>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</si>
  <si>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</si>
  <si>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</si>
  <si>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</si>
  <si>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</si>
  <si>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</si>
  <si>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</si>
  <si>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</si>
  <si>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</si>
  <si>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</si>
  <si>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</si>
  <si>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</si>
  <si>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</si>
  <si>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</si>
  <si>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</si>
  <si>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</si>
  <si>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</si>
  <si>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</si>
  <si>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</si>
  <si>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</si>
  <si>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</si>
  <si>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</si>
  <si>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</si>
  <si>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</si>
  <si>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</si>
  <si>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</si>
  <si>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</si>
  <si>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</si>
  <si>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</si>
  <si>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</si>
  <si>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</si>
  <si>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</si>
  <si>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</si>
  <si>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</si>
  <si>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</si>
  <si>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</si>
  <si>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</si>
  <si>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</si>
  <si>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</si>
  <si>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</si>
  <si>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</si>
  <si>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</si>
  <si>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</si>
  <si>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</si>
  <si>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</si>
  <si>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</si>
  <si>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</si>
  <si>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</si>
  <si>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</si>
  <si>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</si>
  <si>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</si>
  <si>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</si>
  <si>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</si>
  <si>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</si>
  <si>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</si>
  <si>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</si>
  <si>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</si>
  <si>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</si>
  <si>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</si>
  <si>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</si>
  <si>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</si>
  <si>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</si>
  <si>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</si>
  <si>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</si>
  <si>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</si>
  <si>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</si>
  <si>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</si>
  <si>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</si>
  <si>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</si>
  <si>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</si>
  <si>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</si>
  <si>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</si>
  <si>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</si>
  <si>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</si>
  <si>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</si>
  <si>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</si>
  <si>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</si>
  <si>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</si>
  <si>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</si>
  <si>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</si>
  <si>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</si>
  <si>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</si>
  <si>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</si>
  <si>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</si>
  <si>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</si>
  <si>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</si>
  <si>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</si>
  <si>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</si>
  <si>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</si>
  <si>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</si>
  <si>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</si>
  <si>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</si>
  <si>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</si>
  <si>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</si>
  <si>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</si>
  <si>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</si>
  <si>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</si>
  <si>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</si>
  <si>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</si>
  <si>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</si>
  <si>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</si>
  <si>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</si>
  <si>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</si>
  <si>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</si>
  <si>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</si>
  <si>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</si>
  <si>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</si>
  <si>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</si>
  <si>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</si>
  <si>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</si>
  <si>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</si>
  <si>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</si>
  <si>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</si>
  <si>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</si>
  <si>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</si>
  <si>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</si>
  <si>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</si>
  <si>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</si>
  <si>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</si>
  <si>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</si>
  <si>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</si>
  <si>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</si>
  <si>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</si>
  <si>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</si>
  <si>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</si>
  <si>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</si>
  <si>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</si>
  <si>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</si>
  <si>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</si>
  <si>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</si>
  <si>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</si>
  <si>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</si>
  <si>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</si>
  <si>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</si>
  <si>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</si>
  <si>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</si>
  <si>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</si>
  <si>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</si>
  <si>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</si>
  <si>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</si>
  <si>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</si>
  <si>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</si>
  <si>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</si>
  <si>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</si>
  <si>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</si>
  <si>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</si>
  <si>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</si>
  <si>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</si>
  <si>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</si>
  <si>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</si>
  <si>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</si>
  <si>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</si>
  <si>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</si>
  <si>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</si>
  <si>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</si>
  <si>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</si>
  <si>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</si>
  <si>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</si>
  <si>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</si>
  <si>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</si>
  <si>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</si>
  <si>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</si>
  <si>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</si>
  <si>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</si>
  <si>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</si>
  <si>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</si>
  <si>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</si>
  <si>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</si>
  <si>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</si>
  <si>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</si>
  <si>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</si>
  <si>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</si>
  <si>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</si>
  <si>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</si>
  <si>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</si>
  <si>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</si>
  <si>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</si>
  <si>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</si>
  <si>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</si>
  <si>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</si>
  <si>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</si>
  <si>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</si>
  <si>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</si>
  <si>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</si>
  <si>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</si>
  <si>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</si>
  <si>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</si>
  <si>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</si>
  <si>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</si>
  <si>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</si>
  <si>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</si>
  <si>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</si>
  <si>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</si>
  <si>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</si>
  <si>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</si>
  <si>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</si>
  <si>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</si>
  <si>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</si>
  <si>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</si>
  <si>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</si>
  <si>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</si>
  <si>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</si>
  <si>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</si>
  <si>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</si>
  <si>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</si>
  <si>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</si>
  <si>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</si>
  <si>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</si>
  <si>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</si>
  <si>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</si>
  <si>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</si>
  <si>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</si>
  <si>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</si>
  <si>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</si>
  <si>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</si>
  <si>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</si>
  <si>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</si>
  <si>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</si>
  <si>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</si>
  <si>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</si>
  <si>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</si>
  <si>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</si>
  <si>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</si>
  <si>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</si>
  <si>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</si>
  <si>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</si>
  <si>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</si>
  <si>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</si>
  <si>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</si>
  <si>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</si>
  <si>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</si>
  <si>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</si>
  <si>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</si>
  <si>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</si>
  <si>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</si>
  <si>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</si>
  <si>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</si>
  <si>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</si>
  <si>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</si>
  <si>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</si>
  <si>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</si>
  <si>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</si>
  <si>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</si>
  <si>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</si>
  <si>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</si>
  <si>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</si>
  <si>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</si>
  <si>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</si>
  <si>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</si>
  <si>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</si>
  <si>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</si>
  <si>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</si>
  <si>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</si>
  <si>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</si>
  <si>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</si>
  <si>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</si>
  <si>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</si>
  <si>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</si>
  <si>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</si>
  <si>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</si>
  <si>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</si>
  <si>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</si>
  <si>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</si>
  <si>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</si>
  <si>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</si>
  <si>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</si>
  <si>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</si>
  <si>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</si>
  <si>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</si>
  <si>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</si>
  <si>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</si>
  <si>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</si>
  <si>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</si>
  <si>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</si>
  <si>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</si>
  <si>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</si>
  <si>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</si>
  <si>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</si>
  <si>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</si>
  <si>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</si>
  <si>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</si>
  <si>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</si>
  <si>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</si>
  <si>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</si>
  <si>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</si>
  <si>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</si>
  <si>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</si>
  <si>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</si>
  <si>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</si>
  <si>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</si>
  <si>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</si>
  <si>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</si>
  <si>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</si>
  <si>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</si>
  <si>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</si>
  <si>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</si>
  <si>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</si>
  <si>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</si>
  <si>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</si>
  <si>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</si>
  <si>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</si>
  <si>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</si>
  <si>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</si>
  <si>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</si>
  <si>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</si>
  <si>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</si>
  <si>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</si>
  <si>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</si>
  <si>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</si>
  <si>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</si>
  <si>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</si>
  <si>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</si>
  <si>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</si>
  <si>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</si>
  <si>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</si>
  <si>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</si>
  <si>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</si>
  <si>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</si>
  <si>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</si>
  <si>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</si>
  <si>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</si>
  <si>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</si>
  <si>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</si>
  <si>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</si>
  <si>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</si>
  <si>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</si>
  <si>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</si>
  <si>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</si>
  <si>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</si>
  <si>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</si>
  <si>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</si>
  <si>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</si>
  <si>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</si>
  <si>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</si>
  <si>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</si>
  <si>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</si>
  <si>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</si>
  <si>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</si>
  <si>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</si>
  <si>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</si>
  <si>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</si>
  <si>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</si>
  <si>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</si>
  <si>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</si>
  <si>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</si>
  <si>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</si>
  <si>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</si>
  <si>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</si>
  <si>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</si>
  <si>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</si>
  <si>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</si>
  <si>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</si>
  <si>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</si>
  <si>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</si>
  <si>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</si>
  <si>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</si>
  <si>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</si>
  <si>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</si>
  <si>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</si>
  <si>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</si>
  <si>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</si>
  <si>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</si>
  <si>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</si>
  <si>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</si>
  <si>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</si>
  <si>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</si>
  <si>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</si>
  <si>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</si>
  <si>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</si>
  <si>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</si>
  <si>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</si>
  <si>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</si>
  <si>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</si>
  <si>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</si>
  <si>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</si>
  <si>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</si>
  <si>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</si>
  <si>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</si>
  <si>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</si>
  <si>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</si>
  <si>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</si>
  <si>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</si>
  <si>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</si>
  <si>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</si>
  <si>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</si>
  <si>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</si>
  <si>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</si>
  <si>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</si>
  <si>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</si>
  <si>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</si>
  <si>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</si>
  <si>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</si>
  <si>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</si>
  <si>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</si>
  <si>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</si>
  <si>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</si>
  <si>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</si>
  <si>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</si>
  <si>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</si>
  <si>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</si>
  <si>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</si>
  <si>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</si>
  <si>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</si>
  <si>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</si>
  <si>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</si>
  <si>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</si>
  <si>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</si>
  <si>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</si>
  <si>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</si>
  <si>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</si>
  <si>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</si>
  <si>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</si>
  <si>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</si>
  <si>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</si>
  <si>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</si>
  <si>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</si>
  <si>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</si>
  <si>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</si>
  <si>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</si>
  <si>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</si>
  <si>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</si>
  <si>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</si>
  <si>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</si>
  <si>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</si>
  <si>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</si>
  <si>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</si>
  <si>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</si>
  <si>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</si>
  <si>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</si>
  <si>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</si>
  <si>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</si>
  <si>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</si>
  <si>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</si>
  <si>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</si>
  <si>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</si>
  <si>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</si>
  <si>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</si>
  <si>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</si>
  <si>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</si>
  <si>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</si>
  <si>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</si>
  <si>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</si>
  <si>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</si>
  <si>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</si>
  <si>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</si>
  <si>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</si>
  <si>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</si>
  <si>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</si>
  <si>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</si>
  <si>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</si>
  <si>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</si>
  <si>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</si>
  <si>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</si>
  <si>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</si>
  <si>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</si>
  <si>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</si>
  <si>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</si>
  <si>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</si>
  <si>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</si>
  <si>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</si>
  <si>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</si>
  <si>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</si>
  <si>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</si>
  <si>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</si>
  <si>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</si>
  <si>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</si>
  <si>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</si>
  <si>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</si>
  <si>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</si>
  <si>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</si>
  <si>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</si>
  <si>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</si>
  <si>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</si>
  <si>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</si>
  <si>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</si>
  <si>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</si>
  <si>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</si>
  <si>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</si>
  <si>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</si>
  <si>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</si>
  <si>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</si>
  <si>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</si>
  <si>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</si>
  <si>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</si>
  <si>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</si>
  <si>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</si>
  <si>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</si>
  <si>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</si>
  <si>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</si>
  <si>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</si>
  <si>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</si>
  <si>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</si>
  <si>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</si>
  <si>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</si>
  <si>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</si>
  <si>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</si>
  <si>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</si>
  <si>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</si>
  <si>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</si>
  <si>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</si>
  <si>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</si>
  <si>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</si>
  <si>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</si>
  <si>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</si>
  <si>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</si>
  <si>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</si>
  <si>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</si>
  <si>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</si>
  <si>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</si>
  <si>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</si>
  <si>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</si>
  <si>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</si>
  <si>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</si>
  <si>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</si>
  <si>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</si>
  <si>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</si>
  <si>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</si>
  <si>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</si>
  <si>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</si>
  <si>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</si>
  <si>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</si>
  <si>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</si>
  <si>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</si>
  <si>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</si>
  <si>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</si>
  <si>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</si>
  <si>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</si>
  <si>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</si>
  <si>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</si>
  <si>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</si>
  <si>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</si>
  <si>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</si>
  <si>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</si>
  <si>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</si>
  <si>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</si>
  <si>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</si>
  <si>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</si>
  <si>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</si>
  <si>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</si>
  <si>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</si>
  <si>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</si>
  <si>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</si>
  <si>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</si>
  <si>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</si>
  <si>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</si>
  <si>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</si>
  <si>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</si>
  <si>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</si>
  <si>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</si>
  <si>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</si>
  <si>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</si>
  <si>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</si>
  <si>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</si>
  <si>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</si>
  <si>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</si>
  <si>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</si>
  <si>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</si>
  <si>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</si>
  <si>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</si>
  <si>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</si>
  <si>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</si>
  <si>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</si>
  <si>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</si>
  <si>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</si>
  <si>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</si>
  <si>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</si>
  <si>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</si>
  <si>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</si>
  <si>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</si>
  <si>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</si>
  <si>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</si>
  <si>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</si>
  <si>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</si>
  <si>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</si>
  <si>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</si>
  <si>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</si>
  <si>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</si>
  <si>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</si>
  <si>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</si>
  <si>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</si>
  <si>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</si>
  <si>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</si>
  <si>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</si>
  <si>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</si>
  <si>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</si>
  <si>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</si>
  <si>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</si>
  <si>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</si>
  <si>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</si>
  <si>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</si>
  <si>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</si>
  <si>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</si>
  <si>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</si>
  <si>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</si>
  <si>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</si>
  <si>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</si>
  <si>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</si>
  <si>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</si>
  <si>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</si>
  <si>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</si>
  <si>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</si>
  <si>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</si>
  <si>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</si>
  <si>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</si>
  <si>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</si>
  <si>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</si>
  <si>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</si>
  <si>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</si>
  <si>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</si>
  <si>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</si>
  <si>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</si>
  <si>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</si>
  <si>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</si>
  <si>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</si>
  <si>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</si>
  <si>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</si>
  <si>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</si>
  <si>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</si>
  <si>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</si>
  <si>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</si>
  <si>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</si>
  <si>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</si>
  <si>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</si>
  <si>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</si>
  <si>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</si>
  <si>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</si>
  <si>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</si>
  <si>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</si>
  <si>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</si>
  <si>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</si>
  <si>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</si>
  <si>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</si>
  <si>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</si>
  <si>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</si>
  <si>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</si>
  <si>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</si>
  <si>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</si>
  <si>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</si>
  <si>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</si>
  <si>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</si>
  <si>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</si>
  <si>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</si>
  <si>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</si>
  <si>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</si>
  <si>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</si>
  <si>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</si>
  <si>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</si>
  <si>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</si>
  <si>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</si>
  <si>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</si>
  <si>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</si>
  <si>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</si>
  <si>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</si>
  <si>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</si>
  <si>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</si>
  <si>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</si>
  <si>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</si>
  <si>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</si>
  <si>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</si>
  <si>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</si>
  <si>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</si>
  <si>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</si>
  <si>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</si>
  <si>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</si>
  <si>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</si>
  <si>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</si>
  <si>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</si>
  <si>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</si>
  <si>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</si>
  <si>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</si>
  <si>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</si>
  <si>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</si>
  <si>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</si>
  <si>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</si>
  <si>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</si>
  <si>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</si>
  <si>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</si>
  <si>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</si>
  <si>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</si>
  <si>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</si>
  <si>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</si>
  <si>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</si>
  <si>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</si>
  <si>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</si>
  <si>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</si>
  <si>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</si>
  <si>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</si>
  <si>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</si>
  <si>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</si>
  <si>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</si>
  <si>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</si>
  <si>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</si>
  <si>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</si>
  <si>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</si>
  <si>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</si>
  <si>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</si>
  <si>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</si>
  <si>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</si>
  <si>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</si>
  <si>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</si>
  <si>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</si>
  <si>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</si>
  <si>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</si>
  <si>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</si>
  <si>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</si>
  <si>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</si>
  <si>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</si>
  <si>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</si>
  <si>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</si>
  <si>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</si>
  <si>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</si>
  <si>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</si>
  <si>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</si>
  <si>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</si>
  <si>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</si>
  <si>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</si>
  <si>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</si>
  <si>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</si>
  <si>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</si>
  <si>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</si>
  <si>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</si>
  <si>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</si>
  <si>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</si>
  <si>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</si>
  <si>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</si>
  <si>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</si>
  <si>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</si>
  <si>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</si>
  <si>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</si>
  <si>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</si>
  <si>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</si>
  <si>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</si>
  <si>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</si>
  <si>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</si>
  <si>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</si>
  <si>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</si>
  <si>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</si>
  <si>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</si>
  <si>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</si>
  <si>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</si>
  <si>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</si>
  <si>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</si>
  <si>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</si>
  <si>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</si>
  <si>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</si>
  <si>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</si>
  <si>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</si>
  <si>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</si>
  <si>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</si>
  <si>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</si>
  <si>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</si>
  <si>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</si>
  <si>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</si>
  <si>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</si>
  <si>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</si>
  <si>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</si>
  <si>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</si>
  <si>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</si>
  <si>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</si>
  <si>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</si>
  <si>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</si>
  <si>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</si>
  <si>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</si>
  <si>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</si>
  <si>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</si>
  <si>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</si>
  <si>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</si>
  <si>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</si>
  <si>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</si>
  <si>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</si>
  <si>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</si>
  <si>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</si>
  <si>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</si>
  <si>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</si>
  <si>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</si>
  <si>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</si>
  <si>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</si>
  <si>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</si>
  <si>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</si>
  <si>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</si>
  <si>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</si>
  <si>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</si>
  <si>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</si>
  <si>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</si>
  <si>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</si>
  <si>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</si>
  <si>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</si>
  <si>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</si>
  <si>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</si>
  <si>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</si>
  <si>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</si>
  <si>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</si>
  <si>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</si>
  <si>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</si>
  <si>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</si>
  <si>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</si>
  <si>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</si>
  <si>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</si>
  <si>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</si>
  <si>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</si>
  <si>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</si>
  <si>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</si>
  <si>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</si>
  <si>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</si>
  <si>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</si>
  <si>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</si>
  <si>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</si>
  <si>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</si>
  <si>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</si>
  <si>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</si>
  <si>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</si>
  <si>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</si>
  <si>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</si>
  <si>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</si>
  <si>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</si>
  <si>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</si>
  <si>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</si>
  <si>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</si>
  <si>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</si>
  <si>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</si>
  <si>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</si>
  <si>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</si>
  <si>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</si>
  <si>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</si>
  <si>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</si>
  <si>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</si>
  <si>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</si>
  <si>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</si>
  <si>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</si>
  <si>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</si>
  <si>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</si>
  <si>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</si>
  <si>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</si>
  <si>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</si>
  <si>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</si>
  <si>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</si>
  <si>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</si>
  <si>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</si>
  <si>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</si>
  <si>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</si>
  <si>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</si>
  <si>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</si>
  <si>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</si>
  <si>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</si>
  <si>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</si>
  <si>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</si>
  <si>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</si>
  <si>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</si>
  <si>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</si>
  <si>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</si>
  <si>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</si>
  <si>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</si>
  <si>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</si>
  <si>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</si>
  <si>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</si>
  <si>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</si>
  <si>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</si>
  <si>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</si>
  <si>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</si>
  <si>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</si>
  <si>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</si>
  <si>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</si>
  <si>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</si>
  <si>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</si>
  <si>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</si>
  <si>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</si>
  <si>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</si>
  <si>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</si>
  <si>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</si>
  <si>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</si>
  <si>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</si>
  <si>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</si>
  <si>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</si>
  <si>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</si>
  <si>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</si>
  <si>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</si>
  <si>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</si>
  <si>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</si>
  <si>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</si>
  <si>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</si>
  <si>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</si>
  <si>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</si>
  <si>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</si>
  <si>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</si>
  <si>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</si>
  <si>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</si>
  <si>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</si>
  <si>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</si>
  <si>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</si>
  <si>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</si>
  <si>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</si>
  <si>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</si>
  <si>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</si>
  <si>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</si>
  <si>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</si>
  <si>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</si>
  <si>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</si>
  <si>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</si>
  <si>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</si>
  <si>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</si>
  <si>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</si>
  <si>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</si>
  <si>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</si>
  <si>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</si>
  <si>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</si>
  <si>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</si>
  <si>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</si>
  <si>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</si>
  <si>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</si>
  <si>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</si>
  <si>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</si>
  <si>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</si>
  <si>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</si>
  <si>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</si>
  <si>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</si>
  <si>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</si>
  <si>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</si>
  <si>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</si>
  <si>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</si>
  <si>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</si>
  <si>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</si>
  <si>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</si>
  <si>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</si>
  <si>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</si>
  <si>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</si>
  <si>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</si>
  <si>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</si>
  <si>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</si>
  <si>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</si>
  <si>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</si>
  <si>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</si>
  <si>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</si>
  <si>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</si>
  <si>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</si>
  <si>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</si>
  <si>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</si>
  <si>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</si>
  <si>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</si>
  <si>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</si>
  <si>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</si>
  <si>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</si>
  <si>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</si>
  <si>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</si>
  <si>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</si>
  <si>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</si>
  <si>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</si>
  <si>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</si>
  <si>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</si>
  <si>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</si>
  <si>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</si>
  <si>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</si>
  <si>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</si>
  <si>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</si>
  <si>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</si>
  <si>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</si>
  <si>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</si>
  <si>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</si>
  <si>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</si>
  <si>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</si>
  <si>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</si>
  <si>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</si>
  <si>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</si>
  <si>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</si>
  <si>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</si>
  <si>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</si>
  <si>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</si>
  <si>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</si>
  <si>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</si>
  <si>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</si>
  <si>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</si>
  <si>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</si>
  <si>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</si>
  <si>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</si>
  <si>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</si>
  <si>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</si>
  <si>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</si>
  <si>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</si>
  <si>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</si>
  <si>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</si>
  <si>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</si>
  <si>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</si>
  <si>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</si>
  <si>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</si>
  <si>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</si>
  <si>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</si>
  <si>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</si>
  <si>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</si>
  <si>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</si>
  <si>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</si>
  <si>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</si>
  <si>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</si>
  <si>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</si>
  <si>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</si>
  <si>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</si>
  <si>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</si>
  <si>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</si>
  <si>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</si>
  <si>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</si>
  <si>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</si>
  <si>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</si>
  <si>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</si>
  <si>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</si>
  <si>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</si>
  <si>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</si>
  <si>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</si>
  <si>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</si>
  <si>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</si>
  <si>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</si>
  <si>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</si>
  <si>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</si>
  <si>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</si>
  <si>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</si>
  <si>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</si>
  <si>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</si>
  <si>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</si>
  <si>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</si>
  <si>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</si>
  <si>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</si>
  <si>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</si>
  <si>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</si>
  <si>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</si>
  <si>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</si>
  <si>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</si>
  <si>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</si>
  <si>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</si>
  <si>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</si>
  <si>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</si>
  <si>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</si>
  <si>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</si>
  <si>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</si>
  <si>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</si>
  <si>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</si>
  <si>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</si>
  <si>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</si>
  <si>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</si>
  <si>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</si>
  <si>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</si>
  <si>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</si>
  <si>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</si>
  <si>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</si>
  <si>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</si>
  <si>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</si>
  <si>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</si>
  <si>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</si>
  <si>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</si>
  <si>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</si>
  <si>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</si>
  <si>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</si>
  <si>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</si>
  <si>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</si>
  <si>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</si>
  <si>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</si>
  <si>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</si>
  <si>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</si>
  <si>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</si>
  <si>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</si>
  <si>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</si>
  <si>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</si>
  <si>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</si>
  <si>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</si>
  <si>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</si>
  <si>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</si>
  <si>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</si>
  <si>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</si>
  <si>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</si>
  <si>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</si>
  <si>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</si>
  <si>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</si>
  <si>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</si>
  <si>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</si>
  <si>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</si>
  <si>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</si>
  <si>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</si>
  <si>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</si>
  <si>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</si>
  <si>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</si>
  <si>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</si>
  <si>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</si>
  <si>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</si>
  <si>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</si>
  <si>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</si>
  <si>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</si>
  <si>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</si>
  <si>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</si>
  <si>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</si>
  <si>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</si>
  <si>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</si>
  <si>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</si>
  <si>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</si>
  <si>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</si>
  <si>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</si>
  <si>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</si>
  <si>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</si>
  <si>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</si>
  <si>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</si>
  <si>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</si>
  <si>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</si>
  <si>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</si>
  <si>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</si>
  <si>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</si>
  <si>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</si>
  <si>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</si>
  <si>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</si>
  <si>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</si>
  <si>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</si>
  <si>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</si>
  <si>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</si>
  <si>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</si>
  <si>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</si>
  <si>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</si>
  <si>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</si>
  <si>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</si>
  <si>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</si>
  <si>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</si>
  <si>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</si>
  <si>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</si>
  <si>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</si>
  <si>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</si>
  <si>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</si>
  <si>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</si>
  <si>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</si>
  <si>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</si>
  <si>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</si>
  <si>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</si>
  <si>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</si>
  <si>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</si>
  <si>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</si>
  <si>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</si>
  <si>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</si>
  <si>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</si>
  <si>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</si>
  <si>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</si>
  <si>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</si>
  <si>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</si>
  <si>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</si>
  <si>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</si>
  <si>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</si>
  <si>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</si>
  <si>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</si>
  <si>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</si>
  <si>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</si>
  <si>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</si>
  <si>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</si>
  <si>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</si>
  <si>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</si>
  <si>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</si>
  <si>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</si>
  <si>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</si>
  <si>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</si>
  <si>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</si>
  <si>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</si>
  <si>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</si>
  <si>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</si>
  <si>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</si>
  <si>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</si>
  <si>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</si>
  <si>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</si>
  <si>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</si>
  <si>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</si>
  <si>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</si>
  <si>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</si>
  <si>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</si>
  <si>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</si>
  <si>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</si>
  <si>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</si>
  <si>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</si>
  <si>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</si>
  <si>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</si>
  <si>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</si>
  <si>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</si>
  <si>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</si>
  <si>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</si>
  <si>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</si>
  <si>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</si>
  <si>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</si>
  <si>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</si>
  <si>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</si>
  <si>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</si>
  <si>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</si>
  <si>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</si>
  <si>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</si>
  <si>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</si>
  <si>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</si>
  <si>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</si>
  <si>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</si>
  <si>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</si>
  <si>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</si>
  <si>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</si>
  <si>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</si>
  <si>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</si>
  <si>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</si>
  <si>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</si>
  <si>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</si>
  <si>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</si>
  <si>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</si>
  <si>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</si>
  <si>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</si>
  <si>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</si>
  <si>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</si>
  <si>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</si>
  <si>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</si>
  <si>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</si>
  <si>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</si>
  <si>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</si>
  <si>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</si>
  <si>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</si>
  <si>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</si>
  <si>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</si>
  <si>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</si>
  <si>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</si>
  <si>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</si>
  <si>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</si>
  <si>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</si>
  <si>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</si>
  <si>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</si>
  <si>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</si>
  <si>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</si>
  <si>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</si>
  <si>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</si>
  <si>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</si>
  <si>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</si>
  <si>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</si>
  <si>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</si>
  <si>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</si>
  <si>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</si>
  <si>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</si>
  <si>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</si>
  <si>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</si>
  <si>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</si>
  <si>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</si>
  <si>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</si>
  <si>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</si>
  <si>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</si>
  <si>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</si>
  <si>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</si>
  <si>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</si>
  <si>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</si>
  <si>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</si>
  <si>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</si>
  <si>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</si>
  <si>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</si>
  <si>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</si>
  <si>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</si>
  <si>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</si>
  <si>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</si>
  <si>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</si>
  <si>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</si>
  <si>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</si>
  <si>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</si>
  <si>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</si>
  <si>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</si>
  <si>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</si>
  <si>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</si>
  <si>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</si>
  <si>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</si>
  <si>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</si>
  <si>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</si>
  <si>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</si>
  <si>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</si>
  <si>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</si>
  <si>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</si>
  <si>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</si>
  <si>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</si>
  <si>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</si>
  <si>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</si>
  <si>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</si>
  <si>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</si>
  <si>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</si>
  <si>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</si>
  <si>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</si>
  <si>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</si>
  <si>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</si>
  <si>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</si>
  <si>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</si>
  <si>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</si>
  <si>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</si>
  <si>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</si>
  <si>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</si>
  <si>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</si>
  <si>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</si>
  <si>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</si>
  <si>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</si>
  <si>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</si>
  <si>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</si>
  <si>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</si>
  <si>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</si>
  <si>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</si>
  <si>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</si>
  <si>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</si>
  <si>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</si>
  <si>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</si>
  <si>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</si>
  <si>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</si>
  <si>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</si>
  <si>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</si>
  <si>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</si>
  <si>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</si>
  <si>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</si>
  <si>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</si>
  <si>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</si>
  <si>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</si>
  <si>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</si>
  <si>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</si>
  <si>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</si>
  <si>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</si>
  <si>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</si>
  <si>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</si>
  <si>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</si>
  <si>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</si>
  <si>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</si>
  <si>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</si>
  <si>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</si>
  <si>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</si>
  <si>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</si>
  <si>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</si>
  <si>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</si>
  <si>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</si>
  <si>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</si>
  <si>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</si>
  <si>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</si>
  <si>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</si>
  <si>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</si>
  <si>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</si>
  <si>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</si>
  <si>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</si>
  <si>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</si>
  <si>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</si>
  <si>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</si>
  <si>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</si>
  <si>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</si>
  <si>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</si>
  <si>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</si>
  <si>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</si>
  <si>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</si>
  <si>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</si>
  <si>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</si>
  <si>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</si>
  <si>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</si>
  <si>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</si>
  <si>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</si>
  <si>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</si>
  <si>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</si>
  <si>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</si>
  <si>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</si>
  <si>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</si>
  <si>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</si>
  <si>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</si>
  <si>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</si>
  <si>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</si>
  <si>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</si>
  <si>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</si>
  <si>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</si>
  <si>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</si>
  <si>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</si>
  <si>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</si>
  <si>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</si>
  <si>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</si>
  <si>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</si>
  <si>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</si>
  <si>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</si>
  <si>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</si>
  <si>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</si>
  <si>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</si>
  <si>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</si>
  <si>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</si>
  <si>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</si>
  <si>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</si>
  <si>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</si>
  <si>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</si>
  <si>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</si>
  <si>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</si>
  <si>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</si>
  <si>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</si>
  <si>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</si>
  <si>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</si>
  <si>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</si>
  <si>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</si>
  <si>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</si>
  <si>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</si>
  <si>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</si>
  <si>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</si>
  <si>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</si>
  <si>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</si>
  <si>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</si>
  <si>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</si>
  <si>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</si>
  <si>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</si>
  <si>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</si>
  <si>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</si>
  <si>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</si>
  <si>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</si>
  <si>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</si>
  <si>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</si>
  <si>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</si>
  <si>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</si>
  <si>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</si>
  <si>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</si>
  <si>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</si>
  <si>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</si>
  <si>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</si>
  <si>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</si>
  <si>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</si>
  <si>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</si>
  <si>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</si>
  <si>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</si>
  <si>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</si>
  <si>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</si>
  <si>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</si>
  <si>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</si>
  <si>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</si>
  <si>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</si>
  <si>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</si>
  <si>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</si>
  <si>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</si>
  <si>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</si>
  <si>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</si>
  <si>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</si>
  <si>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</si>
  <si>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</si>
  <si>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</si>
  <si>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</si>
  <si>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</si>
  <si>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</si>
  <si>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</si>
  <si>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</si>
  <si>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</si>
  <si>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</si>
  <si>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</si>
  <si>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</si>
  <si>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</si>
  <si>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</si>
  <si>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</si>
  <si>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</si>
  <si>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</si>
  <si>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</si>
  <si>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</si>
  <si>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</si>
  <si>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</si>
  <si>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</si>
  <si>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</si>
  <si>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</si>
  <si>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</si>
  <si>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</si>
  <si>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</si>
  <si>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</si>
  <si>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</si>
  <si>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</si>
  <si>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</si>
  <si>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</si>
  <si>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</si>
  <si>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</si>
  <si>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</si>
  <si>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</si>
  <si>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</si>
  <si>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</si>
  <si>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</si>
  <si>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</si>
  <si>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</si>
  <si>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</si>
  <si>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</si>
  <si>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</si>
  <si>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</si>
  <si>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</si>
  <si>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</si>
  <si>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</si>
  <si>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</si>
  <si>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</si>
  <si>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</si>
  <si>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</si>
  <si>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</si>
  <si>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</si>
  <si>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</si>
  <si>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</si>
  <si>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</si>
  <si>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</si>
  <si>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</si>
  <si>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</si>
  <si>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</si>
  <si>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</si>
  <si>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</si>
  <si>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</si>
  <si>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</si>
  <si>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</si>
  <si>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</si>
  <si>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</si>
  <si>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</si>
  <si>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</si>
  <si>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</si>
  <si>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</si>
  <si>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</si>
  <si>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</si>
  <si>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</si>
  <si>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</si>
  <si>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</si>
  <si>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</si>
  <si>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</si>
  <si>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</si>
  <si>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</si>
  <si>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</si>
  <si>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</si>
  <si>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</si>
  <si>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</si>
  <si>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</si>
  <si>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</si>
  <si>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</si>
  <si>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</si>
  <si>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</si>
  <si>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</si>
  <si>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</si>
  <si>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</si>
  <si>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</si>
  <si>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</si>
  <si>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</si>
  <si>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</si>
  <si>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</si>
  <si>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</si>
  <si>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</si>
  <si>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</si>
  <si>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</si>
  <si>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</si>
  <si>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</si>
  <si>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</si>
  <si>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</si>
  <si>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</si>
  <si>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</si>
  <si>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</si>
  <si>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</si>
  <si>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</si>
  <si>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</si>
  <si>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</si>
  <si>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</si>
  <si>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</si>
  <si>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</si>
  <si>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</si>
  <si>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</si>
  <si>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</si>
  <si>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</si>
  <si>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</si>
  <si>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</si>
  <si>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</si>
  <si>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</si>
  <si>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</si>
  <si>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</si>
  <si>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</si>
  <si>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</si>
  <si>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</si>
  <si>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</si>
  <si>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</si>
  <si>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</si>
  <si>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</si>
  <si>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</si>
  <si>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</si>
  <si>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</si>
  <si>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</si>
  <si>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</si>
  <si>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</si>
  <si>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</si>
  <si>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</si>
  <si>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</si>
  <si>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</si>
  <si>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</si>
  <si>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</si>
  <si>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</si>
  <si>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</si>
  <si>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</si>
  <si>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</si>
  <si>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</si>
  <si>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</si>
  <si>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</si>
  <si>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</si>
  <si>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</si>
  <si>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</si>
  <si>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</si>
  <si>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</si>
  <si>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</si>
  <si>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</si>
  <si>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</si>
  <si>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</si>
  <si>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</si>
  <si>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</si>
  <si>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</si>
  <si>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</si>
  <si>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</si>
  <si>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</si>
  <si>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</si>
  <si>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</si>
  <si>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</si>
  <si>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</si>
  <si>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</si>
  <si>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</si>
  <si>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</si>
  <si>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</si>
  <si>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</si>
  <si>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</si>
  <si>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</si>
  <si>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</si>
  <si>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</si>
  <si>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</si>
  <si>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</si>
  <si>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</si>
  <si>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</si>
  <si>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</si>
  <si>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</si>
  <si>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</si>
  <si>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</si>
  <si>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</si>
  <si>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</si>
  <si>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</si>
  <si>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</si>
  <si>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</si>
  <si>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</si>
  <si>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</si>
  <si>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</si>
  <si>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</si>
  <si>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</si>
  <si>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</si>
  <si>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</si>
  <si>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</si>
  <si>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</si>
  <si>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</si>
  <si>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</si>
  <si>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</si>
  <si>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</si>
  <si>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</si>
  <si>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</si>
  <si>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</si>
  <si>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</si>
  <si>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</si>
  <si>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</si>
  <si>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</si>
  <si>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</si>
  <si>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</si>
  <si>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</si>
  <si>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</si>
  <si>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</si>
  <si>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</si>
  <si>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</si>
  <si>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</si>
  <si>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</si>
  <si>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</si>
  <si>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</si>
  <si>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</si>
  <si>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</si>
  <si>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</si>
  <si>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</si>
  <si>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</si>
  <si>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</si>
  <si>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</si>
  <si>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</si>
  <si>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</si>
  <si>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</si>
  <si>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</si>
  <si>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</si>
  <si>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</si>
  <si>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</si>
  <si>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</si>
  <si>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</si>
  <si>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</si>
  <si>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</si>
  <si>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</si>
  <si>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</si>
  <si>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</si>
  <si>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</si>
  <si>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</si>
  <si>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</si>
  <si>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</si>
  <si>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</si>
  <si>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</si>
  <si>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</si>
  <si>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</si>
  <si>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</si>
  <si>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</si>
  <si>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</si>
  <si>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</si>
  <si>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</si>
  <si>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</si>
  <si>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</si>
  <si>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</si>
  <si>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</si>
  <si>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</si>
  <si>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</si>
  <si>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</si>
  <si>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</si>
  <si>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</si>
  <si>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</si>
  <si>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</si>
  <si>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</si>
  <si>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</si>
  <si>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</si>
  <si>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</si>
  <si>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</si>
  <si>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</si>
  <si>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</si>
  <si>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</si>
  <si>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</si>
  <si>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</si>
  <si>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</si>
  <si>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</si>
  <si>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</si>
  <si>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</si>
  <si>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</si>
  <si>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</si>
  <si>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</si>
  <si>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</si>
  <si>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</si>
  <si>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</si>
  <si>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</si>
  <si>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</si>
  <si>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</si>
  <si>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</si>
  <si>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</si>
  <si>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</si>
  <si>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</si>
  <si>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</si>
  <si>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</si>
  <si>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</si>
  <si>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</si>
  <si>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</si>
  <si>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</si>
  <si>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</si>
  <si>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</si>
  <si>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</si>
  <si>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</si>
  <si>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</si>
  <si>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</si>
  <si>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</si>
  <si>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</si>
  <si>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</si>
  <si>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</si>
  <si>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</si>
  <si>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</si>
  <si>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</si>
  <si>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</si>
  <si>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</si>
  <si>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</si>
  <si>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</si>
  <si>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</si>
  <si>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</si>
  <si>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</si>
  <si>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</si>
  <si>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</si>
  <si>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</si>
  <si>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</si>
  <si>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</si>
  <si>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</si>
  <si>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</si>
  <si>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</si>
  <si>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</si>
  <si>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</si>
  <si>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</si>
  <si>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</si>
  <si>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</si>
  <si>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</si>
  <si>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</si>
  <si>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</si>
  <si>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</si>
  <si>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</si>
  <si>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</si>
  <si>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</si>
  <si>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</si>
  <si>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</si>
  <si>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</si>
  <si>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</si>
  <si>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</si>
  <si>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</si>
  <si>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</si>
  <si>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</si>
  <si>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</si>
  <si>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</si>
  <si>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</si>
  <si>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</si>
  <si>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</si>
  <si>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</si>
  <si>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</si>
  <si>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</si>
  <si>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</si>
  <si>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</si>
  <si>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</si>
  <si>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</si>
  <si>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</si>
  <si>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</si>
  <si>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</si>
  <si>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</si>
  <si>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</si>
  <si>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</si>
  <si>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</si>
  <si>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</si>
  <si>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</si>
  <si>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</si>
  <si>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</si>
  <si>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</si>
  <si>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</si>
  <si>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</si>
  <si>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</si>
  <si>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</si>
  <si>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</si>
  <si>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</si>
  <si>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</si>
  <si>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</si>
  <si>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</si>
  <si>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</si>
  <si>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</si>
  <si>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</si>
  <si>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</si>
  <si>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</si>
  <si>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</si>
  <si>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</si>
  <si>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</si>
  <si>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</si>
  <si>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</si>
  <si>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</si>
  <si>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</si>
  <si>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</si>
  <si>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</si>
  <si>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</si>
  <si>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</si>
  <si>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</si>
  <si>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</si>
  <si>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</si>
  <si>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</si>
  <si>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</si>
  <si>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</si>
  <si>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</si>
  <si>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</si>
  <si>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</si>
  <si>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</si>
  <si>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</si>
  <si>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</si>
  <si>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</si>
  <si>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</si>
  <si>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</si>
  <si>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</si>
  <si>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</si>
  <si>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</si>
  <si>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</si>
  <si>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</si>
  <si>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</si>
  <si>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</si>
  <si>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</si>
  <si>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</si>
  <si>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</si>
  <si>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</si>
  <si>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</si>
  <si>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</si>
  <si>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</si>
  <si>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</si>
  <si>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</si>
  <si>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</si>
  <si>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</si>
  <si>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</si>
  <si>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</si>
  <si>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</si>
  <si>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</si>
  <si>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</si>
  <si>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</si>
  <si>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</si>
  <si>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</si>
  <si>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</si>
  <si>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</si>
  <si>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</si>
  <si>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</si>
  <si>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</si>
  <si>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</si>
  <si>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</si>
  <si>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</si>
  <si>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</si>
  <si>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</si>
  <si>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</si>
  <si>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</si>
  <si>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</si>
  <si>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</si>
  <si>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</si>
  <si>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</si>
  <si>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</si>
  <si>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</si>
  <si>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</si>
  <si>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</si>
  <si>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</si>
  <si>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</si>
  <si>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</si>
  <si>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</si>
  <si>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</si>
  <si>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</si>
  <si>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</si>
  <si>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</si>
  <si>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</si>
  <si>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</si>
  <si>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</si>
  <si>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</si>
  <si>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</si>
  <si>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</si>
  <si>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</si>
  <si>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</si>
  <si>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</si>
  <si>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</si>
  <si>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</si>
  <si>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</si>
  <si>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</si>
  <si>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</si>
  <si>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</si>
  <si>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</si>
  <si>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</si>
  <si>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</si>
  <si>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</si>
  <si>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</si>
  <si>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</si>
  <si>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</si>
  <si>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</si>
  <si>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</si>
  <si>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</si>
  <si>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</si>
  <si>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</si>
  <si>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</si>
  <si>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</si>
  <si>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</si>
  <si>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</si>
  <si>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</si>
  <si>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</si>
  <si>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</si>
  <si>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</si>
  <si>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</si>
  <si>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</si>
  <si>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</si>
  <si>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</si>
  <si>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</si>
  <si>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</si>
  <si>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</si>
  <si>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</si>
  <si>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</si>
  <si>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</si>
  <si>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</si>
  <si>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</si>
  <si>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</si>
  <si>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</si>
  <si>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</si>
  <si>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</si>
  <si>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</si>
  <si>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</si>
  <si>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</si>
  <si>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</si>
  <si>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</si>
  <si>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</si>
  <si>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</si>
  <si>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</si>
  <si>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</si>
  <si>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</si>
  <si>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</si>
  <si>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</si>
  <si>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</si>
  <si>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</si>
  <si>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</si>
  <si>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</si>
  <si>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</si>
  <si>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</si>
  <si>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</si>
  <si>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</si>
  <si>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</si>
  <si>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</si>
  <si>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</si>
  <si>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</si>
  <si>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</si>
  <si>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</si>
  <si>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</si>
  <si>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</si>
  <si>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</si>
  <si>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</si>
  <si>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</si>
  <si>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</si>
  <si>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</si>
  <si>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</si>
  <si>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</si>
  <si>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</si>
  <si>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</si>
  <si>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</si>
  <si>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</si>
  <si>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</si>
  <si>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</si>
  <si>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</si>
  <si>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</si>
  <si>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</si>
  <si>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</si>
  <si>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</si>
  <si>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</si>
  <si>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</si>
  <si>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</si>
  <si>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</si>
  <si>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</si>
  <si>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</si>
  <si>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</si>
  <si>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</si>
  <si>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</si>
  <si>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</si>
  <si>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</si>
  <si>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</si>
  <si>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</si>
  <si>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</si>
  <si>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</si>
  <si>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</si>
  <si>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</si>
  <si>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</si>
  <si>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</si>
  <si>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</si>
  <si>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</si>
  <si>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</si>
  <si>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</si>
  <si>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</si>
  <si>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</si>
  <si>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</si>
  <si>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</si>
  <si>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</si>
  <si>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</si>
  <si>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</si>
  <si>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</si>
  <si>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</si>
  <si>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</si>
  <si>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</si>
  <si>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</si>
  <si>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</si>
  <si>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</si>
  <si>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</si>
  <si>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</si>
  <si>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</si>
  <si>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</si>
  <si>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</si>
  <si>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</si>
  <si>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</si>
  <si>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</si>
  <si>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</si>
  <si>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</si>
  <si>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</si>
  <si>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</si>
  <si>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</si>
  <si>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</si>
  <si>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</si>
  <si>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</si>
  <si>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</si>
  <si>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</si>
  <si>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</si>
  <si>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</si>
  <si>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</si>
  <si>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</si>
  <si>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</si>
  <si>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</si>
  <si>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</si>
  <si>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</si>
  <si>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</si>
  <si>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</si>
  <si>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</si>
  <si>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</si>
  <si>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</si>
  <si>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</si>
  <si>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</si>
  <si>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</si>
  <si>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</si>
  <si>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</si>
  <si>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</si>
  <si>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</si>
  <si>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</si>
  <si>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</si>
  <si>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</si>
  <si>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</si>
  <si>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</si>
  <si>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</si>
  <si>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</si>
  <si>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</si>
  <si>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</si>
  <si>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</si>
  <si>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</si>
  <si>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</si>
  <si>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</si>
  <si>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</si>
  <si>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</si>
  <si>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</si>
  <si>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</si>
  <si>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</si>
  <si>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</si>
  <si>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</si>
  <si>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</si>
  <si>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</si>
  <si>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</si>
  <si>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</si>
  <si>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</si>
  <si>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</si>
  <si>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</si>
  <si>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</si>
  <si>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</si>
  <si>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</si>
  <si>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</si>
  <si>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</si>
  <si>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</si>
  <si>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</si>
  <si>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</si>
  <si>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</si>
  <si>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</si>
  <si>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</si>
  <si>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</si>
  <si>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</si>
  <si>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</si>
  <si>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</si>
  <si>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</si>
  <si>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</si>
  <si>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</si>
  <si>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</si>
  <si>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</si>
  <si>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</si>
  <si>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</si>
  <si>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</si>
  <si>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</si>
  <si>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</si>
  <si>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</si>
  <si>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</si>
  <si>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</si>
  <si>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</si>
  <si>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</si>
  <si>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</si>
  <si>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</si>
  <si>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</si>
  <si>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</si>
  <si>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</si>
  <si>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</si>
  <si>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</si>
  <si>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</si>
  <si>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</si>
  <si>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</si>
  <si>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</si>
  <si>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</si>
  <si>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</si>
  <si>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</si>
  <si>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</si>
  <si>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</si>
  <si>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</si>
  <si>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</si>
  <si>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</si>
  <si>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</si>
  <si>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</si>
  <si>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</si>
  <si>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</si>
  <si>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</si>
  <si>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</si>
  <si>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</si>
  <si>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</si>
  <si>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</si>
  <si>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</si>
  <si>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</si>
  <si>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</si>
  <si>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</si>
  <si>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</si>
  <si>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</si>
  <si>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</si>
  <si>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</si>
  <si>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</si>
  <si>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</si>
  <si>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</si>
  <si>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</si>
  <si>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</si>
  <si>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</si>
  <si>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</si>
  <si>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</si>
  <si>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</si>
  <si>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</si>
  <si>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</si>
  <si>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</si>
  <si>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</si>
  <si>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</si>
  <si>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</si>
  <si>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</si>
  <si>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</si>
  <si>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</si>
  <si>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</si>
  <si>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</si>
  <si>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</si>
  <si>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</si>
  <si>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</si>
  <si>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</si>
  <si>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</si>
  <si>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</si>
  <si>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</si>
  <si>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</si>
  <si>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</si>
  <si>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</si>
  <si>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</si>
  <si>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</si>
  <si>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</si>
  <si>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</si>
  <si>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</si>
  <si>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</si>
  <si>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</si>
  <si>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</si>
  <si>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</si>
  <si>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</si>
  <si>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</si>
  <si>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</si>
  <si>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</si>
  <si>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</si>
  <si>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</si>
  <si>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</si>
  <si>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</si>
  <si>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</si>
  <si>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</si>
  <si>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</si>
  <si>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</si>
  <si>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</si>
  <si>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</si>
  <si>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</si>
  <si>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</si>
  <si>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</si>
  <si>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</si>
  <si>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</si>
  <si>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</si>
  <si>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</si>
  <si>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</si>
  <si>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</si>
  <si>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</si>
  <si>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</si>
  <si>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</si>
  <si>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</si>
  <si>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</si>
  <si>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</si>
  <si>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</si>
  <si>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</si>
  <si>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</si>
  <si>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</si>
  <si>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</si>
  <si>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</si>
  <si>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</si>
  <si>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</si>
  <si>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</si>
  <si>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</si>
  <si>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</si>
  <si>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</si>
  <si>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</si>
  <si>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</si>
  <si>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</si>
  <si>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</si>
  <si>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</si>
  <si>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</si>
  <si>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</si>
  <si>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</si>
  <si>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</si>
  <si>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</si>
  <si>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</si>
  <si>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</si>
  <si>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</si>
  <si>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</si>
  <si>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</si>
  <si>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</si>
  <si>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</si>
  <si>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</si>
  <si>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</si>
  <si>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</si>
  <si>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</si>
  <si>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</si>
  <si>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</si>
  <si>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</si>
  <si>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</si>
  <si>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</si>
  <si>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</si>
  <si>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</si>
  <si>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</si>
  <si>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</si>
  <si>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</si>
  <si>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</si>
  <si>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</si>
  <si>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</si>
  <si>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</si>
  <si>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</si>
  <si>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</si>
  <si>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</si>
  <si>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</si>
  <si>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</si>
  <si>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</si>
  <si>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</si>
  <si>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</si>
  <si>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</si>
  <si>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</si>
  <si>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</si>
  <si>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</si>
  <si>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</si>
  <si>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</si>
  <si>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</si>
  <si>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</si>
  <si>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</si>
  <si>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</si>
  <si>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</si>
  <si>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</si>
  <si>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</si>
  <si>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</si>
  <si>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</si>
  <si>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</si>
  <si>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</si>
  <si>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</si>
  <si>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</si>
  <si>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</si>
  <si>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</si>
  <si>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</si>
  <si>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</si>
  <si>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</si>
  <si>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</si>
  <si>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</si>
  <si>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</si>
  <si>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</si>
  <si>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</si>
  <si>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</si>
  <si>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</si>
  <si>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</si>
  <si>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</si>
  <si>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</si>
  <si>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</si>
  <si>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</si>
  <si>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</si>
  <si>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</si>
  <si>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</si>
  <si>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</si>
  <si>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</si>
  <si>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</si>
  <si>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</si>
  <si>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</si>
  <si>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</si>
  <si>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</si>
  <si>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</si>
  <si>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</si>
  <si>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</si>
  <si>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</si>
  <si>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</si>
  <si>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</si>
  <si>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</si>
  <si>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</si>
  <si>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</si>
  <si>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</si>
  <si>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</si>
  <si>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</si>
  <si>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</si>
  <si>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</si>
  <si>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</si>
  <si>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</si>
  <si>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</si>
  <si>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</si>
  <si>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</si>
  <si>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</si>
  <si>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</si>
  <si>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</si>
  <si>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</si>
  <si>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</si>
  <si>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</si>
  <si>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</si>
  <si>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</si>
  <si>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</si>
  <si>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</si>
  <si>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</si>
  <si>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</si>
  <si>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</si>
  <si>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</si>
  <si>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</si>
  <si>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</si>
  <si>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</si>
  <si>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</si>
  <si>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</si>
  <si>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</si>
  <si>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</si>
  <si>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</si>
  <si>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</si>
  <si>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</si>
  <si>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</si>
  <si>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</si>
  <si>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</si>
  <si>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</si>
  <si>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</si>
  <si>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</si>
  <si>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</si>
  <si>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</si>
  <si>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</si>
  <si>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</si>
  <si>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</si>
  <si>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</si>
  <si>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</si>
  <si>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</si>
  <si>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</si>
  <si>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</si>
  <si>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</si>
  <si>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</si>
  <si>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</si>
  <si>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</si>
  <si>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</si>
  <si>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</si>
  <si>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</si>
  <si>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</si>
  <si>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</si>
  <si>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</si>
  <si>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</si>
  <si>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</si>
  <si>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</si>
  <si>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</si>
  <si>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</si>
  <si>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</si>
  <si>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</si>
  <si>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</si>
  <si>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</si>
  <si>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</si>
  <si>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</si>
  <si>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</si>
  <si>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</si>
  <si>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</si>
  <si>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</si>
  <si>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</si>
  <si>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</si>
  <si>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</si>
  <si>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</si>
  <si>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</si>
  <si>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</si>
  <si>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</si>
  <si>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</si>
  <si>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</si>
  <si>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</si>
  <si>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</si>
  <si>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</si>
  <si>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</si>
  <si>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</si>
  <si>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</si>
  <si>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</si>
  <si>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</si>
  <si>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</si>
  <si>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</si>
  <si>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</si>
  <si>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</si>
  <si>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</si>
  <si>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</si>
  <si>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</si>
  <si>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</si>
  <si>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</si>
  <si>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</si>
  <si>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</si>
  <si>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</si>
  <si>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</si>
  <si>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</si>
  <si>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</si>
  <si>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</si>
  <si>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</si>
  <si>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</si>
  <si>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</si>
  <si>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</si>
  <si>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</si>
  <si>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</si>
  <si>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</si>
  <si>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</si>
  <si>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</si>
  <si>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</si>
  <si>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</si>
  <si>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</si>
  <si>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</si>
  <si>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</si>
  <si>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</si>
  <si>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</si>
  <si>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</si>
  <si>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</si>
  <si>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</si>
  <si>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</si>
  <si>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</si>
  <si>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</si>
  <si>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</si>
  <si>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</si>
  <si>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</si>
  <si>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</si>
  <si>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</si>
  <si>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</si>
  <si>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</si>
  <si>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</si>
  <si>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</si>
  <si>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</si>
  <si>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</si>
  <si>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</si>
  <si>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</si>
  <si>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</si>
  <si>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</si>
  <si>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</si>
  <si>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</si>
  <si>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</si>
  <si>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</si>
  <si>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</si>
  <si>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</si>
  <si>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</si>
  <si>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</si>
  <si>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</si>
  <si>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</si>
  <si>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</si>
  <si>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</si>
  <si>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</si>
  <si>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</si>
  <si>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</si>
  <si>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</si>
  <si>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</si>
  <si>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</si>
  <si>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</si>
  <si>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</si>
  <si>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</si>
  <si>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</si>
  <si>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</si>
  <si>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</si>
  <si>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</si>
  <si>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</si>
  <si>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</si>
  <si>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</si>
  <si>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</si>
  <si>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</si>
  <si>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</si>
  <si>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</si>
  <si>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</si>
  <si>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</si>
  <si>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</si>
  <si>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</si>
  <si>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</si>
  <si>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</si>
  <si>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</si>
  <si>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</si>
  <si>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</si>
  <si>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</si>
  <si>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</si>
  <si>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</si>
  <si>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</si>
  <si>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</si>
  <si>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</si>
  <si>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</si>
  <si>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</si>
  <si>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</si>
  <si>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</si>
  <si>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</si>
  <si>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</si>
  <si>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</si>
  <si>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</si>
  <si>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</si>
  <si>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</si>
  <si>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</si>
  <si>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</si>
  <si>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</si>
  <si>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</si>
  <si>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</si>
  <si>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</si>
  <si>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</si>
  <si>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</si>
  <si>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</si>
  <si>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</si>
  <si>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</si>
  <si>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</si>
  <si>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</si>
  <si>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</si>
  <si>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</si>
  <si>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</si>
  <si>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</si>
  <si>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</si>
  <si>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</si>
  <si>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</si>
  <si>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</si>
  <si>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</si>
  <si>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</si>
  <si>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</si>
  <si>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</si>
  <si>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</si>
  <si>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</si>
  <si>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</si>
  <si>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</si>
  <si>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</si>
  <si>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</si>
  <si>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</si>
  <si>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</si>
  <si>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</si>
  <si>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</si>
  <si>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</si>
  <si>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</si>
  <si>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</si>
  <si>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</si>
  <si>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</si>
  <si>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</si>
  <si>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</si>
  <si>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</si>
  <si>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</si>
  <si>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</si>
  <si>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</si>
  <si>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</si>
  <si>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</si>
  <si>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</si>
  <si>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</si>
  <si>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</si>
  <si>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</si>
  <si>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</si>
  <si>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</si>
  <si>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</si>
  <si>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</si>
  <si>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</si>
  <si>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</si>
  <si>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</si>
  <si>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</si>
  <si>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</si>
  <si>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</si>
  <si>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</si>
  <si>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</si>
  <si>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</si>
  <si>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</si>
  <si>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</si>
  <si>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</si>
  <si>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</si>
  <si>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</si>
  <si>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</si>
  <si>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</si>
  <si>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</si>
  <si>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</si>
  <si>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</si>
  <si>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</si>
  <si>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</si>
  <si>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</si>
  <si>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</si>
  <si>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</si>
  <si>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</si>
  <si>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</si>
  <si>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</si>
  <si>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</si>
  <si>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</si>
  <si>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</si>
  <si>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</si>
  <si>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</si>
  <si>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</si>
  <si>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</si>
  <si>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</si>
  <si>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</si>
  <si>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</si>
  <si>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</si>
  <si>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</si>
  <si>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</si>
  <si>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</si>
  <si>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</si>
  <si>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</si>
  <si>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</si>
  <si>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</si>
  <si>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</si>
  <si>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</si>
  <si>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</si>
  <si>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</si>
  <si>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</si>
  <si>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</si>
  <si>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</si>
  <si>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</si>
  <si>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</si>
  <si>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</si>
  <si>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</si>
  <si>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</si>
  <si>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</si>
  <si>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</si>
  <si>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</si>
  <si>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</si>
  <si>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</si>
  <si>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</si>
  <si>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</si>
  <si>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</si>
  <si>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</si>
  <si>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</si>
  <si>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</si>
  <si>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</si>
  <si>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</si>
  <si>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</si>
  <si>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</si>
  <si>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</si>
  <si>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</si>
  <si>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</si>
  <si>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</si>
  <si>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</si>
  <si>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</si>
  <si>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</si>
  <si>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</si>
  <si>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</si>
  <si>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</si>
  <si>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</si>
  <si>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</si>
  <si>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</si>
  <si>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</si>
  <si>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</si>
  <si>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</si>
  <si>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</si>
  <si>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</si>
  <si>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</si>
  <si>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</si>
  <si>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</si>
  <si>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</si>
  <si>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</si>
  <si>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</si>
  <si>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</si>
  <si>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</si>
  <si>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</si>
  <si>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</si>
  <si>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</si>
  <si>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</si>
  <si>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</si>
  <si>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</si>
  <si>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</si>
  <si>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</si>
  <si>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</si>
  <si>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</si>
  <si>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</si>
  <si>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</si>
  <si>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</si>
  <si>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</si>
  <si>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</si>
  <si>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</si>
  <si>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</si>
  <si>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</si>
  <si>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</si>
  <si>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</si>
  <si>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</si>
  <si>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</si>
  <si>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</si>
  <si>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</si>
  <si>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</si>
  <si>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</si>
  <si>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</si>
  <si>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</si>
  <si>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</si>
  <si>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</si>
  <si>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</si>
  <si>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</si>
  <si>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</si>
  <si>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</si>
  <si>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</si>
  <si>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</si>
  <si>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</si>
  <si>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</si>
  <si>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</si>
  <si>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</si>
  <si>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</si>
  <si>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</si>
  <si>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</si>
  <si>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</si>
  <si>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</si>
  <si>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</si>
  <si>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</si>
  <si>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</si>
  <si>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</si>
  <si>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</si>
  <si>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</si>
  <si>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</si>
  <si>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</si>
  <si>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</si>
  <si>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</si>
  <si>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</si>
  <si>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</si>
  <si>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</si>
  <si>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</si>
  <si>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</si>
  <si>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</si>
  <si>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</si>
  <si>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</si>
  <si>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</si>
  <si>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</si>
  <si>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</si>
  <si>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</si>
  <si>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</si>
  <si>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</si>
  <si>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</si>
  <si>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</si>
  <si>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</si>
  <si>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</si>
  <si>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</si>
  <si>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</si>
  <si>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</si>
  <si>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</si>
  <si>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</si>
  <si>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</si>
  <si>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</si>
  <si>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</si>
  <si>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</si>
  <si>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</si>
  <si>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</si>
  <si>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</si>
  <si>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</si>
  <si>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</si>
  <si>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</si>
  <si>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</si>
  <si>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</si>
  <si>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</si>
  <si>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</si>
  <si>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</si>
  <si>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</si>
  <si>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</si>
  <si>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</si>
  <si>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</si>
  <si>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</si>
  <si>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</si>
  <si>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</si>
  <si>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</si>
  <si>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</si>
  <si>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</si>
  <si>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</si>
  <si>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</si>
  <si>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</si>
  <si>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</si>
  <si>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</si>
  <si>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</si>
  <si>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</si>
  <si>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</si>
  <si>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</si>
  <si>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</si>
  <si>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</si>
  <si>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</si>
  <si>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</si>
  <si>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</si>
  <si>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</si>
  <si>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</si>
  <si>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</si>
  <si>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</si>
  <si>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</si>
  <si>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</si>
  <si>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</si>
  <si>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</si>
  <si>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</si>
  <si>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</si>
  <si>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</si>
  <si>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</si>
  <si>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</si>
  <si>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</si>
  <si>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</si>
  <si>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</si>
  <si>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</si>
  <si>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</si>
  <si>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</si>
  <si>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</si>
  <si>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</si>
  <si>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</si>
  <si>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</si>
  <si>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</si>
  <si>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</si>
  <si>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</si>
  <si>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</si>
  <si>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</si>
  <si>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</si>
  <si>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</si>
  <si>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</si>
  <si>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</si>
  <si>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</si>
  <si>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</si>
  <si>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</si>
  <si>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</si>
  <si>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</si>
  <si>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</si>
  <si>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</si>
  <si>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</si>
  <si>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</si>
  <si>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</si>
  <si>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</si>
  <si>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</si>
  <si>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</si>
  <si>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</si>
  <si>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</si>
  <si>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</si>
  <si>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</si>
  <si>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</si>
  <si>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</si>
  <si>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</si>
  <si>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</si>
  <si>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</si>
  <si>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</si>
  <si>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</si>
  <si>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</si>
  <si>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</si>
  <si>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</si>
  <si>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</si>
  <si>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</si>
  <si>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</si>
  <si>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</si>
  <si>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</si>
  <si>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</si>
  <si>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</si>
  <si>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</si>
  <si>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</si>
  <si>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</si>
  <si>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</si>
  <si>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</si>
  <si>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</si>
  <si>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</si>
  <si>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</si>
  <si>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</si>
  <si>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</si>
  <si>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</si>
  <si>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</si>
  <si>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</si>
  <si>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</si>
  <si>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</si>
  <si>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</si>
  <si>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</si>
  <si>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</si>
  <si>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</si>
  <si>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</si>
  <si>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</si>
  <si>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</si>
  <si>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</si>
  <si>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</si>
  <si>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</si>
  <si>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</si>
  <si>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</si>
  <si>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</si>
  <si>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</si>
  <si>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</si>
  <si>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</si>
  <si>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</si>
  <si>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</si>
  <si>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</si>
  <si>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</si>
  <si>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</si>
  <si>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</si>
  <si>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</si>
  <si>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</si>
  <si>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</si>
  <si>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</si>
  <si>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</si>
  <si>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</si>
  <si>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</si>
  <si>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</si>
  <si>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</si>
  <si>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</si>
  <si>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</si>
  <si>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</si>
  <si>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</si>
  <si>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</si>
  <si>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</si>
  <si>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</si>
  <si>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</si>
  <si>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</si>
  <si>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</si>
  <si>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</si>
  <si>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</si>
  <si>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</si>
  <si>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</si>
  <si>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</si>
  <si>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</si>
  <si>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</si>
  <si>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</si>
  <si>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</si>
  <si>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</si>
  <si>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</si>
  <si>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</si>
  <si>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</si>
  <si>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</si>
  <si>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</si>
  <si>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</si>
  <si>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</si>
  <si>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</si>
  <si>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</si>
  <si>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</si>
  <si>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</si>
  <si>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</si>
  <si>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</si>
  <si>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</si>
  <si>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</si>
  <si>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</si>
  <si>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</si>
  <si>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</si>
  <si>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</si>
  <si>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</si>
  <si>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</si>
  <si>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</si>
  <si>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</si>
  <si>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</si>
  <si>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</si>
  <si>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</si>
  <si>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</si>
  <si>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</si>
  <si>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</si>
  <si>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</si>
  <si>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</si>
  <si>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</si>
  <si>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</si>
  <si>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</si>
  <si>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</si>
  <si>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</si>
  <si>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</si>
  <si>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</si>
  <si>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</si>
  <si>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</si>
  <si>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</si>
  <si>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</si>
  <si>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</si>
  <si>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</si>
  <si>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</si>
  <si>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</si>
  <si>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</si>
  <si>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</si>
  <si>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</si>
  <si>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</si>
  <si>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</si>
  <si>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</si>
  <si>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</si>
  <si>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</si>
  <si>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</si>
  <si>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</si>
  <si>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</si>
  <si>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</si>
  <si>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</si>
  <si>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</si>
  <si>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</si>
  <si>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</si>
  <si>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</si>
  <si>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</si>
  <si>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</si>
  <si>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</si>
  <si>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</si>
  <si>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</si>
  <si>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</si>
  <si>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</si>
  <si>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</si>
  <si>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</si>
  <si>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</si>
  <si>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</si>
  <si>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</si>
  <si>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</si>
  <si>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</si>
  <si>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</si>
  <si>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</si>
  <si>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</si>
  <si>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</si>
  <si>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</si>
  <si>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</si>
  <si>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</si>
  <si>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</si>
  <si>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</si>
  <si>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</si>
  <si>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</si>
  <si>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</si>
  <si>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</si>
  <si>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</si>
  <si>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</si>
  <si>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</si>
  <si>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</si>
  <si>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</si>
  <si>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</si>
  <si>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</si>
  <si>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</si>
  <si>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</si>
  <si>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</si>
  <si>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</si>
  <si>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</si>
  <si>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</si>
  <si>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</si>
  <si>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</si>
  <si>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</si>
  <si>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</si>
  <si>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</si>
  <si>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</si>
  <si>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</si>
  <si>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</si>
  <si>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</si>
  <si>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</si>
  <si>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</si>
  <si>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</si>
  <si>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</si>
  <si>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</si>
  <si>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</si>
  <si>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</si>
  <si>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</si>
  <si>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</si>
  <si>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</si>
  <si>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</si>
  <si>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</si>
  <si>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</si>
  <si>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</si>
  <si>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</si>
  <si>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</si>
  <si>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</si>
  <si>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</si>
  <si>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</si>
  <si>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</si>
  <si>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</si>
  <si>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</si>
  <si>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</si>
  <si>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</si>
  <si>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</si>
  <si>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</si>
  <si>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</si>
  <si>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</si>
  <si>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</si>
  <si>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</si>
  <si>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</si>
  <si>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</si>
  <si>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</si>
  <si>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</si>
  <si>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</si>
  <si>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</si>
  <si>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</si>
  <si>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</si>
  <si>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</si>
  <si>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</si>
  <si>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</si>
  <si>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</si>
  <si>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</si>
  <si>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</si>
  <si>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</si>
  <si>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</si>
  <si>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</si>
  <si>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</si>
  <si>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</si>
  <si>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</si>
  <si>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</si>
  <si>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</si>
  <si>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</si>
  <si>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</si>
  <si>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</si>
  <si>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</si>
  <si>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</si>
  <si>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</si>
  <si>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</si>
  <si>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</si>
  <si>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</si>
  <si>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</si>
  <si>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</si>
  <si>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</si>
  <si>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</si>
  <si>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</si>
  <si>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</si>
  <si>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</si>
  <si>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</si>
  <si>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</si>
  <si>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</si>
  <si>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</si>
  <si>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</si>
  <si>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</si>
  <si>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</si>
  <si>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</si>
  <si>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</si>
  <si>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</si>
  <si>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</si>
  <si>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</si>
  <si>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</si>
  <si>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</si>
  <si>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</si>
  <si>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</si>
  <si>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</si>
  <si>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</si>
  <si>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</si>
  <si>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</si>
  <si>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</si>
  <si>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</si>
  <si>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</si>
  <si>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</si>
  <si>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</si>
  <si>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</si>
  <si>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</si>
  <si>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</si>
  <si>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</si>
  <si>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</si>
  <si>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</si>
  <si>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</si>
  <si>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</si>
  <si>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</si>
  <si>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</si>
  <si>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</si>
  <si>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</si>
  <si>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</si>
  <si>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</si>
  <si>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</si>
  <si>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</si>
  <si>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</si>
  <si>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</si>
  <si>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</si>
  <si>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</si>
  <si>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</si>
  <si>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</si>
  <si>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</si>
  <si>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</si>
  <si>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</si>
  <si>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</si>
  <si>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</si>
  <si>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</si>
  <si>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</si>
  <si>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</si>
  <si>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</si>
  <si>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</si>
  <si>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</si>
  <si>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</si>
  <si>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</si>
  <si>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</si>
  <si>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</si>
  <si>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</si>
  <si>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</si>
  <si>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</si>
  <si>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</si>
  <si>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</si>
  <si>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</si>
  <si>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</si>
  <si>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</si>
  <si>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</si>
  <si>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</si>
  <si>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</si>
  <si>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</si>
  <si>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</si>
  <si>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</si>
  <si>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</si>
  <si>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</si>
  <si>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</si>
  <si>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</si>
  <si>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</si>
  <si>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</si>
  <si>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</si>
  <si>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</si>
  <si>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</si>
  <si>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</si>
  <si>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</si>
  <si>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</si>
  <si>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</si>
  <si>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</si>
  <si>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</si>
  <si>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</si>
  <si>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</si>
  <si>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</si>
  <si>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</si>
  <si>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</si>
  <si>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</si>
  <si>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</si>
  <si>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</si>
  <si>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</si>
  <si>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</si>
  <si>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</si>
  <si>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</si>
  <si>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</si>
  <si>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</si>
  <si>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</si>
  <si>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</si>
  <si>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</si>
  <si>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</si>
  <si>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</si>
  <si>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</si>
  <si>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</si>
  <si>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</si>
  <si>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</si>
  <si>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</si>
  <si>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</si>
  <si>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</si>
  <si>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</si>
  <si>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</si>
  <si>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</si>
  <si>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</si>
  <si>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</si>
  <si>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</si>
  <si>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</si>
  <si>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</si>
  <si>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</si>
  <si>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</si>
  <si>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</si>
  <si>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</si>
  <si>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</si>
  <si>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</si>
  <si>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</si>
  <si>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</si>
  <si>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</si>
  <si>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</si>
  <si>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</si>
  <si>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</si>
  <si>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</si>
  <si>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</si>
  <si>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</si>
  <si>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</si>
  <si>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</si>
  <si>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</si>
  <si>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</si>
  <si>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</si>
  <si>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</si>
  <si>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</si>
  <si>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</si>
  <si>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</si>
  <si>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</si>
  <si>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</si>
  <si>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</si>
  <si>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</si>
  <si>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</si>
  <si>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</si>
  <si>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</si>
  <si>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</si>
  <si>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</si>
  <si>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</si>
  <si>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</si>
  <si>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</si>
  <si>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</si>
  <si>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</si>
  <si>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</si>
  <si>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</si>
  <si>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</si>
  <si>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</si>
  <si>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</si>
  <si>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</si>
  <si>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</si>
  <si>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</si>
  <si>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</si>
  <si>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</si>
  <si>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</si>
  <si>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</si>
  <si>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</si>
  <si>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</si>
  <si>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</si>
  <si>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</si>
  <si>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</si>
  <si>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</si>
  <si>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</si>
  <si>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</si>
  <si>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</si>
  <si>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</si>
  <si>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</si>
  <si>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</si>
  <si>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</si>
  <si>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</si>
  <si>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</si>
  <si>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</si>
  <si>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</si>
  <si>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</si>
  <si>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</si>
  <si>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</si>
  <si>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</si>
  <si>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</si>
  <si>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</si>
  <si>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</si>
  <si>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</si>
  <si>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</si>
  <si>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</si>
  <si>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</si>
  <si>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</si>
  <si>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</si>
  <si>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</si>
  <si>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</si>
  <si>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</si>
  <si>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</si>
  <si>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</si>
  <si>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</si>
  <si>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</si>
  <si>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</si>
  <si>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</si>
  <si>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</si>
  <si>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</si>
  <si>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</si>
  <si>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</si>
  <si>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</si>
  <si>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</si>
  <si>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</si>
  <si>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</si>
  <si>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</si>
  <si>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</si>
  <si>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</si>
  <si>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</si>
  <si>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</si>
  <si>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</si>
  <si>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</si>
  <si>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</si>
  <si>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</si>
  <si>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</si>
  <si>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</si>
  <si>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</si>
  <si>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</si>
  <si>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</si>
  <si>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</si>
  <si>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</si>
  <si>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</si>
  <si>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</si>
  <si>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</si>
  <si>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</si>
  <si>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</si>
  <si>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</si>
  <si>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</si>
  <si>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</si>
  <si>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</si>
  <si>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</si>
  <si>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</si>
  <si>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</si>
  <si>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</si>
  <si>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</si>
  <si>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</si>
  <si>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</si>
  <si>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</si>
  <si>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</si>
  <si>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</si>
  <si>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</si>
  <si>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</si>
  <si>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</si>
  <si>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</si>
  <si>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</si>
  <si>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</si>
  <si>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</si>
  <si>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</si>
  <si>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</si>
  <si>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</si>
  <si>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</si>
  <si>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</si>
  <si>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</si>
  <si>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</si>
  <si>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</si>
  <si>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</si>
  <si>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</si>
  <si>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</si>
  <si>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</si>
  <si>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</si>
  <si>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</si>
  <si>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</si>
  <si>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</si>
  <si>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</si>
  <si>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</si>
  <si>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</si>
  <si>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</si>
  <si>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</si>
  <si>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</si>
  <si>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</si>
  <si>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</si>
  <si>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</si>
  <si>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</si>
  <si>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</si>
  <si>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</si>
  <si>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</si>
  <si>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</si>
  <si>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</si>
  <si>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</si>
  <si>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</si>
  <si>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</si>
  <si>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</si>
  <si>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</si>
  <si>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</si>
  <si>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</si>
  <si>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</si>
  <si>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</si>
  <si>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</si>
  <si>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</si>
  <si>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</si>
  <si>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</si>
  <si>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</si>
  <si>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</si>
  <si>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</si>
  <si>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</si>
  <si>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</si>
  <si>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</si>
  <si>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</si>
  <si>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</si>
  <si>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</si>
  <si>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</si>
  <si>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</si>
  <si>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</si>
  <si>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</si>
  <si>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</si>
  <si>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</si>
  <si>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</si>
  <si>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</si>
  <si>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</si>
  <si>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</si>
  <si>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</si>
  <si>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</si>
  <si>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</si>
  <si>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</si>
  <si>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</si>
  <si>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</si>
  <si>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</si>
  <si>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</si>
  <si>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</si>
  <si>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</si>
  <si>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</si>
  <si>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</si>
  <si>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</si>
  <si>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</si>
  <si>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</si>
  <si>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</si>
  <si>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</si>
  <si>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</si>
  <si>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</si>
  <si>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</si>
  <si>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</si>
  <si>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</si>
  <si>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</si>
  <si>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</si>
  <si>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</si>
  <si>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</si>
  <si>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</si>
  <si>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</si>
  <si>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</si>
  <si>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</si>
  <si>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</si>
  <si>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</si>
  <si>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</si>
  <si>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</si>
  <si>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</si>
  <si>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</si>
  <si>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</si>
  <si>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</si>
  <si>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</si>
  <si>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</si>
  <si>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</si>
  <si>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</si>
  <si>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</si>
  <si>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</si>
  <si>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</si>
  <si>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</si>
  <si>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</si>
  <si>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</si>
  <si>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</si>
  <si>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</si>
  <si>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</si>
  <si>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</si>
  <si>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</si>
  <si>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</si>
  <si>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</si>
  <si>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</si>
  <si>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</si>
  <si>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</si>
  <si>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</si>
  <si>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</si>
  <si>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</si>
  <si>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</si>
  <si>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</si>
  <si>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</si>
  <si>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</si>
  <si>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</si>
  <si>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</si>
  <si>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</si>
  <si>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</si>
  <si>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</si>
  <si>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</si>
  <si>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</si>
  <si>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</si>
  <si>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</si>
  <si>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</si>
  <si>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</si>
  <si>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</si>
  <si>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</si>
  <si>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</si>
  <si>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</si>
  <si>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</si>
  <si>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</si>
  <si>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</si>
  <si>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</si>
  <si>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</si>
  <si>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</si>
  <si>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</si>
  <si>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</si>
  <si>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</si>
  <si>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</si>
  <si>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</si>
  <si>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</si>
  <si>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</si>
  <si>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</si>
  <si>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</si>
  <si>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</si>
  <si>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</si>
  <si>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</si>
  <si>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</si>
  <si>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</si>
  <si>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</si>
  <si>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</si>
  <si>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</si>
  <si>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</si>
  <si>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</si>
  <si>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</si>
  <si>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</si>
  <si>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</si>
  <si>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</si>
  <si>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</si>
  <si>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</si>
  <si>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</si>
  <si>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</si>
  <si>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</si>
  <si>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</si>
  <si>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</si>
  <si>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</si>
  <si>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</si>
  <si>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</si>
  <si>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</si>
  <si>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</si>
  <si>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</si>
  <si>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</si>
  <si>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</si>
  <si>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</si>
  <si>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</si>
  <si>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</si>
  <si>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</si>
  <si>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</si>
  <si>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</si>
  <si>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</si>
  <si>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</si>
  <si>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</si>
  <si>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</si>
  <si>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</si>
  <si>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</si>
  <si>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</si>
  <si>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</si>
  <si>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</si>
  <si>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</si>
  <si>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</si>
  <si>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</si>
  <si>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</si>
  <si>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</si>
  <si>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</si>
  <si>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</si>
  <si>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</si>
  <si>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</si>
  <si>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</si>
  <si>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</si>
  <si>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</si>
  <si>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</si>
  <si>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</si>
  <si>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</si>
  <si>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</si>
  <si>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</si>
  <si>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</si>
  <si>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</si>
  <si>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</si>
  <si>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</si>
  <si>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</si>
  <si>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</si>
  <si>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</si>
  <si>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</si>
  <si>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</si>
  <si>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</si>
  <si>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</si>
  <si>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</si>
  <si>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</si>
  <si>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</si>
  <si>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</si>
  <si>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</si>
  <si>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</si>
  <si>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</si>
  <si>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</si>
  <si>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</si>
  <si>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</si>
  <si>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</si>
  <si>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</si>
  <si>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</si>
  <si>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</si>
  <si>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</si>
  <si>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</si>
  <si>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</si>
  <si>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</si>
  <si>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</si>
  <si>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</si>
  <si>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</si>
  <si>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</si>
  <si>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</si>
  <si>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</si>
  <si>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</si>
  <si>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</si>
  <si>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</si>
  <si>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</si>
  <si>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</si>
  <si>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</si>
  <si>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</si>
  <si>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</si>
  <si>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</si>
  <si>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</si>
  <si>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</si>
  <si>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</si>
  <si>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</si>
  <si>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</si>
  <si>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</si>
  <si>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</si>
  <si>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</si>
  <si>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</si>
  <si>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</si>
  <si>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</si>
  <si>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</si>
  <si>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</si>
  <si>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</si>
  <si>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</si>
  <si>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</si>
  <si>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</si>
  <si>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</si>
  <si>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</si>
  <si>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</si>
  <si>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</si>
  <si>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</si>
  <si>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</si>
  <si>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</si>
  <si>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</si>
  <si>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</si>
  <si>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</si>
  <si>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</si>
  <si>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</si>
  <si>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</si>
  <si>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</si>
  <si>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</si>
  <si>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</si>
  <si>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</si>
  <si>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</si>
  <si>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</si>
  <si>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</si>
  <si>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</si>
  <si>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</si>
  <si>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</si>
  <si>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</si>
  <si>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</si>
  <si>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</si>
  <si>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</si>
  <si>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</si>
  <si>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</si>
  <si>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</si>
  <si>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</si>
  <si>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</si>
  <si>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</si>
  <si>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</si>
  <si>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</si>
  <si>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</si>
  <si>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</si>
  <si>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</si>
  <si>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</si>
  <si>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</si>
  <si>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</si>
  <si>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</si>
  <si>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</si>
  <si>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</si>
  <si>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</si>
  <si>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</si>
  <si>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</si>
  <si>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</si>
  <si>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</si>
  <si>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</si>
  <si>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</si>
  <si>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</si>
  <si>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</si>
  <si>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</si>
  <si>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</si>
  <si>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</si>
  <si>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</si>
  <si>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</si>
  <si>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</si>
  <si>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</si>
  <si>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</si>
  <si>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</si>
  <si>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</si>
  <si>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</si>
  <si>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</si>
  <si>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</si>
  <si>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</si>
  <si>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</si>
  <si>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</si>
  <si>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</si>
  <si>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</si>
  <si>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</si>
  <si>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</si>
  <si>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</si>
  <si>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</si>
  <si>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</si>
  <si>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</si>
  <si>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</si>
  <si>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</si>
  <si>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</si>
  <si>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</si>
  <si>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</si>
  <si>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</si>
  <si>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</si>
  <si>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</si>
  <si>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</si>
  <si>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</si>
  <si>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</si>
  <si>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</si>
  <si>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</si>
  <si>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</si>
  <si>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</si>
  <si>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</si>
  <si>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</si>
  <si>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</si>
  <si>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</si>
  <si>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</si>
  <si>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</si>
  <si>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</si>
  <si>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</si>
  <si>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</si>
  <si>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</si>
  <si>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</si>
  <si>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</si>
  <si>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</si>
  <si>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</si>
  <si>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</si>
  <si>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</si>
  <si>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</si>
  <si>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</si>
  <si>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</si>
  <si>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</si>
  <si>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</si>
  <si>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</si>
  <si>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</si>
  <si>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</si>
  <si>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</si>
  <si>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</si>
  <si>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</si>
  <si>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</si>
  <si>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</si>
  <si>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</si>
  <si>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</si>
  <si>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</si>
  <si>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</si>
  <si>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</si>
  <si>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</si>
  <si>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</si>
  <si>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</si>
  <si>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</si>
  <si>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</si>
  <si>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</si>
  <si>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</si>
  <si>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</si>
  <si>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</si>
  <si>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</si>
  <si>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</si>
  <si>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</si>
  <si>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</si>
  <si>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</si>
  <si>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</si>
  <si>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</si>
  <si>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</si>
  <si>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</si>
  <si>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</si>
  <si>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</si>
  <si>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</si>
  <si>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</si>
  <si>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</si>
  <si>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</si>
  <si>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</si>
  <si>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</si>
  <si>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</si>
  <si>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</si>
  <si>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</si>
  <si>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</si>
  <si>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</si>
  <si>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</si>
  <si>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</si>
  <si>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</si>
  <si>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</si>
  <si>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</si>
  <si>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</si>
  <si>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</si>
  <si>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</si>
  <si>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</si>
  <si>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</si>
  <si>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</si>
  <si>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</si>
  <si>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</si>
  <si>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</si>
  <si>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</si>
  <si>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</si>
  <si>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</si>
  <si>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</si>
  <si>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</si>
  <si>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</si>
  <si>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</si>
  <si>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</si>
  <si>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</si>
  <si>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</si>
  <si>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</si>
  <si>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</si>
  <si>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</si>
  <si>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</si>
  <si>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</si>
  <si>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</si>
  <si>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</si>
  <si>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</si>
  <si>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</si>
  <si>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</si>
  <si>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</si>
  <si>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</si>
  <si>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</si>
  <si>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</si>
  <si>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</si>
  <si>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</si>
  <si>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</si>
  <si>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</si>
  <si>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</si>
  <si>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</si>
  <si>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</si>
  <si>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</si>
  <si>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</si>
  <si>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</si>
  <si>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</si>
  <si>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</si>
  <si>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</si>
  <si>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</si>
  <si>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</si>
  <si>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</si>
  <si>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</si>
  <si>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</si>
  <si>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</si>
  <si>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</si>
  <si>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</si>
  <si>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</si>
  <si>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</si>
  <si>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</si>
  <si>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</si>
  <si>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</si>
  <si>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</si>
  <si>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</si>
  <si>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</si>
  <si>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</si>
  <si>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</si>
  <si>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</si>
  <si>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</si>
  <si>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</si>
  <si>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</si>
  <si>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</si>
  <si>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</si>
  <si>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</si>
  <si>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</si>
  <si>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</si>
  <si>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</si>
  <si>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</si>
  <si>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</si>
  <si>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</si>
  <si>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</si>
  <si>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</si>
  <si>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</si>
  <si>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</si>
  <si>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</si>
  <si>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</si>
  <si>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</si>
  <si>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</si>
  <si>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</si>
  <si>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</si>
  <si>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</si>
  <si>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</si>
  <si>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</si>
  <si>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</si>
  <si>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</si>
  <si>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</si>
  <si>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</si>
  <si>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</si>
  <si>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</si>
  <si>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</si>
  <si>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</si>
  <si>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</si>
  <si>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</si>
  <si>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</si>
  <si>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</si>
  <si>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</si>
  <si>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</si>
  <si>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</si>
  <si>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</si>
  <si>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</si>
  <si>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</si>
  <si>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</si>
  <si>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</si>
  <si>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</si>
  <si>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</si>
  <si>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</si>
  <si>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</si>
  <si>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</si>
  <si>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</si>
  <si>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</si>
  <si>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</si>
  <si>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</si>
  <si>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</si>
  <si>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</si>
  <si>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</si>
  <si>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</si>
  <si>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</si>
  <si>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</si>
  <si>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</si>
  <si>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</si>
  <si>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</si>
  <si>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</si>
  <si>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</si>
  <si>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</si>
  <si>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</si>
  <si>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</si>
  <si>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</si>
  <si>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</si>
  <si>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</si>
  <si>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</si>
  <si>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</si>
  <si>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</si>
  <si>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</si>
  <si>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</si>
  <si>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</si>
  <si>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</si>
  <si>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</si>
  <si>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</si>
  <si>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</si>
  <si>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</si>
  <si>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</si>
  <si>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</si>
  <si>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</si>
  <si>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</si>
  <si>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</si>
  <si>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</si>
  <si>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</si>
  <si>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</si>
  <si>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</si>
  <si>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</si>
  <si>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</si>
  <si>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</si>
  <si>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</si>
  <si>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</si>
  <si>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</si>
  <si>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</si>
  <si>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</si>
  <si>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</si>
  <si>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</si>
  <si>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</si>
  <si>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</si>
  <si>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</si>
  <si>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</si>
  <si>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</si>
  <si>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</si>
  <si>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</si>
  <si>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</si>
  <si>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</si>
  <si>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</si>
  <si>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</si>
  <si>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</si>
  <si>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</si>
  <si>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</si>
  <si>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</si>
  <si>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</si>
  <si>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</si>
  <si>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</si>
  <si>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</si>
  <si>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</si>
  <si>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</si>
  <si>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</si>
  <si>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</si>
  <si>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</si>
  <si>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</si>
  <si>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</si>
  <si>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</si>
  <si>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</si>
  <si>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</si>
  <si>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</si>
  <si>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</si>
  <si>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</si>
  <si>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</si>
  <si>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</si>
  <si>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</si>
  <si>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</si>
  <si>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</si>
  <si>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</si>
  <si>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</si>
  <si>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</si>
  <si>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</si>
  <si>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</si>
  <si>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</si>
  <si>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</si>
  <si>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</si>
  <si>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</si>
  <si>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</si>
  <si>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</si>
  <si>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</si>
  <si>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</si>
  <si>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</si>
  <si>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</si>
  <si>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</si>
  <si>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</si>
  <si>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</si>
  <si>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</si>
  <si>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</si>
  <si>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</si>
  <si>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</si>
  <si>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</si>
  <si>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</si>
  <si>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</si>
  <si>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</si>
  <si>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</si>
  <si>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</si>
  <si>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</si>
  <si>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</si>
  <si>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</si>
  <si>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</si>
  <si>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</si>
  <si>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</si>
  <si>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</si>
  <si>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</si>
  <si>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</si>
  <si>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</si>
  <si>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</si>
  <si>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</si>
  <si>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</si>
  <si>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</si>
  <si>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</si>
  <si>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</si>
  <si>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</si>
  <si>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</si>
  <si>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</si>
  <si>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</si>
  <si>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</si>
  <si>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</si>
  <si>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</si>
  <si>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</si>
  <si>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</si>
  <si>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</si>
  <si>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</si>
  <si>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</si>
  <si>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</si>
  <si>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</si>
  <si>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</si>
  <si>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</si>
  <si>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</si>
  <si>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</si>
  <si>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</si>
  <si>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</si>
  <si>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</si>
  <si>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</si>
  <si>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</si>
  <si>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</si>
  <si>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</si>
  <si>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</si>
  <si>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</si>
  <si>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</si>
  <si>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</si>
  <si>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</si>
  <si>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</si>
  <si>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</si>
  <si>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</si>
  <si>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</si>
  <si>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</si>
  <si>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</si>
  <si>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</si>
  <si>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</si>
  <si>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</si>
  <si>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</si>
  <si>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</si>
  <si>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</si>
  <si>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</si>
  <si>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</si>
  <si>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</si>
  <si>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</si>
  <si>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</si>
  <si>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</si>
  <si>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</si>
  <si>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</si>
  <si>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</si>
  <si>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</si>
  <si>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</si>
  <si>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</si>
  <si>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</si>
  <si>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</si>
  <si>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</si>
  <si>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</si>
  <si>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</si>
  <si>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</si>
  <si>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</si>
  <si>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</si>
  <si>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</si>
  <si>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</si>
  <si>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</si>
  <si>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</si>
  <si>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</si>
  <si>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</si>
  <si>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</si>
  <si>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</si>
  <si>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</si>
  <si>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</si>
  <si>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</si>
  <si>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</si>
  <si>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</si>
  <si>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</si>
  <si>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</si>
  <si>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</si>
  <si>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</si>
  <si>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</si>
  <si>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</si>
  <si>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</si>
  <si>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</si>
  <si>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</si>
  <si>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</si>
  <si>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</si>
  <si>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</si>
  <si>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</si>
  <si>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</si>
  <si>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</si>
  <si>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</si>
  <si>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</si>
  <si>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</si>
  <si>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</si>
  <si>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</si>
  <si>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</si>
  <si>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</si>
  <si>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</si>
  <si>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</si>
  <si>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</si>
  <si>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</si>
  <si>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</si>
  <si>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</si>
  <si>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</si>
  <si>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</si>
  <si>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</si>
  <si>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</si>
  <si>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</si>
  <si>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</si>
  <si>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</si>
  <si>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</si>
  <si>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</si>
  <si>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</si>
  <si>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</si>
  <si>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</si>
  <si>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</si>
  <si>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</si>
  <si>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</si>
  <si>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</si>
  <si>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</si>
  <si>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</si>
  <si>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</si>
  <si>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</si>
  <si>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</si>
  <si>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</si>
  <si>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</si>
  <si>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</si>
  <si>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</si>
  <si>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</si>
  <si>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</si>
  <si>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</si>
  <si>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</si>
  <si>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</si>
  <si>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</si>
  <si>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</si>
  <si>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</si>
  <si>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</si>
  <si>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</si>
  <si>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</si>
  <si>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</si>
  <si>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</si>
  <si>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</si>
  <si>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</si>
  <si>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</si>
  <si>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</si>
  <si>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</si>
  <si>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</si>
  <si>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</si>
  <si>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</si>
  <si>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</si>
  <si>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</si>
  <si>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</si>
  <si>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</si>
  <si>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</si>
  <si>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</si>
  <si>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</si>
  <si>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</si>
  <si>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</si>
  <si>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</si>
  <si>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</si>
  <si>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</si>
  <si>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</si>
  <si>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</si>
  <si>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</si>
  <si>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</si>
  <si>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</si>
  <si>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</si>
  <si>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</si>
  <si>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</si>
  <si>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</si>
  <si>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</si>
  <si>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</si>
  <si>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</si>
  <si>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</si>
  <si>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</si>
  <si>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</si>
  <si>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</si>
  <si>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</si>
  <si>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</si>
  <si>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</si>
  <si>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</si>
  <si>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</si>
  <si>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</si>
  <si>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</si>
  <si>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</si>
  <si>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</si>
  <si>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</si>
  <si>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</si>
  <si>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</si>
  <si>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</si>
  <si>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</si>
  <si>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</si>
  <si>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</si>
  <si>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</si>
  <si>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</si>
  <si>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</si>
  <si>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</si>
  <si>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</si>
  <si>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</si>
  <si>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</si>
  <si>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</si>
  <si>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</si>
  <si>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</si>
  <si>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</si>
  <si>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</si>
  <si>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</si>
  <si>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</si>
  <si>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</si>
  <si>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</si>
  <si>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</si>
  <si>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</si>
  <si>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</si>
  <si>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</si>
  <si>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</si>
  <si>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</si>
  <si>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</si>
  <si>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</si>
  <si>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</si>
  <si>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</si>
  <si>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</si>
  <si>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</si>
  <si>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</si>
  <si>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</si>
  <si>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</si>
  <si>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</si>
  <si>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</si>
  <si>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</si>
  <si>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</si>
  <si>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</si>
  <si>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</si>
  <si>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</si>
  <si>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</si>
  <si>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</si>
  <si>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</si>
  <si>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</si>
  <si>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</si>
  <si>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</si>
  <si>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</si>
  <si>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</si>
  <si>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</si>
  <si>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</si>
  <si>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</si>
  <si>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</si>
  <si>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</si>
  <si>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</si>
  <si>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</si>
  <si>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</si>
  <si>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</si>
  <si>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</si>
  <si>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</si>
  <si>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</si>
  <si>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</si>
  <si>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</si>
  <si>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</si>
  <si>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</si>
  <si>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</si>
  <si>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</si>
  <si>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</si>
  <si>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</si>
  <si>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</si>
  <si>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</si>
  <si>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</si>
  <si>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</si>
  <si>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</si>
  <si>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</si>
  <si>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</si>
  <si>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</si>
  <si>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</si>
  <si>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</si>
  <si>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</si>
  <si>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</si>
  <si>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</si>
  <si>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</si>
  <si>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</si>
  <si>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</si>
  <si>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</si>
  <si>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</si>
  <si>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</si>
  <si>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</si>
  <si>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</si>
  <si>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</si>
  <si>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</si>
  <si>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</si>
  <si>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</si>
  <si>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</si>
  <si>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</si>
  <si>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</si>
  <si>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</si>
  <si>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</si>
  <si>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</si>
  <si>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</si>
  <si>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</si>
  <si>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</si>
  <si>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</si>
  <si>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</si>
  <si>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</si>
  <si>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</si>
  <si>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</si>
  <si>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</si>
  <si>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</si>
  <si>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</si>
  <si>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</si>
  <si>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</si>
  <si>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</si>
  <si>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</si>
  <si>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</si>
  <si>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</si>
  <si>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</si>
  <si>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</si>
  <si>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</si>
  <si>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</si>
  <si>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</si>
  <si>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</si>
  <si>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</si>
  <si>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</si>
  <si>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</si>
  <si>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</si>
  <si>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</si>
  <si>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</si>
  <si>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</si>
  <si>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</si>
  <si>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</si>
  <si>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</si>
  <si>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</si>
  <si>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</si>
  <si>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</si>
  <si>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</si>
  <si>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</si>
  <si>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</si>
  <si>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</si>
  <si>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</si>
  <si>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</si>
  <si>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</si>
  <si>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</si>
  <si>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</si>
  <si>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</si>
  <si>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</si>
  <si>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</si>
  <si>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</si>
  <si>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</si>
  <si>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</si>
  <si>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</si>
  <si>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</si>
  <si>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</si>
  <si>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</si>
  <si>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</si>
  <si>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</si>
  <si>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</si>
  <si>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</si>
  <si>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</si>
  <si>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</si>
  <si>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</si>
  <si>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</si>
  <si>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</si>
  <si>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</si>
  <si>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</si>
  <si>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</si>
  <si>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</si>
  <si>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</si>
  <si>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</si>
  <si>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</si>
  <si>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</si>
  <si>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</si>
  <si>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</si>
  <si>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</si>
  <si>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</si>
  <si>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</si>
  <si>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</si>
  <si>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</si>
  <si>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</si>
  <si>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</si>
  <si>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</si>
  <si>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</si>
  <si>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</si>
  <si>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</si>
  <si>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</si>
  <si>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</si>
  <si>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</si>
  <si>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</si>
  <si>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</si>
  <si>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</si>
  <si>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</si>
  <si>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</si>
  <si>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</si>
  <si>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</si>
  <si>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</si>
  <si>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</si>
  <si>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</si>
  <si>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</si>
  <si>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</si>
  <si>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</si>
  <si>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</si>
  <si>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</si>
  <si>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</si>
  <si>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</si>
  <si>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</si>
  <si>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</si>
  <si>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</si>
  <si>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</si>
  <si>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</si>
  <si>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</si>
  <si>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</si>
  <si>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</si>
  <si>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</si>
  <si>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</si>
  <si>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</si>
  <si>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</si>
  <si>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</si>
  <si>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</si>
  <si>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</si>
  <si>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</si>
  <si>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</si>
  <si>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</si>
  <si>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</si>
  <si>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</si>
  <si>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</si>
  <si>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</si>
  <si>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</si>
  <si>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</si>
  <si>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</si>
  <si>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</si>
  <si>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</si>
  <si>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</si>
  <si>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</si>
  <si>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</si>
  <si>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</si>
  <si>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</si>
  <si>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</si>
  <si>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</si>
  <si>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</si>
  <si>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</si>
  <si>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</si>
  <si>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</si>
  <si>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</si>
  <si>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</si>
  <si>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</si>
  <si>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</si>
  <si>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</si>
  <si>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</si>
  <si>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</si>
  <si>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</si>
  <si>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</si>
  <si>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</si>
  <si>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</si>
  <si>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</si>
  <si>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</si>
  <si>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</si>
  <si>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</si>
  <si>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</si>
  <si>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</si>
  <si>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</si>
  <si>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</si>
  <si>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</si>
  <si>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</si>
  <si>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</si>
  <si>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</si>
  <si>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</si>
  <si>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</si>
  <si>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</si>
  <si>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</si>
  <si>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</si>
  <si>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</si>
  <si>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</si>
  <si>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</si>
  <si>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</si>
  <si>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</si>
  <si>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</si>
  <si>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</si>
  <si>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</si>
  <si>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</si>
  <si>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</si>
  <si>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</si>
  <si>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</si>
  <si>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</si>
  <si>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</si>
  <si>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</si>
  <si>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</si>
  <si>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</si>
  <si>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</si>
  <si>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</si>
  <si>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</si>
  <si>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</si>
  <si>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</si>
  <si>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</si>
  <si>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</si>
  <si>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</si>
  <si>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</si>
  <si>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</si>
  <si>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</si>
  <si>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</si>
  <si>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</si>
  <si>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</si>
  <si>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</si>
  <si>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</si>
  <si>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</si>
  <si>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</si>
  <si>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</si>
  <si>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</si>
  <si>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</si>
  <si>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</si>
  <si>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</si>
  <si>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</si>
  <si>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</si>
  <si>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</si>
  <si>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</si>
  <si>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</si>
  <si>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</si>
  <si>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</si>
  <si>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</si>
  <si>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</si>
  <si>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</si>
  <si>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</si>
  <si>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</si>
  <si>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</si>
  <si>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</si>
  <si>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</si>
  <si>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</si>
  <si>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</si>
  <si>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</si>
  <si>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</si>
  <si>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</si>
  <si>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</si>
  <si>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</si>
  <si>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</si>
  <si>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</si>
  <si>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</si>
  <si>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</si>
  <si>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</si>
  <si>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</si>
  <si>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</si>
  <si>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</si>
  <si>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</si>
  <si>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</si>
  <si>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</si>
  <si>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</si>
  <si>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</si>
  <si>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</si>
  <si>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</si>
  <si>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</si>
  <si>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</si>
  <si>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</si>
  <si>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</si>
  <si>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</si>
  <si>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</si>
  <si>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</si>
  <si>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</si>
  <si>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</si>
  <si>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</si>
  <si>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</si>
  <si>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</si>
  <si>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</si>
  <si>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</si>
  <si>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</si>
  <si>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</si>
  <si>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</si>
  <si>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</si>
  <si>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</si>
  <si>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</si>
  <si>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</si>
  <si>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</si>
  <si>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</si>
  <si>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</si>
  <si>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</si>
  <si>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</si>
  <si>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</si>
  <si>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</si>
  <si>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</si>
  <si>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</si>
  <si>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</si>
  <si>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</si>
  <si>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</si>
  <si>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</si>
  <si>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</si>
  <si>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</si>
  <si>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</si>
  <si>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</si>
  <si>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</si>
  <si>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</si>
  <si>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</si>
  <si>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</si>
  <si>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</si>
  <si>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</si>
  <si>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</si>
  <si>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</si>
  <si>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</si>
  <si>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</si>
  <si>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</si>
  <si>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</si>
  <si>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</si>
  <si>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</si>
  <si>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</si>
  <si>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</si>
  <si>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</si>
  <si>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</si>
  <si>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</si>
  <si>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</si>
  <si>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</si>
  <si>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</si>
  <si>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</si>
  <si>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</si>
  <si>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</si>
  <si>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</si>
  <si>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</si>
  <si>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</si>
  <si>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</si>
  <si>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</si>
  <si>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</si>
  <si>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</si>
  <si>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</si>
  <si>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</si>
  <si>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</si>
  <si>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</si>
  <si>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</si>
  <si>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</si>
  <si>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</si>
  <si>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</si>
  <si>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</si>
  <si>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</si>
  <si>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</si>
  <si>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</si>
  <si>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</si>
  <si>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</si>
  <si>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</si>
  <si>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</si>
  <si>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</si>
  <si>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</si>
  <si>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</si>
  <si>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</si>
  <si>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</si>
  <si>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</si>
  <si>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</si>
  <si>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</si>
  <si>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</si>
  <si>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</si>
  <si>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</si>
  <si>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</si>
  <si>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</si>
  <si>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</si>
  <si>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</si>
  <si>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</si>
  <si>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</si>
  <si>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</si>
  <si>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</si>
  <si>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</si>
  <si>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</si>
  <si>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</si>
  <si>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</si>
  <si>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</si>
  <si>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</si>
  <si>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</si>
  <si>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</si>
  <si>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</si>
  <si>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</si>
  <si>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</si>
  <si>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</si>
  <si>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</si>
  <si>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</si>
  <si>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</si>
  <si>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</si>
  <si>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</si>
  <si>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</si>
  <si>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</si>
  <si>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</si>
  <si>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</si>
  <si>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</si>
  <si>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</si>
  <si>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</si>
  <si>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</si>
  <si>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</si>
  <si>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</si>
  <si>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</si>
  <si>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</si>
  <si>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</si>
  <si>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</si>
  <si>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</si>
  <si>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</si>
  <si>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</si>
  <si>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</si>
  <si>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</si>
  <si>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</si>
  <si>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</si>
  <si>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</si>
  <si>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</si>
  <si>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</si>
  <si>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</si>
  <si>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</si>
  <si>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</si>
  <si>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</si>
  <si>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</si>
  <si>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</si>
  <si>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</si>
  <si>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</si>
  <si>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</si>
  <si>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</si>
  <si>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</si>
  <si>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</si>
  <si>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</si>
  <si>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</si>
  <si>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</si>
  <si>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</si>
  <si>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</si>
  <si>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</si>
  <si>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</si>
  <si>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</si>
  <si>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</si>
  <si>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</si>
  <si>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</si>
  <si>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</si>
  <si>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</si>
  <si>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</si>
  <si>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</si>
  <si>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</si>
  <si>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</si>
  <si>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</si>
  <si>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</si>
  <si>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</si>
  <si>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</si>
  <si>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</si>
  <si>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</si>
  <si>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</si>
  <si>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</si>
  <si>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</si>
  <si>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</si>
  <si>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</si>
  <si>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</si>
  <si>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</si>
  <si>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</si>
  <si>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</si>
  <si>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</si>
  <si>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</si>
  <si>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</si>
  <si>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</si>
  <si>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</si>
  <si>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</si>
  <si>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</si>
  <si>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</si>
  <si>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</si>
  <si>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</si>
  <si>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</si>
  <si>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</si>
  <si>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</si>
  <si>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</si>
  <si>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</si>
  <si>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</si>
  <si>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</si>
  <si>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</si>
  <si>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</si>
  <si>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</si>
  <si>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</si>
  <si>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</si>
  <si>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</si>
  <si>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</si>
  <si>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</si>
  <si>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</si>
  <si>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</si>
  <si>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</si>
  <si>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</si>
  <si>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</si>
  <si>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</si>
  <si>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</si>
  <si>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</si>
  <si>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</si>
  <si>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</si>
  <si>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</si>
  <si>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</si>
  <si>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</si>
  <si>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</si>
  <si>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</si>
  <si>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</si>
  <si>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</si>
  <si>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</si>
  <si>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</si>
  <si>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</si>
  <si>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</si>
  <si>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</si>
  <si>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</si>
  <si>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</si>
  <si>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</si>
  <si>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</si>
  <si>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</si>
  <si>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</si>
  <si>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</si>
  <si>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</si>
  <si>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</si>
  <si>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</si>
  <si>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</si>
  <si>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</si>
  <si>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</si>
  <si>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</si>
  <si>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</si>
  <si>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</si>
  <si>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</si>
  <si>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</si>
  <si>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</si>
  <si>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</si>
  <si>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</si>
  <si>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</si>
  <si>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</si>
  <si>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</si>
  <si>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</si>
  <si>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</si>
  <si>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</si>
  <si>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</si>
  <si>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</si>
  <si>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</si>
  <si>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</si>
  <si>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</si>
  <si>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</si>
  <si>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</si>
  <si>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</si>
  <si>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</si>
  <si>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</si>
  <si>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</si>
  <si>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</si>
  <si>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</si>
  <si>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</si>
  <si>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</si>
  <si>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</si>
  <si>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</si>
  <si>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</si>
  <si>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</si>
  <si>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</si>
  <si>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</si>
  <si>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</si>
  <si>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</si>
  <si>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</si>
  <si>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</si>
  <si>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</si>
  <si>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</si>
  <si>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</si>
  <si>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</si>
  <si>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</si>
  <si>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</si>
  <si>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</si>
  <si>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</si>
  <si>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</si>
  <si>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</si>
  <si>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</si>
  <si>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</si>
  <si>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</si>
  <si>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</si>
  <si>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</si>
  <si>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</si>
  <si>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</si>
  <si>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</si>
  <si>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</si>
  <si>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</si>
  <si>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</si>
  <si>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</si>
  <si>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</si>
  <si>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</si>
  <si>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</si>
  <si>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</si>
  <si>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</si>
  <si>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</si>
  <si>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</si>
  <si>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</si>
  <si>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</si>
  <si>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</si>
  <si>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</si>
  <si>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</si>
  <si>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</si>
  <si>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</si>
  <si>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</si>
  <si>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</si>
  <si>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</si>
  <si>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</si>
  <si>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</si>
  <si>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</si>
  <si>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</si>
  <si>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</si>
  <si>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</si>
  <si>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</si>
  <si>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</si>
  <si>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</si>
  <si>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</si>
  <si>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</si>
  <si>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</si>
  <si>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</si>
  <si>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</si>
  <si>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</si>
  <si>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</si>
  <si>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</si>
  <si>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</si>
  <si>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</si>
  <si>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</si>
  <si>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</si>
  <si>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</si>
  <si>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</si>
  <si>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</si>
  <si>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</si>
  <si>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</si>
  <si>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</si>
  <si>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</si>
  <si>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</si>
  <si>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</si>
  <si>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</si>
  <si>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</si>
  <si>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</si>
  <si>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</si>
  <si>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</si>
  <si>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</si>
  <si>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</si>
  <si>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</si>
  <si>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</si>
  <si>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</si>
  <si>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</si>
  <si>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</si>
  <si>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</si>
  <si>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</si>
  <si>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</si>
  <si>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</si>
  <si>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</si>
  <si>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</si>
  <si>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</si>
  <si>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</si>
  <si>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</si>
  <si>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</si>
  <si>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</si>
  <si>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</si>
  <si>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</si>
  <si>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</si>
  <si>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</si>
  <si>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</si>
  <si>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</si>
  <si>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</si>
  <si>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</si>
  <si>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</si>
  <si>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</si>
  <si>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</si>
  <si>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</si>
  <si>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</si>
  <si>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</si>
  <si>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</si>
  <si>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</si>
  <si>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</si>
  <si>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</si>
  <si>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</si>
  <si>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</si>
  <si>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</si>
  <si>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</si>
  <si>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</si>
  <si>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</si>
  <si>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</si>
  <si>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</si>
  <si>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</si>
  <si>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</si>
  <si>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</si>
  <si>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</si>
  <si>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</si>
  <si>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</si>
  <si>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</si>
  <si>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</si>
  <si>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</si>
  <si>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</si>
  <si>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</si>
  <si>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</si>
  <si>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</si>
  <si>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</si>
  <si>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</si>
  <si>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</si>
  <si>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</si>
  <si>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</si>
  <si>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</si>
  <si>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</si>
  <si>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</si>
  <si>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</si>
  <si>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</si>
  <si>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</si>
  <si>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</si>
  <si>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</si>
  <si>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</si>
  <si>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</si>
  <si>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</si>
  <si>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</si>
  <si>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</si>
  <si>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</si>
  <si>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</si>
  <si>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</si>
  <si>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</si>
  <si>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</si>
  <si>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</si>
  <si>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</si>
  <si>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</si>
  <si>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</si>
  <si>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</si>
  <si>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</si>
  <si>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</si>
  <si>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</si>
  <si>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</si>
  <si>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</si>
  <si>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</si>
  <si>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</si>
  <si>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</si>
  <si>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</si>
  <si>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</si>
  <si>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</si>
  <si>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</si>
  <si>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</si>
  <si>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</si>
  <si>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</si>
  <si>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</si>
  <si>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</si>
  <si>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</si>
  <si>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</si>
  <si>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</si>
  <si>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</si>
  <si>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</si>
  <si>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</si>
  <si>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</si>
  <si>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</si>
  <si>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</si>
  <si>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</si>
  <si>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</si>
  <si>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</si>
  <si>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</si>
  <si>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</si>
  <si>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</si>
  <si>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</si>
  <si>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</si>
  <si>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</si>
  <si>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</si>
  <si>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</si>
  <si>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</si>
  <si>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</si>
  <si>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</si>
  <si>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</si>
  <si>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</si>
  <si>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</si>
  <si>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</si>
  <si>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</si>
  <si>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</si>
  <si>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</si>
  <si>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</si>
  <si>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</si>
  <si>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</si>
  <si>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</si>
  <si>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</si>
  <si>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</si>
  <si>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</si>
  <si>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</si>
  <si>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</si>
  <si>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</si>
  <si>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</si>
  <si>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</si>
  <si>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</si>
  <si>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</si>
  <si>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</si>
  <si>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</si>
  <si>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</si>
  <si>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</si>
  <si>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</si>
  <si>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</si>
  <si>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</si>
  <si>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</si>
  <si>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</si>
  <si>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</si>
  <si>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</si>
  <si>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</si>
  <si>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</si>
  <si>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</si>
  <si>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</si>
  <si>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</si>
  <si>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</si>
  <si>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</si>
  <si>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</si>
  <si>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</si>
  <si>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</si>
  <si>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</si>
  <si>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</si>
  <si>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</si>
  <si>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</si>
  <si>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</si>
  <si>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</si>
  <si>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</si>
  <si>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</si>
  <si>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</si>
  <si>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</si>
  <si>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</si>
  <si>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</si>
  <si>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</si>
  <si>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</si>
  <si>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</si>
  <si>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</si>
  <si>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</si>
  <si>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</si>
  <si>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</si>
  <si>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</si>
  <si>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</si>
  <si>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</si>
  <si>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</si>
  <si>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</si>
  <si>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</si>
  <si>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</si>
  <si>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</si>
  <si>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</si>
  <si>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</si>
  <si>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</si>
  <si>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</si>
  <si>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</si>
  <si>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</si>
  <si>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</si>
  <si>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</si>
  <si>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</si>
  <si>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</si>
  <si>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</si>
  <si>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</si>
  <si>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</si>
  <si>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</si>
  <si>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</si>
  <si>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</si>
  <si>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</si>
  <si>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</si>
  <si>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</si>
  <si>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</si>
  <si>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</si>
  <si>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</si>
  <si>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</si>
  <si>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</si>
  <si>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</si>
  <si>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</si>
  <si>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</si>
  <si>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</si>
  <si>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</si>
  <si>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</si>
  <si>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</si>
  <si>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</si>
  <si>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</si>
  <si>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</si>
  <si>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</si>
  <si>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</si>
  <si>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</si>
  <si>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</si>
  <si>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</si>
  <si>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</si>
  <si>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</si>
  <si>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</si>
  <si>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</si>
  <si>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</si>
  <si>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</si>
  <si>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</si>
  <si>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</si>
  <si>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</si>
  <si>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</si>
  <si>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</si>
  <si>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</si>
  <si>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</si>
  <si>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</si>
  <si>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</si>
  <si>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</si>
  <si>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</si>
  <si>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</si>
  <si>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</si>
  <si>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</si>
  <si>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</si>
  <si>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</si>
  <si>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</si>
  <si>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</si>
  <si>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</si>
  <si>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</si>
  <si>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</si>
  <si>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</si>
  <si>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</si>
  <si>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</si>
  <si>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</si>
  <si>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</si>
  <si>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</si>
  <si>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</si>
  <si>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</si>
  <si>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</si>
  <si>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</si>
  <si>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</si>
  <si>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</si>
  <si>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</si>
  <si>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</si>
  <si>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</si>
  <si>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</si>
  <si>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</si>
  <si>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</si>
  <si>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</si>
  <si>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</si>
  <si>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</si>
  <si>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</si>
  <si>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</si>
  <si>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</si>
  <si>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</si>
  <si>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</si>
  <si>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</si>
  <si>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</si>
  <si>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</si>
  <si>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</si>
  <si>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</si>
  <si>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</si>
  <si>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</si>
  <si>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</si>
  <si>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</si>
  <si>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</si>
  <si>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</si>
  <si>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</si>
  <si>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</si>
  <si>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</si>
  <si>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</si>
  <si>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</si>
  <si>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</si>
  <si>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</si>
  <si>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</si>
  <si>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</si>
  <si>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</si>
  <si>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</si>
  <si>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</si>
  <si>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</si>
  <si>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</si>
  <si>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</si>
  <si>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</si>
  <si>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</si>
  <si>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</si>
  <si>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</si>
  <si>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</si>
  <si>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</si>
  <si>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</si>
  <si>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</si>
  <si>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</si>
  <si>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</si>
  <si>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</si>
  <si>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</si>
  <si>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</si>
  <si>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</si>
  <si>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</si>
  <si>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</si>
  <si>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</si>
  <si>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</si>
  <si>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</si>
  <si>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</si>
  <si>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</si>
  <si>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</si>
  <si>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</si>
  <si>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</si>
  <si>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</si>
  <si>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</si>
  <si>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</si>
  <si>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</si>
  <si>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</si>
  <si>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</si>
  <si>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</si>
  <si>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</si>
  <si>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</si>
  <si>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</si>
  <si>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</si>
  <si>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</si>
  <si>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</si>
  <si>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</si>
  <si>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</si>
  <si>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</si>
  <si>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</si>
  <si>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</si>
  <si>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</si>
  <si>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</si>
  <si>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</si>
  <si>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</si>
  <si>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</si>
  <si>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</si>
  <si>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</si>
  <si>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</si>
  <si>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</si>
  <si>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</si>
  <si>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</si>
  <si>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</si>
  <si>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</si>
  <si>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</si>
  <si>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</si>
  <si>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</si>
  <si>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</si>
  <si>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</si>
  <si>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</si>
  <si>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</si>
  <si>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</si>
  <si>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</si>
  <si>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</si>
  <si>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</si>
  <si>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</si>
  <si>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</si>
  <si>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</si>
  <si>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</si>
  <si>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</si>
  <si>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</si>
  <si>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</si>
  <si>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</si>
  <si>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</si>
  <si>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</si>
  <si>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</si>
  <si>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</si>
  <si>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</si>
  <si>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</si>
  <si>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</si>
  <si>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</si>
  <si>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</si>
  <si>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</si>
  <si>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</si>
  <si>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</si>
  <si>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</si>
  <si>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</si>
  <si>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</si>
  <si>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</si>
  <si>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</si>
  <si>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</si>
  <si>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</si>
  <si>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</si>
  <si>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</si>
  <si>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</si>
  <si>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</si>
  <si>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</si>
  <si>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</si>
  <si>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</si>
  <si>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</si>
  <si>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</si>
  <si>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</si>
  <si>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</si>
  <si>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</si>
  <si>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</si>
  <si>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</si>
  <si>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</si>
  <si>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</si>
  <si>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</si>
  <si>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</si>
  <si>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</si>
  <si>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</si>
  <si>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</si>
  <si>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</si>
  <si>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</si>
  <si>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</si>
  <si>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</si>
  <si>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</si>
  <si>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</si>
  <si>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</si>
  <si>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</si>
  <si>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</si>
  <si>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</si>
  <si>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</si>
  <si>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</si>
  <si>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</si>
  <si>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</si>
  <si>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</si>
  <si>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</si>
  <si>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</si>
  <si>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</si>
  <si>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</si>
  <si>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</si>
  <si>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</si>
  <si>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</si>
  <si>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</si>
  <si>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</si>
  <si>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</si>
  <si>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</si>
  <si>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</si>
  <si>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</si>
  <si>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</si>
  <si>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</si>
  <si>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</si>
  <si>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</si>
  <si>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</si>
  <si>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</si>
  <si>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</si>
  <si>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</si>
  <si>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</si>
  <si>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</si>
  <si>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</si>
  <si>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</si>
  <si>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</si>
  <si>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</si>
  <si>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</si>
  <si>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</si>
  <si>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</si>
  <si>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</si>
  <si>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</si>
  <si>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</si>
  <si>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</si>
  <si>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</si>
  <si>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</si>
  <si>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</si>
  <si>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</si>
  <si>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</si>
  <si>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</si>
  <si>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</si>
  <si>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</si>
  <si>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</si>
  <si>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</si>
  <si>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</si>
  <si>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</si>
  <si>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</si>
  <si>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</si>
  <si>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</si>
  <si>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</si>
  <si>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</si>
  <si>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</si>
  <si>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</si>
  <si>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</si>
  <si>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</si>
  <si>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</si>
  <si>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</si>
  <si>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</si>
  <si>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</si>
  <si>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</si>
  <si>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</si>
  <si>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</si>
  <si>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</si>
  <si>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</si>
  <si>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</si>
  <si>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</si>
  <si>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</si>
  <si>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</si>
  <si>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</si>
  <si>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</si>
  <si>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</si>
  <si>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</si>
  <si>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</si>
  <si>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</si>
  <si>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</si>
  <si>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</si>
  <si>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</si>
  <si>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</si>
  <si>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</si>
  <si>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</si>
  <si>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</si>
  <si>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</si>
  <si>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</si>
  <si>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</si>
  <si>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</si>
  <si>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</si>
  <si>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</si>
  <si>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</si>
  <si>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</si>
  <si>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</si>
  <si>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</si>
  <si>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</si>
  <si>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</si>
  <si>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</si>
  <si>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</si>
  <si>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</si>
  <si>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</si>
  <si>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</si>
  <si>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</si>
  <si>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</si>
  <si>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</si>
  <si>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</si>
  <si>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</si>
  <si>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</si>
  <si>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</si>
  <si>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</si>
  <si>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</si>
  <si>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</si>
  <si>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</si>
  <si>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</si>
  <si>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</si>
  <si>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</si>
  <si>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</si>
  <si>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</si>
  <si>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</si>
  <si>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</si>
  <si>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</si>
  <si>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</si>
  <si>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</si>
  <si>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</si>
  <si>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</si>
  <si>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</si>
  <si>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</si>
  <si>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</si>
  <si>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</si>
  <si>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</si>
  <si>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</si>
  <si>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</si>
  <si>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</si>
  <si>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</si>
  <si>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</si>
  <si>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</si>
  <si>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</si>
  <si>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</si>
  <si>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</si>
  <si>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</si>
  <si>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</si>
  <si>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</si>
  <si>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</si>
  <si>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</si>
  <si>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</si>
  <si>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</si>
  <si>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</si>
  <si>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</si>
  <si>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</si>
  <si>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</si>
  <si>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</si>
  <si>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</si>
  <si>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</si>
  <si>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</si>
  <si>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</si>
  <si>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</si>
  <si>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</si>
  <si>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</si>
  <si>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</si>
  <si>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</si>
  <si>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</si>
  <si>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</si>
  <si>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</si>
  <si>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</si>
  <si>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</si>
  <si>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</si>
  <si>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</si>
  <si>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</si>
  <si>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</si>
  <si>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</si>
  <si>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</si>
  <si>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</si>
  <si>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</si>
  <si>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</si>
  <si>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</si>
  <si>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</si>
  <si>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</si>
  <si>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</si>
  <si>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</si>
  <si>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</si>
  <si>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</si>
  <si>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</si>
  <si>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</si>
  <si>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</si>
  <si>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</si>
  <si>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</si>
  <si>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</si>
  <si>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</si>
  <si>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</si>
  <si>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</si>
  <si>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</si>
  <si>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</si>
  <si>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</si>
  <si>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</si>
  <si>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</si>
  <si>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</si>
  <si>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</si>
  <si>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</si>
  <si>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</si>
  <si>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</si>
  <si>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</si>
  <si>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</si>
  <si>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</si>
  <si>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</si>
  <si>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</si>
  <si>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</si>
  <si>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</si>
  <si>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</si>
  <si>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</si>
  <si>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</si>
  <si>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</si>
  <si>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</si>
  <si>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</si>
  <si>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</si>
  <si>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</si>
  <si>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</si>
  <si>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</si>
  <si>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</si>
  <si>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</si>
  <si>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</si>
  <si>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</si>
  <si>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</si>
  <si>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</si>
  <si>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</si>
  <si>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</si>
  <si>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</si>
  <si>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</si>
  <si>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</si>
  <si>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</si>
  <si>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</si>
  <si>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</si>
  <si>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</si>
  <si>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</si>
  <si>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</si>
  <si>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</si>
  <si>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</si>
  <si>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</si>
  <si>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</si>
  <si>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</si>
  <si>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</si>
  <si>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</si>
  <si>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</si>
  <si>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</si>
  <si>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</si>
  <si>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</si>
  <si>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</si>
  <si>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</si>
  <si>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</si>
  <si>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</si>
  <si>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</si>
  <si>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</si>
  <si>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</si>
  <si>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</si>
  <si>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</si>
  <si>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</si>
  <si>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</si>
  <si>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</si>
  <si>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</si>
  <si>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</si>
  <si>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</si>
  <si>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</si>
  <si>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</si>
  <si>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</si>
  <si>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</si>
  <si>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</si>
  <si>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</si>
  <si>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</si>
  <si>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</si>
  <si>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</si>
  <si>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</si>
  <si>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</si>
  <si>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</si>
  <si>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</si>
  <si>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</si>
  <si>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</si>
  <si>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</si>
  <si>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</si>
  <si>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</si>
  <si>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</si>
  <si>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</si>
  <si>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</si>
  <si>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</si>
  <si>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</si>
  <si>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</si>
  <si>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</si>
  <si>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</si>
  <si>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</si>
  <si>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</si>
  <si>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</si>
  <si>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</si>
  <si>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</si>
  <si>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</si>
  <si>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</si>
  <si>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</si>
  <si>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</si>
  <si>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</si>
  <si>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</si>
  <si>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</si>
  <si>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</si>
  <si>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</si>
  <si>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</si>
  <si>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</si>
  <si>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</si>
  <si>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</si>
  <si>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</si>
  <si>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</si>
  <si>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</si>
  <si>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</si>
  <si>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</si>
  <si>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</si>
  <si>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</si>
  <si>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</si>
  <si>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</si>
  <si>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</si>
  <si>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</si>
  <si>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</si>
  <si>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</si>
  <si>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</si>
  <si>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</si>
  <si>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</si>
  <si>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</si>
  <si>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</si>
  <si>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</si>
  <si>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</si>
  <si>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</si>
  <si>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</si>
  <si>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</si>
  <si>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</si>
  <si>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</si>
  <si>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</si>
  <si>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</si>
  <si>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</si>
  <si>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</si>
  <si>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</si>
  <si>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</si>
  <si>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</si>
  <si>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</si>
  <si>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</si>
  <si>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</si>
  <si>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</si>
  <si>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</si>
  <si>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</si>
  <si>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</si>
  <si>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</si>
  <si>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</si>
  <si>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</si>
  <si>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</si>
  <si>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</si>
  <si>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</si>
  <si>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</si>
  <si>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</si>
  <si>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</si>
  <si>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</si>
  <si>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</si>
  <si>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</si>
  <si>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</si>
  <si>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</si>
  <si>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</si>
  <si>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</si>
  <si>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</si>
  <si>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</si>
  <si>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</si>
  <si>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</si>
  <si>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</si>
  <si>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</si>
  <si>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</si>
  <si>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</si>
  <si>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</si>
  <si>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</si>
  <si>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</si>
  <si>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</si>
  <si>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</si>
  <si>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</si>
  <si>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</si>
  <si>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</si>
  <si>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</si>
  <si>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</si>
  <si>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</si>
  <si>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</si>
  <si>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</si>
  <si>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</si>
  <si>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</si>
  <si>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</si>
  <si>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</si>
  <si>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</si>
  <si>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</si>
  <si>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</si>
  <si>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</si>
  <si>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</si>
  <si>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</si>
  <si>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</si>
  <si>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</si>
  <si>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</si>
  <si>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</si>
  <si>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</si>
  <si>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</si>
  <si>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</si>
  <si>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</si>
  <si>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</si>
  <si>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</si>
  <si>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</si>
  <si>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</si>
  <si>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</si>
  <si>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</si>
  <si>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</si>
  <si>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</si>
  <si>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</si>
  <si>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</si>
  <si>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</si>
  <si>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</si>
  <si>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</si>
  <si>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</si>
  <si>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</si>
  <si>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</si>
  <si>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</si>
  <si>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</si>
  <si>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</si>
  <si>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</si>
  <si>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</si>
  <si>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</si>
  <si>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</si>
  <si>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</si>
  <si>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</si>
  <si>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</si>
  <si>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</si>
  <si>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</si>
  <si>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</si>
  <si>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</si>
  <si>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</si>
  <si>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</si>
  <si>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</si>
  <si>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</si>
  <si>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</si>
  <si>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</si>
  <si>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</si>
  <si>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</si>
  <si>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</si>
  <si>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</si>
  <si>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</si>
  <si>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</si>
  <si>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</si>
  <si>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</si>
  <si>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</si>
  <si>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</si>
  <si>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</si>
  <si>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</si>
  <si>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</si>
  <si>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</si>
  <si>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</si>
  <si>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</si>
  <si>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</si>
  <si>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</si>
  <si>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</si>
  <si>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</si>
  <si>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</si>
  <si>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</si>
  <si>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</si>
  <si>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</si>
  <si>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</si>
  <si>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</si>
  <si>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</si>
  <si>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</si>
  <si>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</si>
  <si>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</si>
  <si>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</si>
  <si>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</si>
  <si>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</si>
  <si>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</si>
  <si>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</si>
  <si>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</si>
  <si>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</si>
  <si>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</si>
  <si>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</si>
  <si>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</si>
  <si>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</si>
  <si>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</si>
  <si>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</si>
  <si>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</si>
  <si>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</si>
  <si>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</si>
  <si>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</si>
  <si>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</si>
  <si>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</si>
  <si>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</si>
  <si>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</si>
  <si>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</si>
  <si>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</si>
  <si>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</si>
  <si>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</si>
  <si>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</si>
  <si>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</si>
  <si>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</si>
  <si>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</si>
  <si>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</si>
  <si>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</si>
  <si>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</si>
  <si>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</si>
  <si>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</si>
  <si>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</si>
  <si>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</si>
  <si>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</si>
  <si>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</si>
  <si>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</si>
  <si>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</si>
  <si>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</si>
  <si>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</si>
  <si>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</si>
  <si>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</si>
  <si>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</si>
  <si>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</si>
  <si>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</si>
  <si>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</si>
  <si>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</si>
  <si>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</si>
  <si>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</si>
  <si>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</si>
  <si>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</si>
  <si>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</si>
  <si>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</si>
  <si>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</si>
  <si>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</si>
  <si>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</si>
  <si>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</si>
  <si>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</si>
  <si>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</si>
  <si>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</si>
  <si>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</si>
  <si>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</si>
  <si>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</si>
  <si>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</si>
  <si>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</si>
  <si>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</si>
  <si>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</si>
  <si>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</si>
  <si>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</si>
  <si>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</si>
  <si>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</si>
  <si>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</si>
  <si>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</si>
  <si>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</si>
  <si>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</si>
  <si>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</si>
  <si>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</si>
  <si>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</si>
  <si>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</si>
  <si>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</si>
  <si>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</si>
  <si>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</si>
  <si>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</si>
  <si>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</si>
  <si>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</si>
  <si>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</si>
  <si>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</si>
  <si>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</si>
  <si>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</si>
  <si>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</si>
  <si>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</si>
  <si>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</si>
  <si>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</si>
  <si>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</si>
  <si>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</si>
  <si>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</si>
  <si>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</si>
  <si>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</si>
  <si>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</si>
  <si>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</si>
  <si>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</si>
  <si>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</si>
  <si>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</si>
  <si>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</si>
  <si>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</si>
  <si>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</si>
  <si>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</si>
  <si>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</si>
  <si>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</si>
  <si>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</si>
  <si>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</si>
  <si>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</si>
  <si>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</si>
  <si>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</si>
  <si>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</si>
  <si>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</si>
  <si>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</si>
  <si>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</si>
  <si>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</si>
  <si>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</si>
  <si>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</si>
  <si>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</si>
  <si>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</si>
  <si>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</si>
  <si>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</si>
  <si>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</si>
  <si>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</si>
  <si>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</si>
  <si>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</si>
  <si>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</si>
  <si>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</si>
  <si>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</si>
  <si>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</si>
  <si>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</si>
  <si>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</si>
  <si>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</si>
  <si>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</si>
  <si>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</si>
  <si>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</si>
  <si>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</si>
  <si>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</si>
  <si>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</si>
  <si>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</si>
  <si>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</si>
  <si>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</si>
  <si>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</si>
  <si>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</si>
  <si>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</si>
  <si>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</si>
  <si>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</si>
  <si>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</si>
  <si>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</si>
  <si>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</si>
  <si>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</si>
  <si>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</si>
  <si>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</si>
  <si>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</si>
  <si>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</si>
  <si>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</si>
  <si>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</si>
  <si>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</si>
  <si>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</si>
  <si>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</si>
  <si>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</si>
  <si>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</si>
  <si>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</si>
  <si>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</si>
  <si>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</si>
  <si>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</si>
  <si>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</si>
  <si>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</si>
  <si>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</si>
  <si>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</si>
  <si>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</si>
  <si>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</si>
  <si>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</si>
  <si>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</si>
  <si>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</si>
  <si>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</si>
  <si>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</si>
  <si>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</si>
  <si>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</si>
  <si>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</si>
  <si>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</si>
  <si>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</si>
  <si>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</si>
  <si>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</si>
  <si>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</si>
  <si>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</si>
  <si>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</si>
  <si>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</si>
  <si>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</si>
  <si>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</si>
  <si>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</si>
  <si>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</si>
  <si>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</si>
  <si>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</si>
  <si>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</si>
  <si>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</si>
  <si>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</si>
  <si>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</si>
  <si>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</si>
  <si>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</si>
  <si>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</si>
  <si>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</si>
  <si>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</si>
  <si>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</si>
  <si>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</si>
  <si>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</si>
  <si>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</si>
  <si>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</si>
  <si>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</si>
  <si>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</si>
  <si>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</si>
  <si>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</si>
  <si>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</si>
  <si>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</si>
  <si>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</si>
  <si>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</si>
  <si>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</si>
  <si>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</si>
  <si>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</si>
  <si>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</si>
  <si>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</si>
  <si>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</si>
  <si>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</si>
  <si>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</si>
  <si>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</si>
  <si>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</si>
  <si>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</si>
  <si>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</si>
  <si>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</si>
  <si>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</si>
  <si>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</si>
  <si>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</si>
  <si>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</si>
  <si>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</si>
  <si>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</si>
  <si>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</si>
  <si>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</si>
  <si>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</si>
  <si>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</si>
  <si>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</si>
  <si>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</si>
  <si>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</si>
  <si>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</si>
  <si>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</si>
  <si>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</si>
  <si>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</si>
  <si>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</si>
  <si>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</si>
  <si>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</si>
  <si>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</si>
  <si>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</si>
  <si>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</si>
  <si>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</si>
  <si>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</si>
  <si>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</si>
  <si>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</si>
  <si>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</si>
  <si>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</si>
  <si>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</si>
  <si>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</si>
  <si>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</si>
  <si>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</si>
  <si>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</si>
  <si>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</si>
  <si>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</si>
  <si>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</si>
  <si>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</si>
  <si>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</si>
  <si>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</si>
  <si>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</si>
  <si>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</si>
  <si>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</si>
  <si>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</si>
  <si>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</si>
  <si>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</si>
  <si>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</si>
  <si>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</si>
  <si>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</si>
  <si>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</si>
  <si>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</si>
  <si>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</si>
  <si>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</si>
  <si>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</si>
  <si>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</si>
  <si>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</si>
  <si>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</si>
  <si>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</si>
  <si>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</si>
  <si>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</si>
  <si>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</si>
  <si>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</si>
  <si>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</si>
  <si>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</si>
  <si>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</si>
  <si>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</si>
  <si>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</si>
  <si>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</si>
  <si>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</si>
  <si>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</si>
  <si>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</si>
  <si>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</si>
  <si>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</si>
  <si>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</si>
  <si>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</si>
  <si>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</si>
  <si>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</si>
  <si>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</si>
  <si>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</si>
  <si>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</si>
  <si>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</si>
  <si>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</si>
  <si>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</si>
  <si>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</si>
  <si>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</si>
  <si>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</si>
  <si>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</si>
  <si>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</si>
  <si>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</si>
  <si>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</si>
  <si>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</si>
  <si>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</si>
  <si>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</si>
  <si>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</si>
  <si>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</si>
  <si>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</si>
  <si>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</si>
  <si>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</si>
  <si>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</si>
  <si>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</si>
  <si>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</si>
  <si>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</si>
  <si>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</si>
  <si>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</si>
  <si>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</si>
  <si>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</si>
  <si>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</si>
  <si>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</si>
  <si>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</si>
  <si>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</si>
  <si>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</si>
  <si>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</si>
  <si>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</si>
  <si>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</si>
  <si>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</si>
  <si>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</si>
  <si>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</si>
  <si>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</si>
  <si>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</si>
  <si>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</si>
  <si>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</si>
  <si>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</si>
  <si>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</si>
  <si>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</si>
  <si>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</si>
  <si>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</si>
  <si>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</si>
  <si>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</si>
  <si>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</si>
  <si>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</si>
  <si>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</si>
  <si>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</si>
  <si>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</si>
  <si>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</si>
  <si>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</si>
  <si>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</si>
  <si>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</si>
  <si>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</si>
  <si>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</si>
  <si>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</si>
  <si>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</si>
  <si>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</si>
  <si>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</si>
  <si>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</si>
  <si>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</si>
  <si>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</si>
  <si>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</si>
  <si>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</si>
  <si>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</si>
  <si>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</si>
  <si>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</si>
  <si>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</si>
  <si>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</si>
  <si>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</si>
  <si>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</si>
  <si>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</si>
  <si>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</si>
  <si>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</si>
  <si>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</si>
  <si>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</si>
  <si>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</si>
  <si>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</si>
  <si>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</si>
  <si>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</si>
  <si>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</si>
  <si>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</si>
  <si>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</si>
  <si>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</si>
  <si>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</si>
  <si>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</si>
  <si>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</si>
  <si>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</si>
  <si>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</si>
  <si>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</si>
  <si>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</si>
  <si>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</si>
  <si>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</si>
  <si>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</si>
  <si>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</si>
  <si>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</si>
  <si>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</si>
  <si>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</si>
  <si>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</si>
  <si>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</si>
  <si>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</si>
  <si>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</si>
  <si>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</si>
  <si>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</si>
  <si>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</si>
  <si>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</si>
  <si>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</si>
  <si>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</si>
  <si>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</si>
  <si>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</si>
  <si>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</si>
  <si>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</si>
  <si>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</si>
  <si>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</si>
  <si>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</si>
  <si>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</si>
  <si>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</si>
  <si>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</si>
  <si>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</si>
  <si>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</si>
  <si>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</si>
  <si>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</si>
  <si>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</si>
  <si>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</si>
  <si>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</si>
  <si>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</si>
  <si>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</si>
  <si>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</si>
  <si>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</si>
  <si>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</si>
  <si>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</si>
  <si>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</si>
  <si>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</si>
  <si>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</si>
  <si>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</si>
  <si>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</si>
  <si>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</si>
  <si>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</si>
  <si>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</si>
  <si>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</si>
  <si>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</si>
  <si>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</si>
  <si>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</si>
  <si>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</si>
  <si>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</si>
  <si>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</si>
  <si>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</si>
  <si>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</si>
  <si>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</si>
  <si>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</si>
  <si>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</si>
  <si>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</si>
  <si>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</si>
  <si>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</si>
  <si>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</si>
  <si>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</si>
  <si>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</si>
  <si>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</si>
  <si>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</si>
  <si>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</si>
  <si>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</si>
  <si>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</si>
  <si>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</si>
  <si>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</si>
  <si>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</si>
  <si>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</si>
  <si>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</si>
  <si>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</si>
  <si>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</si>
  <si>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</si>
  <si>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</si>
  <si>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</si>
  <si>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</si>
  <si>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</si>
  <si>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</si>
  <si>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</si>
  <si>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</si>
  <si>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</si>
  <si>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</si>
  <si>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</si>
  <si>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</si>
  <si>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</si>
  <si>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</si>
  <si>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</si>
  <si>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</si>
  <si>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</si>
  <si>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</si>
  <si>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</si>
  <si>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</si>
  <si>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</si>
  <si>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</si>
  <si>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</si>
  <si>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</si>
  <si>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</si>
  <si>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</si>
  <si>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</si>
  <si>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</si>
  <si>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</si>
  <si>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</si>
  <si>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</si>
  <si>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</si>
  <si>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</si>
  <si>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</si>
  <si>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</si>
  <si>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</si>
  <si>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</si>
  <si>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</si>
  <si>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</si>
  <si>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</si>
  <si>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</si>
  <si>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</si>
  <si>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</si>
  <si>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</si>
  <si>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</si>
  <si>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</si>
  <si>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</si>
  <si>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</si>
  <si>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</si>
  <si>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</si>
  <si>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</si>
  <si>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</si>
  <si>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</si>
  <si>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</si>
  <si>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</si>
  <si>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</si>
  <si>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</si>
  <si>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</si>
  <si>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</si>
  <si>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</si>
  <si>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</si>
  <si>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</si>
  <si>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</si>
  <si>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</si>
  <si>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</si>
  <si>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</si>
  <si>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</si>
  <si>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</si>
  <si>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</si>
  <si>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</si>
  <si>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</si>
  <si>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</si>
  <si>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</si>
  <si>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</si>
  <si>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</si>
  <si>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</si>
  <si>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</si>
  <si>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</si>
  <si>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</si>
  <si>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</si>
  <si>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</si>
  <si>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</si>
  <si>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</si>
  <si>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</si>
  <si>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</si>
  <si>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</si>
  <si>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</si>
  <si>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</si>
  <si>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</si>
  <si>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</si>
  <si>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</si>
  <si>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</si>
  <si>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</si>
  <si>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</si>
  <si>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</si>
  <si>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</si>
  <si>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</si>
  <si>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</si>
  <si>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</si>
  <si>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</si>
  <si>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</si>
  <si>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</si>
  <si>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</si>
  <si>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</si>
  <si>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</si>
  <si>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</si>
  <si>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</si>
  <si>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</si>
  <si>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</si>
  <si>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</si>
  <si>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</si>
  <si>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</si>
  <si>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</si>
  <si>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</si>
  <si>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</si>
  <si>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</si>
  <si>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</si>
  <si>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</si>
  <si>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</si>
  <si>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</si>
  <si>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</si>
  <si>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</si>
  <si>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</si>
  <si>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</si>
  <si>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</si>
  <si>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</si>
  <si>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</si>
  <si>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</si>
  <si>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</si>
  <si>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</si>
  <si>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</si>
  <si>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</si>
  <si>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</si>
  <si>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</si>
  <si>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</si>
  <si>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</si>
  <si>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</si>
  <si>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</si>
  <si>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</si>
  <si>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</si>
  <si>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</si>
  <si>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</si>
  <si>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</si>
  <si>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</si>
  <si>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</si>
  <si>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</si>
  <si>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</si>
  <si>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</si>
  <si>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</si>
  <si>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</si>
  <si>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</si>
  <si>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</si>
  <si>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</si>
  <si>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</si>
  <si>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</si>
  <si>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</si>
  <si>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</si>
  <si>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</si>
  <si>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</si>
  <si>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</si>
  <si>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</si>
  <si>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</si>
  <si>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</si>
  <si>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</si>
  <si>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</si>
  <si>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</si>
  <si>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</si>
  <si>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</si>
  <si>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</si>
  <si>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</si>
  <si>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</si>
  <si>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</si>
  <si>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</si>
  <si>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</si>
  <si>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</si>
  <si>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</si>
  <si>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</si>
  <si>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</si>
  <si>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</si>
  <si>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</si>
  <si>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</si>
  <si>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</si>
  <si>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</si>
  <si>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</si>
  <si>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</si>
  <si>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</si>
  <si>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</si>
  <si>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</si>
  <si>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</si>
  <si>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</si>
  <si>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</si>
  <si>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</si>
  <si>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</si>
  <si>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</si>
  <si>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</si>
  <si>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</si>
  <si>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</si>
  <si>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</si>
  <si>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</si>
  <si>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</si>
  <si>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</si>
  <si>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</si>
  <si>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</si>
  <si>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</si>
  <si>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</si>
  <si>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</si>
  <si>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</si>
  <si>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</si>
  <si>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</si>
  <si>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</si>
  <si>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</si>
  <si>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</si>
  <si>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</si>
  <si>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</si>
  <si>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</si>
  <si>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</si>
  <si>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</si>
  <si>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</si>
  <si>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</si>
  <si>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</si>
  <si>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</si>
  <si>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</si>
  <si>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</si>
  <si>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</si>
  <si>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</si>
  <si>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</si>
  <si>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</si>
  <si>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福岡県知事</t>
    <rPh sb="0" eb="5">
      <t>フクオカケンチジ</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</si>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</sst>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9016</v>
      </c>
    </row>
    <row r="2" spans="1:7" x14ac:dyDescent="0.2"/>
    <row r="3" spans="1:7" ht="22.2" x14ac:dyDescent="0.2">
      <c r="B3" s="28" t="s">
        <v>8918</v>
      </c>
      <c r="C3" s="42"/>
    </row>
    <row r="4" spans="1:7" ht="22.2" x14ac:dyDescent="0.2">
      <c r="B4" s="28"/>
      <c r="C4" s="23" t="s">
        <v>8922</v>
      </c>
    </row>
    <row r="5" spans="1:7" x14ac:dyDescent="0.2">
      <c r="C5" s="33" t="s">
        <v>193</v>
      </c>
      <c r="D5" s="31" t="s">
        <v>8919</v>
      </c>
      <c r="E5" s="453" t="s">
        <v>8930</v>
      </c>
      <c r="F5" s="453"/>
      <c r="G5" s="454"/>
    </row>
    <row r="6" spans="1:7" ht="39.6" customHeight="1" x14ac:dyDescent="0.2">
      <c r="C6" s="43" t="s">
        <v>8035</v>
      </c>
      <c r="D6" s="44" t="s">
        <v>8925</v>
      </c>
      <c r="E6" s="440" t="s">
        <v>8926</v>
      </c>
      <c r="F6" s="441"/>
      <c r="G6" s="442"/>
    </row>
    <row r="7" spans="1:7" ht="39.6" customHeight="1" x14ac:dyDescent="0.2">
      <c r="C7" s="43" t="s">
        <v>8938</v>
      </c>
      <c r="D7" s="44" t="s">
        <v>8921</v>
      </c>
      <c r="E7" s="446" t="s">
        <v>8927</v>
      </c>
      <c r="F7" s="447"/>
      <c r="G7" s="448"/>
    </row>
    <row r="8" spans="1:7" ht="39.6" customHeight="1" x14ac:dyDescent="0.2">
      <c r="C8" s="43" t="s">
        <v>8037</v>
      </c>
      <c r="D8" s="44" t="s">
        <v>8920</v>
      </c>
      <c r="E8" s="440" t="s">
        <v>8948</v>
      </c>
      <c r="F8" s="441"/>
      <c r="G8" s="442"/>
    </row>
    <row r="9" spans="1:7" ht="39.6" customHeight="1" x14ac:dyDescent="0.2">
      <c r="C9" s="43" t="s">
        <v>8038</v>
      </c>
      <c r="D9" s="44" t="s">
        <v>8923</v>
      </c>
      <c r="E9" s="440" t="s">
        <v>8924</v>
      </c>
      <c r="F9" s="441"/>
      <c r="G9" s="442"/>
    </row>
    <row r="10" spans="1:7" x14ac:dyDescent="0.2"/>
    <row r="11" spans="1:7" ht="22.2" x14ac:dyDescent="0.2">
      <c r="B11" s="28" t="s">
        <v>9058</v>
      </c>
      <c r="C11" s="42"/>
    </row>
    <row r="12" spans="1:7" ht="19.8" x14ac:dyDescent="0.2">
      <c r="B12" s="23" t="s">
        <v>9060</v>
      </c>
      <c r="C12" s="23"/>
    </row>
    <row r="13" spans="1:7" x14ac:dyDescent="0.2">
      <c r="C13" s="29" t="s">
        <v>193</v>
      </c>
      <c r="D13" s="29" t="s">
        <v>8929</v>
      </c>
      <c r="E13" s="452" t="s">
        <v>8930</v>
      </c>
      <c r="F13" s="453"/>
      <c r="G13" s="454"/>
    </row>
    <row r="14" spans="1:7" ht="39" customHeight="1" x14ac:dyDescent="0.2">
      <c r="C14" s="43" t="s">
        <v>8937</v>
      </c>
      <c r="D14" s="50" t="s">
        <v>8928</v>
      </c>
      <c r="E14" s="440" t="s">
        <v>8935</v>
      </c>
      <c r="F14" s="441"/>
      <c r="G14" s="442"/>
    </row>
    <row r="15" spans="1:7" ht="39" customHeight="1" x14ac:dyDescent="0.2">
      <c r="C15" s="43" t="s">
        <v>8938</v>
      </c>
      <c r="D15" s="50" t="s">
        <v>8931</v>
      </c>
      <c r="E15" s="440" t="s">
        <v>8932</v>
      </c>
      <c r="F15" s="441"/>
      <c r="G15" s="442"/>
    </row>
    <row r="16" spans="1:7" ht="39" customHeight="1" x14ac:dyDescent="0.2">
      <c r="C16" s="43" t="s">
        <v>8939</v>
      </c>
      <c r="D16" s="50" t="s">
        <v>8933</v>
      </c>
      <c r="E16" s="440" t="s">
        <v>8934</v>
      </c>
      <c r="F16" s="441"/>
      <c r="G16" s="442"/>
    </row>
    <row r="17" spans="2:12" ht="39" customHeight="1" x14ac:dyDescent="0.2">
      <c r="C17" s="43" t="s">
        <v>8940</v>
      </c>
      <c r="D17" s="50" t="s">
        <v>8936</v>
      </c>
      <c r="E17" s="440" t="s">
        <v>9034</v>
      </c>
      <c r="F17" s="441"/>
      <c r="G17" s="442"/>
    </row>
    <row r="18" spans="2:12" ht="39" customHeight="1" x14ac:dyDescent="0.2">
      <c r="C18" s="43" t="s">
        <v>8941</v>
      </c>
      <c r="D18" s="50" t="s">
        <v>8506</v>
      </c>
      <c r="E18" s="443" t="s">
        <v>8986</v>
      </c>
      <c r="F18" s="444"/>
      <c r="G18" s="445"/>
    </row>
    <row r="19" spans="2:12" s="25" customFormat="1" ht="18" customHeight="1" x14ac:dyDescent="0.2">
      <c r="D19" s="23"/>
      <c r="E19" s="23"/>
      <c r="F19" s="23"/>
      <c r="G19" s="23"/>
      <c r="J19" s="24"/>
      <c r="K19" s="26"/>
      <c r="L19" s="27"/>
    </row>
    <row r="20" spans="2:12" ht="19.8" x14ac:dyDescent="0.2">
      <c r="B20" s="23" t="s">
        <v>9059</v>
      </c>
      <c r="C20" s="23"/>
    </row>
    <row r="21" spans="2:12" x14ac:dyDescent="0.2">
      <c r="C21" s="29" t="s">
        <v>193</v>
      </c>
      <c r="D21" s="29" t="s">
        <v>8942</v>
      </c>
      <c r="E21" s="452" t="s">
        <v>8930</v>
      </c>
      <c r="F21" s="453"/>
      <c r="G21" s="454"/>
    </row>
    <row r="22" spans="2:12" ht="39" customHeight="1" x14ac:dyDescent="0.2">
      <c r="C22" s="430" t="s">
        <v>8937</v>
      </c>
      <c r="D22" s="433" t="s">
        <v>8542</v>
      </c>
      <c r="E22" s="437" t="s">
        <v>8955</v>
      </c>
      <c r="F22" s="438"/>
      <c r="G22" s="439"/>
    </row>
    <row r="23" spans="2:12" ht="27.6" customHeight="1" x14ac:dyDescent="0.2">
      <c r="C23" s="431"/>
      <c r="D23" s="434"/>
      <c r="E23" s="436" t="s">
        <v>8966</v>
      </c>
      <c r="F23" s="46" t="s">
        <v>8943</v>
      </c>
      <c r="G23" s="44" t="s">
        <v>8957</v>
      </c>
    </row>
    <row r="24" spans="2:12" ht="27.6" customHeight="1" x14ac:dyDescent="0.2">
      <c r="C24" s="431"/>
      <c r="D24" s="434"/>
      <c r="E24" s="436"/>
      <c r="F24" s="52" t="s">
        <v>8944</v>
      </c>
      <c r="G24" s="44" t="s">
        <v>8958</v>
      </c>
    </row>
    <row r="25" spans="2:12" ht="27.6" customHeight="1" x14ac:dyDescent="0.2">
      <c r="C25" s="431"/>
      <c r="D25" s="434"/>
      <c r="E25" s="436"/>
      <c r="F25" s="43" t="s">
        <v>8947</v>
      </c>
      <c r="G25" s="44" t="s">
        <v>8959</v>
      </c>
    </row>
    <row r="26" spans="2:12" ht="27.6" customHeight="1" x14ac:dyDescent="0.2">
      <c r="C26" s="431"/>
      <c r="D26" s="434"/>
      <c r="E26" s="436"/>
      <c r="F26" s="43" t="s">
        <v>8945</v>
      </c>
      <c r="G26" s="44" t="s">
        <v>8960</v>
      </c>
    </row>
    <row r="27" spans="2:12" ht="27.6" customHeight="1" x14ac:dyDescent="0.2">
      <c r="C27" s="431"/>
      <c r="D27" s="434"/>
      <c r="E27" s="436"/>
      <c r="F27" s="43" t="s">
        <v>8946</v>
      </c>
      <c r="G27" s="44" t="s">
        <v>8961</v>
      </c>
    </row>
    <row r="28" spans="2:12" ht="27.6" customHeight="1" x14ac:dyDescent="0.2">
      <c r="C28" s="432"/>
      <c r="D28" s="435"/>
      <c r="E28" s="436"/>
      <c r="F28" s="53"/>
      <c r="G28" s="44" t="s">
        <v>8962</v>
      </c>
    </row>
    <row r="29" spans="2:12" ht="54.75" customHeight="1" x14ac:dyDescent="0.2">
      <c r="C29" s="43" t="s">
        <v>8938</v>
      </c>
      <c r="D29" s="50" t="s">
        <v>189</v>
      </c>
      <c r="E29" s="446" t="s">
        <v>9009</v>
      </c>
      <c r="F29" s="447"/>
      <c r="G29" s="448"/>
    </row>
    <row r="30" spans="2:12" x14ac:dyDescent="0.2">
      <c r="C30" s="430" t="s">
        <v>8939</v>
      </c>
      <c r="D30" s="433" t="s">
        <v>8598</v>
      </c>
      <c r="E30" s="449" t="s">
        <v>8963</v>
      </c>
      <c r="F30" s="450"/>
      <c r="G30" s="451"/>
    </row>
    <row r="31" spans="2:12" ht="39" customHeight="1" x14ac:dyDescent="0.2">
      <c r="C31" s="431"/>
      <c r="D31" s="434"/>
      <c r="E31" s="436" t="s">
        <v>8967</v>
      </c>
      <c r="F31" s="45" t="s">
        <v>8903</v>
      </c>
      <c r="G31" s="54" t="s">
        <v>8956</v>
      </c>
    </row>
    <row r="32" spans="2:12" ht="39" customHeight="1" x14ac:dyDescent="0.2">
      <c r="C32" s="431"/>
      <c r="D32" s="434"/>
      <c r="E32" s="436"/>
      <c r="F32" s="45" t="s">
        <v>8949</v>
      </c>
      <c r="G32" s="55" t="s">
        <v>8950</v>
      </c>
    </row>
    <row r="33" spans="2:7" ht="39" customHeight="1" x14ac:dyDescent="0.2">
      <c r="C33" s="431"/>
      <c r="D33" s="434"/>
      <c r="E33" s="436"/>
      <c r="F33" s="45" t="s">
        <v>8951</v>
      </c>
      <c r="G33" s="51" t="s">
        <v>8952</v>
      </c>
    </row>
    <row r="34" spans="2:7" ht="54" x14ac:dyDescent="0.2">
      <c r="C34" s="431"/>
      <c r="D34" s="434"/>
      <c r="E34" s="436"/>
      <c r="F34" s="43" t="s">
        <v>8600</v>
      </c>
      <c r="G34" s="54" t="s">
        <v>8964</v>
      </c>
    </row>
    <row r="35" spans="2:7" ht="39" customHeight="1" x14ac:dyDescent="0.2">
      <c r="C35" s="432"/>
      <c r="D35" s="435"/>
      <c r="E35" s="436"/>
      <c r="F35" s="43" t="s">
        <v>8953</v>
      </c>
      <c r="G35" s="55" t="s">
        <v>8954</v>
      </c>
    </row>
    <row r="36" spans="2:7" ht="128.25" customHeight="1" x14ac:dyDescent="0.2">
      <c r="C36" s="43" t="s">
        <v>8940</v>
      </c>
      <c r="D36" s="50" t="s">
        <v>8602</v>
      </c>
      <c r="E36" s="440" t="s">
        <v>8968</v>
      </c>
      <c r="F36" s="444"/>
      <c r="G36" s="445"/>
    </row>
    <row r="37" spans="2:7" ht="18.75" customHeight="1" x14ac:dyDescent="0.2"/>
    <row r="38" spans="2:7" ht="19.8" x14ac:dyDescent="0.2">
      <c r="B38" s="23" t="s">
        <v>8965</v>
      </c>
    </row>
    <row r="39" spans="2:7" ht="19.8" x14ac:dyDescent="0.2">
      <c r="C39" s="23" t="s">
        <v>8982</v>
      </c>
    </row>
    <row r="40" spans="2:7" x14ac:dyDescent="0.2">
      <c r="C40" s="33" t="s">
        <v>193</v>
      </c>
      <c r="D40" s="452" t="s">
        <v>8983</v>
      </c>
      <c r="E40" s="453"/>
      <c r="F40" s="453"/>
      <c r="G40" s="454"/>
    </row>
    <row r="41" spans="2:7" ht="57" customHeight="1" x14ac:dyDescent="0.2">
      <c r="C41" s="43" t="s">
        <v>8035</v>
      </c>
      <c r="D41" s="440" t="s">
        <v>9008</v>
      </c>
      <c r="E41" s="441"/>
      <c r="F41" s="441"/>
      <c r="G41" s="442"/>
    </row>
    <row r="42" spans="2:7" ht="39" customHeight="1" x14ac:dyDescent="0.2">
      <c r="C42" s="43" t="s">
        <v>8036</v>
      </c>
      <c r="D42" s="440" t="s">
        <v>8984</v>
      </c>
      <c r="E42" s="441"/>
      <c r="F42" s="441"/>
      <c r="G42" s="442"/>
    </row>
    <row r="43" spans="2:7" ht="39" customHeight="1" x14ac:dyDescent="0.2">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2">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2">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2">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2">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2">
      <c r="E107" s="17" t="s">
        <v>494</v>
      </c>
      <c r="F107" s="17" t="s">
        <v>493</v>
      </c>
      <c r="AA107" s="13" t="s">
        <v>8227</v>
      </c>
      <c r="AB107" s="123">
        <v>756</v>
      </c>
      <c r="AM107" s="17" t="s">
        <v>9171</v>
      </c>
      <c r="AN107" s="17" t="s">
        <v>529</v>
      </c>
      <c r="AT107" s="13" t="s">
        <v>8227</v>
      </c>
      <c r="AU107" s="5">
        <v>756</v>
      </c>
    </row>
    <row r="108" spans="5:47" x14ac:dyDescent="0.2">
      <c r="E108" s="17" t="s">
        <v>496</v>
      </c>
      <c r="F108" s="17" t="s">
        <v>495</v>
      </c>
      <c r="AA108" s="13" t="s">
        <v>8228</v>
      </c>
      <c r="AB108" s="123">
        <v>752</v>
      </c>
      <c r="AM108" s="17" t="s">
        <v>9172</v>
      </c>
      <c r="AN108" s="17" t="s">
        <v>531</v>
      </c>
      <c r="AT108" s="13" t="s">
        <v>8228</v>
      </c>
      <c r="AU108" s="5">
        <v>752</v>
      </c>
    </row>
    <row r="109" spans="5:47" x14ac:dyDescent="0.2">
      <c r="E109" s="17" t="s">
        <v>498</v>
      </c>
      <c r="F109" s="17" t="s">
        <v>497</v>
      </c>
      <c r="AA109" s="13" t="s">
        <v>8229</v>
      </c>
      <c r="AB109" s="123">
        <v>729</v>
      </c>
      <c r="AM109" s="17" t="s">
        <v>9173</v>
      </c>
      <c r="AN109" s="17" t="s">
        <v>533</v>
      </c>
      <c r="AT109" s="13" t="s">
        <v>8229</v>
      </c>
      <c r="AU109" s="5">
        <v>729</v>
      </c>
    </row>
    <row r="110" spans="5:47" x14ac:dyDescent="0.2">
      <c r="E110" s="17" t="s">
        <v>500</v>
      </c>
      <c r="F110" s="17" t="s">
        <v>499</v>
      </c>
      <c r="AA110" s="13" t="s">
        <v>8230</v>
      </c>
      <c r="AB110" s="123">
        <v>744</v>
      </c>
      <c r="AM110" s="17" t="s">
        <v>9174</v>
      </c>
      <c r="AN110" s="17" t="s">
        <v>535</v>
      </c>
      <c r="AT110" s="13" t="s">
        <v>8230</v>
      </c>
      <c r="AU110" s="5">
        <v>744</v>
      </c>
    </row>
    <row r="111" spans="5:47" x14ac:dyDescent="0.2">
      <c r="E111" s="17" t="s">
        <v>502</v>
      </c>
      <c r="F111" s="17" t="s">
        <v>501</v>
      </c>
      <c r="AA111" s="13" t="s">
        <v>8231</v>
      </c>
      <c r="AB111" s="123">
        <v>724</v>
      </c>
      <c r="AM111" s="17" t="s">
        <v>9175</v>
      </c>
      <c r="AN111" s="17" t="s">
        <v>537</v>
      </c>
      <c r="AT111" s="13" t="s">
        <v>8231</v>
      </c>
      <c r="AU111" s="5">
        <v>724</v>
      </c>
    </row>
    <row r="112" spans="5:47" x14ac:dyDescent="0.2">
      <c r="E112" s="17" t="s">
        <v>504</v>
      </c>
      <c r="F112" s="17" t="s">
        <v>503</v>
      </c>
      <c r="AA112" s="13" t="s">
        <v>8232</v>
      </c>
      <c r="AB112" s="123">
        <v>740</v>
      </c>
      <c r="AM112" s="17" t="s">
        <v>9176</v>
      </c>
      <c r="AN112" s="17" t="s">
        <v>539</v>
      </c>
      <c r="AT112" s="13" t="s">
        <v>8232</v>
      </c>
      <c r="AU112" s="5">
        <v>740</v>
      </c>
    </row>
    <row r="113" spans="5:47" x14ac:dyDescent="0.2">
      <c r="E113" s="17" t="s">
        <v>506</v>
      </c>
      <c r="F113" s="17" t="s">
        <v>505</v>
      </c>
      <c r="AA113" s="13" t="s">
        <v>8233</v>
      </c>
      <c r="AB113" s="123">
        <v>144</v>
      </c>
      <c r="AM113" s="17" t="s">
        <v>9177</v>
      </c>
      <c r="AN113" s="17" t="s">
        <v>541</v>
      </c>
      <c r="AT113" s="13" t="s">
        <v>8233</v>
      </c>
      <c r="AU113" s="5">
        <v>144</v>
      </c>
    </row>
    <row r="114" spans="5:47" x14ac:dyDescent="0.2">
      <c r="E114" s="17" t="s">
        <v>508</v>
      </c>
      <c r="F114" s="17" t="s">
        <v>507</v>
      </c>
      <c r="AA114" s="13" t="s">
        <v>8234</v>
      </c>
      <c r="AB114" s="123">
        <v>703</v>
      </c>
      <c r="AM114" s="17" t="s">
        <v>9178</v>
      </c>
      <c r="AN114" s="17" t="s">
        <v>547</v>
      </c>
      <c r="AT114" s="13" t="s">
        <v>8234</v>
      </c>
      <c r="AU114" s="5">
        <v>703</v>
      </c>
    </row>
    <row r="115" spans="5:47" x14ac:dyDescent="0.2">
      <c r="E115" s="17" t="s">
        <v>510</v>
      </c>
      <c r="F115" s="17" t="s">
        <v>509</v>
      </c>
      <c r="AA115" s="13" t="s">
        <v>8235</v>
      </c>
      <c r="AB115" s="123">
        <v>705</v>
      </c>
      <c r="AM115" s="17" t="s">
        <v>9179</v>
      </c>
      <c r="AN115" s="17" t="s">
        <v>549</v>
      </c>
      <c r="AT115" s="13" t="s">
        <v>8235</v>
      </c>
      <c r="AU115" s="5">
        <v>705</v>
      </c>
    </row>
    <row r="116" spans="5:47" x14ac:dyDescent="0.2">
      <c r="E116" s="17" t="s">
        <v>512</v>
      </c>
      <c r="F116" s="17" t="s">
        <v>511</v>
      </c>
      <c r="AA116" s="13" t="s">
        <v>8236</v>
      </c>
      <c r="AB116" s="123">
        <v>748</v>
      </c>
      <c r="AM116" s="17" t="s">
        <v>9180</v>
      </c>
      <c r="AN116" s="17" t="s">
        <v>551</v>
      </c>
      <c r="AT116" s="13" t="s">
        <v>8236</v>
      </c>
      <c r="AU116" s="5">
        <v>748</v>
      </c>
    </row>
    <row r="117" spans="5:47" x14ac:dyDescent="0.2">
      <c r="E117" s="17" t="s">
        <v>514</v>
      </c>
      <c r="F117" s="17" t="s">
        <v>513</v>
      </c>
      <c r="AA117" s="13" t="s">
        <v>8237</v>
      </c>
      <c r="AB117" s="123">
        <v>690</v>
      </c>
      <c r="AM117" s="17" t="s">
        <v>9181</v>
      </c>
      <c r="AN117" s="17" t="s">
        <v>553</v>
      </c>
      <c r="AT117" s="13" t="s">
        <v>8237</v>
      </c>
      <c r="AU117" s="5">
        <v>690</v>
      </c>
    </row>
    <row r="118" spans="5:47" x14ac:dyDescent="0.2">
      <c r="E118" s="17" t="s">
        <v>516</v>
      </c>
      <c r="F118" s="17" t="s">
        <v>515</v>
      </c>
      <c r="AA118" s="13" t="s">
        <v>8238</v>
      </c>
      <c r="AB118" s="123">
        <v>226</v>
      </c>
      <c r="AM118" s="17" t="s">
        <v>9182</v>
      </c>
      <c r="AN118" s="17" t="s">
        <v>555</v>
      </c>
      <c r="AT118" s="13" t="s">
        <v>8238</v>
      </c>
      <c r="AU118" s="5">
        <v>226</v>
      </c>
    </row>
    <row r="119" spans="5:47" x14ac:dyDescent="0.2">
      <c r="E119" s="17" t="s">
        <v>518</v>
      </c>
      <c r="F119" s="17" t="s">
        <v>517</v>
      </c>
      <c r="AA119" s="13" t="s">
        <v>8239</v>
      </c>
      <c r="AB119" s="123">
        <v>686</v>
      </c>
      <c r="AM119" s="17" t="s">
        <v>9183</v>
      </c>
      <c r="AN119" s="17" t="s">
        <v>557</v>
      </c>
      <c r="AT119" s="13" t="s">
        <v>8239</v>
      </c>
      <c r="AU119" s="5">
        <v>686</v>
      </c>
    </row>
    <row r="120" spans="5:47" x14ac:dyDescent="0.2">
      <c r="E120" s="17" t="s">
        <v>520</v>
      </c>
      <c r="F120" s="17" t="s">
        <v>519</v>
      </c>
      <c r="AA120" s="13" t="s">
        <v>8240</v>
      </c>
      <c r="AB120" s="123">
        <v>688</v>
      </c>
      <c r="AM120" s="17" t="s">
        <v>9184</v>
      </c>
      <c r="AN120" s="17" t="s">
        <v>559</v>
      </c>
      <c r="AT120" s="13" t="s">
        <v>8240</v>
      </c>
      <c r="AU120" s="5">
        <v>688</v>
      </c>
    </row>
    <row r="121" spans="5:47" x14ac:dyDescent="0.2">
      <c r="E121" s="17" t="s">
        <v>522</v>
      </c>
      <c r="F121" s="17" t="s">
        <v>521</v>
      </c>
      <c r="AA121" s="13" t="s">
        <v>8241</v>
      </c>
      <c r="AB121" s="123">
        <v>659</v>
      </c>
      <c r="AM121" s="17" t="s">
        <v>9185</v>
      </c>
      <c r="AN121" s="17" t="s">
        <v>561</v>
      </c>
      <c r="AT121" s="13" t="s">
        <v>8241</v>
      </c>
      <c r="AU121" s="5">
        <v>659</v>
      </c>
    </row>
    <row r="122" spans="5:47" x14ac:dyDescent="0.2">
      <c r="E122" s="17" t="s">
        <v>524</v>
      </c>
      <c r="F122" s="17" t="s">
        <v>523</v>
      </c>
      <c r="AA122" s="13" t="s">
        <v>8242</v>
      </c>
      <c r="AB122" s="123">
        <v>670</v>
      </c>
      <c r="AM122" s="17" t="s">
        <v>9186</v>
      </c>
      <c r="AN122" s="17" t="s">
        <v>563</v>
      </c>
      <c r="AT122" s="13" t="s">
        <v>8242</v>
      </c>
      <c r="AU122" s="5">
        <v>670</v>
      </c>
    </row>
    <row r="123" spans="5:47" x14ac:dyDescent="0.2">
      <c r="E123" s="17" t="s">
        <v>526</v>
      </c>
      <c r="F123" s="17" t="s">
        <v>525</v>
      </c>
      <c r="AA123" s="13" t="s">
        <v>8243</v>
      </c>
      <c r="AB123" s="123">
        <v>654</v>
      </c>
      <c r="AM123" s="17" t="s">
        <v>9187</v>
      </c>
      <c r="AN123" s="17" t="s">
        <v>565</v>
      </c>
      <c r="AT123" s="13" t="s">
        <v>8243</v>
      </c>
      <c r="AU123" s="5">
        <v>654</v>
      </c>
    </row>
    <row r="124" spans="5:47" x14ac:dyDescent="0.2">
      <c r="E124" s="17" t="s">
        <v>528</v>
      </c>
      <c r="F124" s="17" t="s">
        <v>527</v>
      </c>
      <c r="AA124" s="13" t="s">
        <v>8244</v>
      </c>
      <c r="AB124" s="123">
        <v>662</v>
      </c>
      <c r="AM124" s="17" t="s">
        <v>9188</v>
      </c>
      <c r="AN124" s="17" t="s">
        <v>567</v>
      </c>
      <c r="AT124" s="13" t="s">
        <v>8244</v>
      </c>
      <c r="AU124" s="5">
        <v>662</v>
      </c>
    </row>
    <row r="125" spans="5:47" x14ac:dyDescent="0.2">
      <c r="E125" s="17" t="s">
        <v>530</v>
      </c>
      <c r="F125" s="17" t="s">
        <v>529</v>
      </c>
      <c r="AA125" s="13" t="s">
        <v>8245</v>
      </c>
      <c r="AB125" s="123">
        <v>706</v>
      </c>
      <c r="AM125" s="17" t="s">
        <v>9189</v>
      </c>
      <c r="AN125" s="17" t="s">
        <v>569</v>
      </c>
      <c r="AT125" s="13" t="s">
        <v>8245</v>
      </c>
      <c r="AU125" s="5">
        <v>706</v>
      </c>
    </row>
    <row r="126" spans="5:47" x14ac:dyDescent="0.2">
      <c r="E126" s="17" t="s">
        <v>532</v>
      </c>
      <c r="F126" s="17" t="s">
        <v>531</v>
      </c>
      <c r="AA126" s="13" t="s">
        <v>8247</v>
      </c>
      <c r="AB126" s="124" t="s">
        <v>8246</v>
      </c>
      <c r="AM126" s="17" t="s">
        <v>9190</v>
      </c>
      <c r="AN126" s="17" t="s">
        <v>573</v>
      </c>
      <c r="AT126" s="13" t="s">
        <v>8247</v>
      </c>
      <c r="AU126" s="5" t="s">
        <v>8246</v>
      </c>
    </row>
    <row r="127" spans="5:47" x14ac:dyDescent="0.2">
      <c r="E127" s="17" t="s">
        <v>534</v>
      </c>
      <c r="F127" s="17" t="s">
        <v>533</v>
      </c>
      <c r="AA127" s="13" t="s">
        <v>8248</v>
      </c>
      <c r="AB127" s="123">
        <v>796</v>
      </c>
      <c r="AM127" s="17" t="s">
        <v>9191</v>
      </c>
      <c r="AN127" s="17" t="s">
        <v>575</v>
      </c>
      <c r="AT127" s="13" t="s">
        <v>8248</v>
      </c>
      <c r="AU127" s="5">
        <v>796</v>
      </c>
    </row>
    <row r="128" spans="5:47" x14ac:dyDescent="0.2">
      <c r="E128" s="17" t="s">
        <v>536</v>
      </c>
      <c r="F128" s="17" t="s">
        <v>535</v>
      </c>
      <c r="AA128" s="13" t="s">
        <v>8249</v>
      </c>
      <c r="AB128" s="123">
        <v>764</v>
      </c>
      <c r="AM128" s="17" t="s">
        <v>9192</v>
      </c>
      <c r="AN128" s="17" t="s">
        <v>577</v>
      </c>
      <c r="AT128" s="13" t="s">
        <v>8249</v>
      </c>
      <c r="AU128" s="5">
        <v>764</v>
      </c>
    </row>
    <row r="129" spans="5:47" x14ac:dyDescent="0.2">
      <c r="E129" s="17" t="s">
        <v>538</v>
      </c>
      <c r="F129" s="17" t="s">
        <v>537</v>
      </c>
      <c r="AA129" s="13" t="s">
        <v>8250</v>
      </c>
      <c r="AB129" s="123">
        <v>410</v>
      </c>
      <c r="AM129" s="17" t="s">
        <v>9193</v>
      </c>
      <c r="AN129" s="17" t="s">
        <v>579</v>
      </c>
      <c r="AT129" s="13" t="s">
        <v>8250</v>
      </c>
      <c r="AU129" s="5">
        <v>410</v>
      </c>
    </row>
    <row r="130" spans="5:47" x14ac:dyDescent="0.2">
      <c r="E130" s="17" t="s">
        <v>540</v>
      </c>
      <c r="F130" s="17" t="s">
        <v>539</v>
      </c>
      <c r="AA130" s="13" t="s">
        <v>8251</v>
      </c>
      <c r="AB130" s="123">
        <v>158</v>
      </c>
      <c r="AM130" s="17" t="s">
        <v>9194</v>
      </c>
      <c r="AN130" s="17" t="s">
        <v>583</v>
      </c>
      <c r="AT130" s="13" t="s">
        <v>8251</v>
      </c>
      <c r="AU130" s="5">
        <v>158</v>
      </c>
    </row>
    <row r="131" spans="5:47" x14ac:dyDescent="0.2">
      <c r="E131" s="17" t="s">
        <v>542</v>
      </c>
      <c r="F131" s="17" t="s">
        <v>541</v>
      </c>
      <c r="AA131" s="13" t="s">
        <v>8252</v>
      </c>
      <c r="AB131" s="123">
        <v>762</v>
      </c>
      <c r="AM131" s="17" t="s">
        <v>9195</v>
      </c>
      <c r="AN131" s="17" t="s">
        <v>585</v>
      </c>
      <c r="AT131" s="13" t="s">
        <v>8252</v>
      </c>
      <c r="AU131" s="5">
        <v>762</v>
      </c>
    </row>
    <row r="132" spans="5:47" x14ac:dyDescent="0.2">
      <c r="E132" s="17" t="s">
        <v>544</v>
      </c>
      <c r="F132" s="17" t="s">
        <v>543</v>
      </c>
      <c r="AA132" s="13" t="s">
        <v>8253</v>
      </c>
      <c r="AB132" s="123">
        <v>834</v>
      </c>
      <c r="AM132" s="17" t="s">
        <v>9196</v>
      </c>
      <c r="AN132" s="17" t="s">
        <v>587</v>
      </c>
      <c r="AT132" s="13" t="s">
        <v>8253</v>
      </c>
      <c r="AU132" s="34">
        <v>834</v>
      </c>
    </row>
    <row r="133" spans="5:47" x14ac:dyDescent="0.2">
      <c r="E133" s="17" t="s">
        <v>546</v>
      </c>
      <c r="F133" s="17" t="s">
        <v>545</v>
      </c>
      <c r="AA133" s="13" t="s">
        <v>8254</v>
      </c>
      <c r="AB133" s="123">
        <v>203</v>
      </c>
      <c r="AM133" s="17" t="s">
        <v>9197</v>
      </c>
      <c r="AN133" s="17" t="s">
        <v>589</v>
      </c>
      <c r="AT133" s="13" t="s">
        <v>8254</v>
      </c>
      <c r="AU133" s="5">
        <v>203</v>
      </c>
    </row>
    <row r="134" spans="5:47" x14ac:dyDescent="0.2">
      <c r="E134" s="17" t="s">
        <v>548</v>
      </c>
      <c r="F134" s="17" t="s">
        <v>547</v>
      </c>
      <c r="AA134" s="13" t="s">
        <v>8255</v>
      </c>
      <c r="AB134" s="123">
        <v>148</v>
      </c>
      <c r="AM134" s="17" t="s">
        <v>9198</v>
      </c>
      <c r="AN134" s="17" t="s">
        <v>591</v>
      </c>
      <c r="AT134" s="13" t="s">
        <v>8255</v>
      </c>
      <c r="AU134" s="5">
        <v>148</v>
      </c>
    </row>
    <row r="135" spans="5:47" x14ac:dyDescent="0.2">
      <c r="E135" s="17" t="s">
        <v>550</v>
      </c>
      <c r="F135" s="17" t="s">
        <v>549</v>
      </c>
      <c r="AA135" s="13" t="s">
        <v>8256</v>
      </c>
      <c r="AB135" s="123">
        <v>140</v>
      </c>
      <c r="AM135" s="17" t="s">
        <v>9199</v>
      </c>
      <c r="AN135" s="17" t="s">
        <v>597</v>
      </c>
      <c r="AT135" s="13" t="s">
        <v>8256</v>
      </c>
      <c r="AU135" s="5">
        <v>140</v>
      </c>
    </row>
    <row r="136" spans="5:47" x14ac:dyDescent="0.2">
      <c r="E136" s="17" t="s">
        <v>552</v>
      </c>
      <c r="F136" s="17" t="s">
        <v>551</v>
      </c>
      <c r="AA136" s="13" t="s">
        <v>8257</v>
      </c>
      <c r="AB136" s="123">
        <v>156</v>
      </c>
      <c r="AM136" s="17" t="s">
        <v>9200</v>
      </c>
      <c r="AN136" s="17" t="s">
        <v>599</v>
      </c>
      <c r="AT136" s="13" t="s">
        <v>8257</v>
      </c>
      <c r="AU136" s="5">
        <v>156</v>
      </c>
    </row>
    <row r="137" spans="5:47" x14ac:dyDescent="0.2">
      <c r="E137" s="17" t="s">
        <v>554</v>
      </c>
      <c r="F137" s="17" t="s">
        <v>553</v>
      </c>
      <c r="AA137" s="13" t="s">
        <v>8258</v>
      </c>
      <c r="AB137" s="123">
        <v>788</v>
      </c>
      <c r="AM137" s="17" t="s">
        <v>9201</v>
      </c>
      <c r="AN137" s="17" t="s">
        <v>601</v>
      </c>
      <c r="AT137" s="13" t="s">
        <v>8258</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8259</v>
      </c>
      <c r="AB139" s="123">
        <v>408</v>
      </c>
      <c r="AM139" s="17" t="s">
        <v>9203</v>
      </c>
      <c r="AN139" s="17" t="s">
        <v>605</v>
      </c>
      <c r="AT139" s="13" t="s">
        <v>8259</v>
      </c>
      <c r="AU139" s="5">
        <v>408</v>
      </c>
    </row>
    <row r="140" spans="5:47" x14ac:dyDescent="0.2">
      <c r="E140" s="17" t="s">
        <v>560</v>
      </c>
      <c r="F140" s="17" t="s">
        <v>559</v>
      </c>
      <c r="AA140" s="13" t="s">
        <v>8260</v>
      </c>
      <c r="AB140" s="123">
        <v>152</v>
      </c>
      <c r="AM140" s="17" t="s">
        <v>9204</v>
      </c>
      <c r="AN140" s="17" t="s">
        <v>609</v>
      </c>
      <c r="AT140" s="13" t="s">
        <v>8260</v>
      </c>
      <c r="AU140" s="5">
        <v>152</v>
      </c>
    </row>
    <row r="141" spans="5:47" x14ac:dyDescent="0.2">
      <c r="E141" s="17" t="s">
        <v>562</v>
      </c>
      <c r="F141" s="17" t="s">
        <v>561</v>
      </c>
      <c r="AA141" s="13" t="s">
        <v>8261</v>
      </c>
      <c r="AB141" s="123">
        <v>798</v>
      </c>
      <c r="AM141" s="17" t="s">
        <v>9205</v>
      </c>
      <c r="AN141" s="17" t="s">
        <v>611</v>
      </c>
      <c r="AT141" s="13" t="s">
        <v>8261</v>
      </c>
      <c r="AU141" s="5">
        <v>798</v>
      </c>
    </row>
    <row r="142" spans="5:47" x14ac:dyDescent="0.2">
      <c r="E142" s="17" t="s">
        <v>564</v>
      </c>
      <c r="F142" s="17" t="s">
        <v>563</v>
      </c>
      <c r="AA142" s="13" t="s">
        <v>8262</v>
      </c>
      <c r="AB142" s="123">
        <v>208</v>
      </c>
      <c r="AM142" s="17" t="s">
        <v>9206</v>
      </c>
      <c r="AN142" s="17" t="s">
        <v>615</v>
      </c>
      <c r="AT142" s="13" t="s">
        <v>8262</v>
      </c>
      <c r="AU142" s="34">
        <v>208</v>
      </c>
    </row>
    <row r="143" spans="5:47" x14ac:dyDescent="0.2">
      <c r="E143" s="17" t="s">
        <v>566</v>
      </c>
      <c r="F143" s="17" t="s">
        <v>565</v>
      </c>
      <c r="AA143" s="13" t="s">
        <v>8263</v>
      </c>
      <c r="AB143" s="123">
        <v>276</v>
      </c>
      <c r="AM143" s="17" t="s">
        <v>9207</v>
      </c>
      <c r="AN143" s="17" t="s">
        <v>621</v>
      </c>
      <c r="AT143" s="13" t="s">
        <v>8263</v>
      </c>
      <c r="AU143" s="5">
        <v>276</v>
      </c>
    </row>
    <row r="144" spans="5:47" x14ac:dyDescent="0.2">
      <c r="E144" s="17" t="s">
        <v>568</v>
      </c>
      <c r="F144" s="17" t="s">
        <v>567</v>
      </c>
      <c r="AA144" s="13" t="s">
        <v>8264</v>
      </c>
      <c r="AB144" s="123">
        <v>768</v>
      </c>
      <c r="AM144" s="17" t="s">
        <v>9208</v>
      </c>
      <c r="AN144" s="17" t="s">
        <v>629</v>
      </c>
      <c r="AT144" s="13" t="s">
        <v>8264</v>
      </c>
      <c r="AU144" s="34">
        <v>768</v>
      </c>
    </row>
    <row r="145" spans="5:47" x14ac:dyDescent="0.2">
      <c r="E145" s="17" t="s">
        <v>570</v>
      </c>
      <c r="F145" s="17" t="s">
        <v>569</v>
      </c>
      <c r="AA145" s="13" t="s">
        <v>8265</v>
      </c>
      <c r="AB145" s="123">
        <v>772</v>
      </c>
      <c r="AM145" s="17" t="s">
        <v>9209</v>
      </c>
      <c r="AN145" s="17" t="s">
        <v>631</v>
      </c>
      <c r="AT145" s="13" t="s">
        <v>8265</v>
      </c>
      <c r="AU145" s="5">
        <v>772</v>
      </c>
    </row>
    <row r="146" spans="5:47" x14ac:dyDescent="0.2">
      <c r="E146" s="17" t="s">
        <v>572</v>
      </c>
      <c r="F146" s="17" t="s">
        <v>571</v>
      </c>
      <c r="AA146" s="13" t="s">
        <v>8266</v>
      </c>
      <c r="AB146" s="123">
        <v>214</v>
      </c>
      <c r="AM146" s="17" t="s">
        <v>9210</v>
      </c>
      <c r="AN146" s="17" t="s">
        <v>633</v>
      </c>
      <c r="AT146" s="13" t="s">
        <v>8266</v>
      </c>
      <c r="AU146" s="5">
        <v>214</v>
      </c>
    </row>
    <row r="147" spans="5:47" x14ac:dyDescent="0.2">
      <c r="E147" s="17" t="s">
        <v>574</v>
      </c>
      <c r="F147" s="17" t="s">
        <v>573</v>
      </c>
      <c r="AA147" s="13" t="s">
        <v>8267</v>
      </c>
      <c r="AB147" s="123">
        <v>212</v>
      </c>
      <c r="AM147" s="17" t="s">
        <v>9211</v>
      </c>
      <c r="AN147" s="17" t="s">
        <v>635</v>
      </c>
      <c r="AT147" s="13" t="s">
        <v>8267</v>
      </c>
      <c r="AU147" s="5">
        <v>212</v>
      </c>
    </row>
    <row r="148" spans="5:47" x14ac:dyDescent="0.2">
      <c r="E148" s="17" t="s">
        <v>576</v>
      </c>
      <c r="F148" s="17" t="s">
        <v>575</v>
      </c>
      <c r="AA148" s="13" t="s">
        <v>8268</v>
      </c>
      <c r="AB148" s="123">
        <v>780</v>
      </c>
      <c r="AM148" s="17" t="s">
        <v>9212</v>
      </c>
      <c r="AN148" s="17" t="s">
        <v>637</v>
      </c>
      <c r="AT148" s="13" t="s">
        <v>8268</v>
      </c>
      <c r="AU148" s="5">
        <v>780</v>
      </c>
    </row>
    <row r="149" spans="5:47" x14ac:dyDescent="0.2">
      <c r="E149" s="17" t="s">
        <v>578</v>
      </c>
      <c r="F149" s="17" t="s">
        <v>577</v>
      </c>
      <c r="AA149" s="13" t="s">
        <v>8269</v>
      </c>
      <c r="AB149" s="123">
        <v>795</v>
      </c>
      <c r="AM149" s="17" t="s">
        <v>9213</v>
      </c>
      <c r="AN149" s="17" t="s">
        <v>639</v>
      </c>
      <c r="AT149" s="13" t="s">
        <v>8269</v>
      </c>
      <c r="AU149" s="34">
        <v>795</v>
      </c>
    </row>
    <row r="150" spans="5:47" x14ac:dyDescent="0.2">
      <c r="E150" s="17" t="s">
        <v>580</v>
      </c>
      <c r="F150" s="17" t="s">
        <v>579</v>
      </c>
      <c r="AA150" s="13" t="s">
        <v>8270</v>
      </c>
      <c r="AB150" s="123">
        <v>792</v>
      </c>
      <c r="AM150" s="17" t="s">
        <v>9214</v>
      </c>
      <c r="AN150" s="17" t="s">
        <v>641</v>
      </c>
      <c r="AT150" s="13" t="s">
        <v>8270</v>
      </c>
      <c r="AU150" s="34">
        <v>792</v>
      </c>
    </row>
    <row r="151" spans="5:47" x14ac:dyDescent="0.2">
      <c r="E151" s="17" t="s">
        <v>582</v>
      </c>
      <c r="F151" s="17" t="s">
        <v>581</v>
      </c>
      <c r="AA151" s="13" t="s">
        <v>8271</v>
      </c>
      <c r="AB151" s="123">
        <v>776</v>
      </c>
      <c r="AM151" s="17" t="s">
        <v>9215</v>
      </c>
      <c r="AN151" s="17" t="s">
        <v>649</v>
      </c>
      <c r="AT151" s="13" t="s">
        <v>8271</v>
      </c>
      <c r="AU151" s="5">
        <v>776</v>
      </c>
    </row>
    <row r="152" spans="5:47" x14ac:dyDescent="0.2">
      <c r="E152" s="17" t="s">
        <v>584</v>
      </c>
      <c r="F152" s="17" t="s">
        <v>583</v>
      </c>
      <c r="AA152" s="13" t="s">
        <v>8272</v>
      </c>
      <c r="AB152" s="123">
        <v>566</v>
      </c>
      <c r="AM152" s="17" t="s">
        <v>9216</v>
      </c>
      <c r="AN152" s="17" t="s">
        <v>651</v>
      </c>
      <c r="AT152" s="13" t="s">
        <v>8272</v>
      </c>
      <c r="AU152" s="5">
        <v>566</v>
      </c>
    </row>
    <row r="153" spans="5:47" x14ac:dyDescent="0.2">
      <c r="E153" s="17" t="s">
        <v>586</v>
      </c>
      <c r="F153" s="17" t="s">
        <v>585</v>
      </c>
      <c r="AA153" s="13" t="s">
        <v>8273</v>
      </c>
      <c r="AB153" s="123">
        <v>520</v>
      </c>
      <c r="AM153" s="17" t="s">
        <v>9217</v>
      </c>
      <c r="AN153" s="17" t="s">
        <v>657</v>
      </c>
      <c r="AT153" s="13" t="s">
        <v>8273</v>
      </c>
      <c r="AU153" s="5">
        <v>520</v>
      </c>
    </row>
    <row r="154" spans="5:47" x14ac:dyDescent="0.2">
      <c r="E154" s="17" t="s">
        <v>588</v>
      </c>
      <c r="F154" s="17" t="s">
        <v>587</v>
      </c>
      <c r="AA154" s="13" t="s">
        <v>8274</v>
      </c>
      <c r="AB154" s="124">
        <v>516</v>
      </c>
      <c r="AM154" s="17" t="s">
        <v>9218</v>
      </c>
      <c r="AN154" s="17" t="s">
        <v>663</v>
      </c>
      <c r="AT154" s="13" t="s">
        <v>8274</v>
      </c>
      <c r="AU154" s="34">
        <v>516</v>
      </c>
    </row>
    <row r="155" spans="5:47" x14ac:dyDescent="0.2">
      <c r="E155" s="17" t="s">
        <v>590</v>
      </c>
      <c r="F155" s="17" t="s">
        <v>589</v>
      </c>
      <c r="AA155" s="13" t="s">
        <v>8276</v>
      </c>
      <c r="AB155" s="123" t="s">
        <v>8275</v>
      </c>
      <c r="AM155" s="17" t="s">
        <v>9219</v>
      </c>
      <c r="AN155" s="17" t="s">
        <v>665</v>
      </c>
      <c r="AT155" s="13" t="s">
        <v>8276</v>
      </c>
      <c r="AU155" s="5" t="s">
        <v>8275</v>
      </c>
    </row>
    <row r="156" spans="5:47" x14ac:dyDescent="0.2">
      <c r="E156" s="17" t="s">
        <v>592</v>
      </c>
      <c r="F156" s="17" t="s">
        <v>591</v>
      </c>
      <c r="AA156" s="13" t="s">
        <v>8277</v>
      </c>
      <c r="AB156" s="123">
        <v>570</v>
      </c>
      <c r="AM156" s="17" t="s">
        <v>9220</v>
      </c>
      <c r="AN156" s="17" t="s">
        <v>667</v>
      </c>
      <c r="AT156" s="13" t="s">
        <v>8277</v>
      </c>
      <c r="AU156" s="5">
        <v>570</v>
      </c>
    </row>
    <row r="157" spans="5:47" x14ac:dyDescent="0.2">
      <c r="E157" s="17" t="s">
        <v>594</v>
      </c>
      <c r="F157" s="17" t="s">
        <v>593</v>
      </c>
      <c r="AA157" s="13" t="s">
        <v>8278</v>
      </c>
      <c r="AB157" s="123">
        <v>558</v>
      </c>
      <c r="AM157" s="17" t="s">
        <v>9221</v>
      </c>
      <c r="AN157" s="17" t="s">
        <v>669</v>
      </c>
      <c r="AT157" s="13" t="s">
        <v>8278</v>
      </c>
      <c r="AU157" s="5">
        <v>558</v>
      </c>
    </row>
    <row r="158" spans="5:47" x14ac:dyDescent="0.2">
      <c r="E158" s="17" t="s">
        <v>596</v>
      </c>
      <c r="F158" s="17" t="s">
        <v>595</v>
      </c>
      <c r="AA158" s="13" t="s">
        <v>8279</v>
      </c>
      <c r="AB158" s="123">
        <v>562</v>
      </c>
      <c r="AM158" s="17" t="s">
        <v>9222</v>
      </c>
      <c r="AN158" s="17" t="s">
        <v>671</v>
      </c>
      <c r="AT158" s="13" t="s">
        <v>8279</v>
      </c>
      <c r="AU158" s="5">
        <v>562</v>
      </c>
    </row>
    <row r="159" spans="5:47" x14ac:dyDescent="0.2">
      <c r="E159" s="17" t="s">
        <v>598</v>
      </c>
      <c r="F159" s="17" t="s">
        <v>597</v>
      </c>
      <c r="AA159" s="13" t="s">
        <v>8280</v>
      </c>
      <c r="AB159" s="123">
        <v>732</v>
      </c>
      <c r="AM159" s="17" t="s">
        <v>9223</v>
      </c>
      <c r="AN159" s="17" t="s">
        <v>675</v>
      </c>
      <c r="AT159" s="13" t="s">
        <v>8280</v>
      </c>
      <c r="AU159" s="5">
        <v>732</v>
      </c>
    </row>
    <row r="160" spans="5:47" x14ac:dyDescent="0.2">
      <c r="E160" s="17" t="s">
        <v>600</v>
      </c>
      <c r="F160" s="17" t="s">
        <v>599</v>
      </c>
      <c r="AA160" s="13" t="s">
        <v>8281</v>
      </c>
      <c r="AB160" s="123">
        <v>540</v>
      </c>
      <c r="AM160" s="17" t="s">
        <v>9224</v>
      </c>
      <c r="AN160" s="17" t="s">
        <v>681</v>
      </c>
      <c r="AT160" s="13" t="s">
        <v>8281</v>
      </c>
      <c r="AU160" s="34">
        <v>540</v>
      </c>
    </row>
    <row r="161" spans="5:47" x14ac:dyDescent="0.2">
      <c r="E161" s="17" t="s">
        <v>602</v>
      </c>
      <c r="F161" s="17" t="s">
        <v>601</v>
      </c>
      <c r="AA161" s="13" t="s">
        <v>8282</v>
      </c>
      <c r="AB161" s="123">
        <v>554</v>
      </c>
      <c r="AM161" s="17" t="s">
        <v>9225</v>
      </c>
      <c r="AN161" s="17" t="s">
        <v>683</v>
      </c>
      <c r="AT161" s="13" t="s">
        <v>8282</v>
      </c>
      <c r="AU161" s="5">
        <v>554</v>
      </c>
    </row>
    <row r="162" spans="5:47" x14ac:dyDescent="0.2">
      <c r="E162" s="17" t="s">
        <v>604</v>
      </c>
      <c r="F162" s="17" t="s">
        <v>603</v>
      </c>
      <c r="AA162" s="13" t="s">
        <v>8283</v>
      </c>
      <c r="AB162" s="123">
        <v>524</v>
      </c>
      <c r="AM162" s="17" t="s">
        <v>9226</v>
      </c>
      <c r="AN162" s="17" t="s">
        <v>685</v>
      </c>
      <c r="AT162" s="13" t="s">
        <v>8283</v>
      </c>
      <c r="AU162" s="34">
        <v>524</v>
      </c>
    </row>
    <row r="163" spans="5:47" x14ac:dyDescent="0.2">
      <c r="E163" s="17" t="s">
        <v>606</v>
      </c>
      <c r="F163" s="17" t="s">
        <v>605</v>
      </c>
      <c r="AA163" s="13" t="s">
        <v>8284</v>
      </c>
      <c r="AB163" s="123">
        <v>574</v>
      </c>
      <c r="AM163" s="17" t="s">
        <v>9227</v>
      </c>
      <c r="AN163" s="17" t="s">
        <v>687</v>
      </c>
      <c r="AT163" s="13" t="s">
        <v>8284</v>
      </c>
      <c r="AU163" s="5">
        <v>574</v>
      </c>
    </row>
    <row r="164" spans="5:47" x14ac:dyDescent="0.2">
      <c r="E164" s="17" t="s">
        <v>608</v>
      </c>
      <c r="F164" s="17" t="s">
        <v>607</v>
      </c>
      <c r="AA164" s="13" t="s">
        <v>8285</v>
      </c>
      <c r="AB164" s="123">
        <v>578</v>
      </c>
      <c r="AM164" s="17" t="s">
        <v>9228</v>
      </c>
      <c r="AN164" s="17" t="s">
        <v>689</v>
      </c>
      <c r="AT164" s="13" t="s">
        <v>8285</v>
      </c>
      <c r="AU164" s="34">
        <v>578</v>
      </c>
    </row>
    <row r="165" spans="5:47" x14ac:dyDescent="0.2">
      <c r="E165" s="17" t="s">
        <v>610</v>
      </c>
      <c r="F165" s="17" t="s">
        <v>609</v>
      </c>
      <c r="AA165" s="13" t="s">
        <v>8286</v>
      </c>
      <c r="AB165" s="124">
        <v>334</v>
      </c>
      <c r="AM165" s="17" t="s">
        <v>9229</v>
      </c>
      <c r="AN165" s="17" t="s">
        <v>691</v>
      </c>
      <c r="AT165" s="13" t="s">
        <v>8286</v>
      </c>
      <c r="AU165" s="34">
        <v>334</v>
      </c>
    </row>
    <row r="166" spans="5:47" x14ac:dyDescent="0.2">
      <c r="E166" s="17" t="s">
        <v>612</v>
      </c>
      <c r="F166" s="17" t="s">
        <v>611</v>
      </c>
      <c r="AA166" s="13" t="s">
        <v>8288</v>
      </c>
      <c r="AB166" s="123" t="s">
        <v>8287</v>
      </c>
      <c r="AM166" s="17" t="s">
        <v>9230</v>
      </c>
      <c r="AN166" s="17" t="s">
        <v>693</v>
      </c>
      <c r="AT166" s="13" t="s">
        <v>8288</v>
      </c>
      <c r="AU166" s="34" t="s">
        <v>8287</v>
      </c>
    </row>
    <row r="167" spans="5:47" x14ac:dyDescent="0.2">
      <c r="E167" s="17" t="s">
        <v>614</v>
      </c>
      <c r="F167" s="17" t="s">
        <v>613</v>
      </c>
      <c r="AA167" s="13" t="s">
        <v>8289</v>
      </c>
      <c r="AB167" s="123">
        <v>332</v>
      </c>
      <c r="AM167" s="17" t="s">
        <v>9231</v>
      </c>
      <c r="AN167" s="17" t="s">
        <v>695</v>
      </c>
      <c r="AT167" s="13" t="s">
        <v>8289</v>
      </c>
      <c r="AU167" s="5">
        <v>332</v>
      </c>
    </row>
    <row r="168" spans="5:47" x14ac:dyDescent="0.2">
      <c r="E168" s="17" t="s">
        <v>616</v>
      </c>
      <c r="F168" s="17" t="s">
        <v>615</v>
      </c>
      <c r="AA168" s="13" t="s">
        <v>8290</v>
      </c>
      <c r="AB168" s="123">
        <v>586</v>
      </c>
      <c r="AM168" s="17" t="s">
        <v>9232</v>
      </c>
      <c r="AN168" s="17" t="s">
        <v>697</v>
      </c>
      <c r="AT168" s="13" t="s">
        <v>8290</v>
      </c>
      <c r="AU168" s="5">
        <v>586</v>
      </c>
    </row>
    <row r="169" spans="5:47" x14ac:dyDescent="0.2">
      <c r="E169" s="17" t="s">
        <v>618</v>
      </c>
      <c r="F169" s="17" t="s">
        <v>617</v>
      </c>
      <c r="AA169" s="13" t="s">
        <v>8291</v>
      </c>
      <c r="AB169" s="123">
        <v>336</v>
      </c>
      <c r="AM169" s="17" t="s">
        <v>9233</v>
      </c>
      <c r="AN169" s="17" t="s">
        <v>699</v>
      </c>
      <c r="AT169" s="13" t="s">
        <v>8291</v>
      </c>
      <c r="AU169" s="5">
        <v>336</v>
      </c>
    </row>
    <row r="170" spans="5:47" x14ac:dyDescent="0.2">
      <c r="E170" s="17" t="s">
        <v>620</v>
      </c>
      <c r="F170" s="17" t="s">
        <v>619</v>
      </c>
      <c r="AA170" s="13" t="s">
        <v>8292</v>
      </c>
      <c r="AB170" s="123">
        <v>591</v>
      </c>
      <c r="AM170" s="17" t="s">
        <v>9234</v>
      </c>
      <c r="AN170" s="17" t="s">
        <v>701</v>
      </c>
      <c r="AT170" s="13" t="s">
        <v>8292</v>
      </c>
      <c r="AU170" s="5">
        <v>591</v>
      </c>
    </row>
    <row r="171" spans="5:47" x14ac:dyDescent="0.2">
      <c r="E171" s="17" t="s">
        <v>622</v>
      </c>
      <c r="F171" s="17" t="s">
        <v>621</v>
      </c>
      <c r="AA171" s="13" t="s">
        <v>8293</v>
      </c>
      <c r="AB171" s="124">
        <v>548</v>
      </c>
      <c r="AM171" s="17" t="s">
        <v>9235</v>
      </c>
      <c r="AN171" s="17" t="s">
        <v>703</v>
      </c>
      <c r="AT171" s="13" t="s">
        <v>8293</v>
      </c>
      <c r="AU171" s="5">
        <v>548</v>
      </c>
    </row>
    <row r="172" spans="5:47" x14ac:dyDescent="0.2">
      <c r="E172" s="17" t="s">
        <v>624</v>
      </c>
      <c r="F172" s="17" t="s">
        <v>623</v>
      </c>
      <c r="AA172" s="13" t="s">
        <v>8295</v>
      </c>
      <c r="AB172" s="123" t="s">
        <v>8294</v>
      </c>
      <c r="AM172" s="17" t="s">
        <v>9236</v>
      </c>
      <c r="AN172" s="17" t="s">
        <v>705</v>
      </c>
      <c r="AT172" s="13" t="s">
        <v>8295</v>
      </c>
      <c r="AU172" s="5" t="s">
        <v>8294</v>
      </c>
    </row>
    <row r="173" spans="5:47" x14ac:dyDescent="0.2">
      <c r="E173" s="17" t="s">
        <v>626</v>
      </c>
      <c r="F173" s="17" t="s">
        <v>625</v>
      </c>
      <c r="AA173" s="13" t="s">
        <v>8296</v>
      </c>
      <c r="AB173" s="124">
        <v>598</v>
      </c>
      <c r="AM173" s="17" t="s">
        <v>9237</v>
      </c>
      <c r="AN173" s="17" t="s">
        <v>709</v>
      </c>
      <c r="AT173" s="13" t="s">
        <v>8296</v>
      </c>
      <c r="AU173" s="5">
        <v>598</v>
      </c>
    </row>
    <row r="174" spans="5:47" x14ac:dyDescent="0.2">
      <c r="E174" s="17" t="s">
        <v>628</v>
      </c>
      <c r="F174" s="17" t="s">
        <v>627</v>
      </c>
      <c r="AA174" s="13" t="s">
        <v>8298</v>
      </c>
      <c r="AB174" s="123" t="s">
        <v>8297</v>
      </c>
      <c r="AM174" s="17" t="s">
        <v>9238</v>
      </c>
      <c r="AN174" s="17" t="s">
        <v>711</v>
      </c>
      <c r="AT174" s="13" t="s">
        <v>8298</v>
      </c>
      <c r="AU174" s="5" t="s">
        <v>8297</v>
      </c>
    </row>
    <row r="175" spans="5:47" x14ac:dyDescent="0.2">
      <c r="E175" s="17" t="s">
        <v>630</v>
      </c>
      <c r="F175" s="17" t="s">
        <v>629</v>
      </c>
      <c r="AA175" s="13" t="s">
        <v>8299</v>
      </c>
      <c r="AB175" s="123">
        <v>585</v>
      </c>
      <c r="AM175" s="17" t="s">
        <v>9239</v>
      </c>
      <c r="AN175" s="17" t="s">
        <v>713</v>
      </c>
      <c r="AT175" s="13" t="s">
        <v>8299</v>
      </c>
      <c r="AU175" s="5">
        <v>585</v>
      </c>
    </row>
    <row r="176" spans="5:47" x14ac:dyDescent="0.2">
      <c r="E176" s="17" t="s">
        <v>632</v>
      </c>
      <c r="F176" s="17" t="s">
        <v>631</v>
      </c>
      <c r="AA176" s="13" t="s">
        <v>8300</v>
      </c>
      <c r="AB176" s="124">
        <v>600</v>
      </c>
      <c r="AM176" s="17" t="s">
        <v>9240</v>
      </c>
      <c r="AN176" s="17" t="s">
        <v>715</v>
      </c>
      <c r="AT176" s="13" t="s">
        <v>8300</v>
      </c>
      <c r="AU176" s="5">
        <v>600</v>
      </c>
    </row>
    <row r="177" spans="5:47" x14ac:dyDescent="0.2">
      <c r="E177" s="17" t="s">
        <v>634</v>
      </c>
      <c r="F177" s="17" t="s">
        <v>633</v>
      </c>
      <c r="AA177" s="13" t="s">
        <v>8302</v>
      </c>
      <c r="AB177" s="123" t="s">
        <v>8301</v>
      </c>
      <c r="AM177" s="17" t="s">
        <v>9241</v>
      </c>
      <c r="AN177" s="17" t="s">
        <v>717</v>
      </c>
      <c r="AT177" s="13" t="s">
        <v>8302</v>
      </c>
      <c r="AU177" s="5" t="s">
        <v>8301</v>
      </c>
    </row>
    <row r="178" spans="5:47" x14ac:dyDescent="0.2">
      <c r="E178" s="17" t="s">
        <v>636</v>
      </c>
      <c r="F178" s="17" t="s">
        <v>635</v>
      </c>
      <c r="AA178" s="13" t="s">
        <v>8303</v>
      </c>
      <c r="AB178" s="123">
        <v>275</v>
      </c>
      <c r="AM178" s="17" t="s">
        <v>9242</v>
      </c>
      <c r="AN178" s="17" t="s">
        <v>719</v>
      </c>
      <c r="AT178" s="13" t="s">
        <v>8303</v>
      </c>
      <c r="AU178" s="5">
        <v>275</v>
      </c>
    </row>
    <row r="179" spans="5:47" x14ac:dyDescent="0.2">
      <c r="E179" s="17" t="s">
        <v>638</v>
      </c>
      <c r="F179" s="17" t="s">
        <v>637</v>
      </c>
      <c r="AA179" s="13" t="s">
        <v>8304</v>
      </c>
      <c r="AB179" s="124">
        <v>348</v>
      </c>
      <c r="AM179" s="17" t="s">
        <v>9243</v>
      </c>
      <c r="AN179" s="17" t="s">
        <v>721</v>
      </c>
      <c r="AT179" s="13" t="s">
        <v>8304</v>
      </c>
      <c r="AU179" s="5">
        <v>348</v>
      </c>
    </row>
    <row r="180" spans="5:47" x14ac:dyDescent="0.2">
      <c r="E180" s="17" t="s">
        <v>640</v>
      </c>
      <c r="F180" s="17" t="s">
        <v>639</v>
      </c>
      <c r="AA180" s="13" t="s">
        <v>8306</v>
      </c>
      <c r="AB180" s="123" t="s">
        <v>8305</v>
      </c>
      <c r="AM180" s="17" t="s">
        <v>9244</v>
      </c>
      <c r="AN180" s="17" t="s">
        <v>723</v>
      </c>
      <c r="AT180" s="13" t="s">
        <v>8306</v>
      </c>
      <c r="AU180" s="5" t="s">
        <v>8305</v>
      </c>
    </row>
    <row r="181" spans="5:47" x14ac:dyDescent="0.2">
      <c r="E181" s="17" t="s">
        <v>642</v>
      </c>
      <c r="F181" s="17" t="s">
        <v>641</v>
      </c>
      <c r="AA181" s="13" t="s">
        <v>8307</v>
      </c>
      <c r="AB181" s="123">
        <v>626</v>
      </c>
      <c r="AM181" s="17" t="s">
        <v>9245</v>
      </c>
      <c r="AN181" s="17" t="s">
        <v>725</v>
      </c>
      <c r="AT181" s="13" t="s">
        <v>8307</v>
      </c>
      <c r="AU181" s="5">
        <v>626</v>
      </c>
    </row>
    <row r="182" spans="5:47" x14ac:dyDescent="0.2">
      <c r="E182" s="17" t="s">
        <v>644</v>
      </c>
      <c r="F182" s="17" t="s">
        <v>643</v>
      </c>
      <c r="AA182" s="13" t="s">
        <v>8308</v>
      </c>
      <c r="AB182" s="123">
        <v>612</v>
      </c>
      <c r="AM182" s="17" t="s">
        <v>9246</v>
      </c>
      <c r="AN182" s="17" t="s">
        <v>727</v>
      </c>
      <c r="AT182" s="13" t="s">
        <v>8308</v>
      </c>
      <c r="AU182" s="5">
        <v>612</v>
      </c>
    </row>
    <row r="183" spans="5:47" x14ac:dyDescent="0.2">
      <c r="E183" s="17" t="s">
        <v>646</v>
      </c>
      <c r="F183" s="17" t="s">
        <v>645</v>
      </c>
      <c r="AA183" s="13" t="s">
        <v>8309</v>
      </c>
      <c r="AB183" s="123">
        <v>242</v>
      </c>
      <c r="AM183" s="17" t="s">
        <v>9247</v>
      </c>
      <c r="AN183" s="17" t="s">
        <v>729</v>
      </c>
      <c r="AT183" s="13" t="s">
        <v>8309</v>
      </c>
      <c r="AU183" s="5">
        <v>242</v>
      </c>
    </row>
    <row r="184" spans="5:47" x14ac:dyDescent="0.2">
      <c r="E184" s="17" t="s">
        <v>648</v>
      </c>
      <c r="F184" s="17" t="s">
        <v>647</v>
      </c>
      <c r="AA184" s="13" t="s">
        <v>8310</v>
      </c>
      <c r="AB184" s="123">
        <v>608</v>
      </c>
      <c r="AM184" s="17" t="s">
        <v>9248</v>
      </c>
      <c r="AN184" s="17" t="s">
        <v>731</v>
      </c>
      <c r="AT184" s="13" t="s">
        <v>8310</v>
      </c>
      <c r="AU184" s="5">
        <v>608</v>
      </c>
    </row>
    <row r="185" spans="5:47" x14ac:dyDescent="0.2">
      <c r="E185" s="17" t="s">
        <v>650</v>
      </c>
      <c r="F185" s="17" t="s">
        <v>649</v>
      </c>
      <c r="AA185" s="13" t="s">
        <v>8311</v>
      </c>
      <c r="AB185" s="124">
        <v>246</v>
      </c>
      <c r="AM185" s="17" t="s">
        <v>9249</v>
      </c>
      <c r="AN185" s="17" t="s">
        <v>733</v>
      </c>
      <c r="AT185" s="13" t="s">
        <v>8311</v>
      </c>
      <c r="AU185" s="5">
        <v>246</v>
      </c>
    </row>
    <row r="186" spans="5:47" x14ac:dyDescent="0.2">
      <c r="E186" s="17" t="s">
        <v>652</v>
      </c>
      <c r="F186" s="17" t="s">
        <v>651</v>
      </c>
      <c r="AA186" s="13" t="s">
        <v>8313</v>
      </c>
      <c r="AB186" s="124" t="s">
        <v>8312</v>
      </c>
      <c r="AM186" s="17" t="s">
        <v>9250</v>
      </c>
      <c r="AN186" s="17" t="s">
        <v>735</v>
      </c>
      <c r="AT186" s="13" t="s">
        <v>8313</v>
      </c>
      <c r="AU186" s="5" t="s">
        <v>8312</v>
      </c>
    </row>
    <row r="187" spans="5:47" x14ac:dyDescent="0.2">
      <c r="E187" s="17" t="s">
        <v>654</v>
      </c>
      <c r="F187" s="17" t="s">
        <v>653</v>
      </c>
      <c r="AA187" s="13" t="s">
        <v>8315</v>
      </c>
      <c r="AB187" s="123" t="s">
        <v>8314</v>
      </c>
      <c r="AM187" s="17" t="s">
        <v>9251</v>
      </c>
      <c r="AN187" s="17" t="s">
        <v>739</v>
      </c>
      <c r="AT187" s="13" t="s">
        <v>8315</v>
      </c>
      <c r="AU187" s="5" t="s">
        <v>8314</v>
      </c>
    </row>
    <row r="188" spans="5:47" x14ac:dyDescent="0.2">
      <c r="E188" s="17" t="s">
        <v>656</v>
      </c>
      <c r="F188" s="17" t="s">
        <v>655</v>
      </c>
      <c r="AA188" s="13" t="s">
        <v>8316</v>
      </c>
      <c r="AB188" s="123">
        <v>630</v>
      </c>
      <c r="AM188" s="17" t="s">
        <v>9252</v>
      </c>
      <c r="AN188" s="17" t="s">
        <v>741</v>
      </c>
      <c r="AT188" s="13" t="s">
        <v>8316</v>
      </c>
      <c r="AU188" s="5">
        <v>630</v>
      </c>
    </row>
    <row r="189" spans="5:47" x14ac:dyDescent="0.2">
      <c r="E189" s="17" t="s">
        <v>658</v>
      </c>
      <c r="F189" s="17" t="s">
        <v>657</v>
      </c>
      <c r="AA189" s="13" t="s">
        <v>8317</v>
      </c>
      <c r="AB189" s="123">
        <v>234</v>
      </c>
      <c r="AM189" s="17" t="s">
        <v>9253</v>
      </c>
      <c r="AN189" s="17" t="s">
        <v>745</v>
      </c>
      <c r="AT189" s="13" t="s">
        <v>8317</v>
      </c>
      <c r="AU189" s="5">
        <v>234</v>
      </c>
    </row>
    <row r="190" spans="5:47" x14ac:dyDescent="0.2">
      <c r="E190" s="17" t="s">
        <v>660</v>
      </c>
      <c r="F190" s="17" t="s">
        <v>659</v>
      </c>
      <c r="AA190" s="13" t="s">
        <v>8318</v>
      </c>
      <c r="AB190" s="124">
        <v>238</v>
      </c>
      <c r="AM190" s="17" t="s">
        <v>9254</v>
      </c>
      <c r="AN190" s="17" t="s">
        <v>747</v>
      </c>
      <c r="AT190" s="13" t="s">
        <v>8318</v>
      </c>
      <c r="AU190" s="5">
        <v>238</v>
      </c>
    </row>
    <row r="191" spans="5:47" x14ac:dyDescent="0.2">
      <c r="E191" s="17" t="s">
        <v>662</v>
      </c>
      <c r="F191" s="17" t="s">
        <v>661</v>
      </c>
      <c r="AA191" s="13" t="s">
        <v>8320</v>
      </c>
      <c r="AB191" s="123" t="s">
        <v>8319</v>
      </c>
      <c r="AM191" s="17" t="s">
        <v>9255</v>
      </c>
      <c r="AN191" s="17" t="s">
        <v>749</v>
      </c>
      <c r="AT191" s="13" t="s">
        <v>8320</v>
      </c>
      <c r="AU191" s="5" t="s">
        <v>8319</v>
      </c>
    </row>
    <row r="192" spans="5:47" x14ac:dyDescent="0.2">
      <c r="E192" s="17" t="s">
        <v>664</v>
      </c>
      <c r="F192" s="17" t="s">
        <v>663</v>
      </c>
      <c r="AA192" s="13" t="s">
        <v>8321</v>
      </c>
      <c r="AB192" s="123">
        <v>250</v>
      </c>
      <c r="AM192" s="17" t="s">
        <v>9256</v>
      </c>
      <c r="AN192" s="17" t="s">
        <v>751</v>
      </c>
      <c r="AT192" s="13" t="s">
        <v>8321</v>
      </c>
      <c r="AU192" s="5">
        <v>250</v>
      </c>
    </row>
    <row r="193" spans="5:47" x14ac:dyDescent="0.2">
      <c r="E193" s="17" t="s">
        <v>666</v>
      </c>
      <c r="F193" s="17" t="s">
        <v>665</v>
      </c>
      <c r="AA193" s="13" t="s">
        <v>8322</v>
      </c>
      <c r="AB193" s="123">
        <v>254</v>
      </c>
      <c r="AM193" s="17" t="s">
        <v>9257</v>
      </c>
      <c r="AN193" s="17" t="s">
        <v>8673</v>
      </c>
      <c r="AT193" s="13" t="s">
        <v>8322</v>
      </c>
      <c r="AU193" s="5">
        <v>254</v>
      </c>
    </row>
    <row r="194" spans="5:47" x14ac:dyDescent="0.2">
      <c r="E194" s="17" t="s">
        <v>668</v>
      </c>
      <c r="F194" s="17" t="s">
        <v>667</v>
      </c>
      <c r="AA194" s="13" t="s">
        <v>8323</v>
      </c>
      <c r="AB194" s="123">
        <v>258</v>
      </c>
      <c r="AM194" s="17" t="s">
        <v>9258</v>
      </c>
      <c r="AN194" s="17" t="s">
        <v>8672</v>
      </c>
      <c r="AT194" s="13" t="s">
        <v>8323</v>
      </c>
      <c r="AU194" s="5">
        <v>258</v>
      </c>
    </row>
    <row r="195" spans="5:47" x14ac:dyDescent="0.2">
      <c r="E195" s="17" t="s">
        <v>670</v>
      </c>
      <c r="F195" s="17" t="s">
        <v>669</v>
      </c>
      <c r="AA195" s="13" t="s">
        <v>8324</v>
      </c>
      <c r="AB195" s="123">
        <v>260</v>
      </c>
      <c r="AM195" s="17" t="s">
        <v>9259</v>
      </c>
      <c r="AN195" s="17" t="s">
        <v>8671</v>
      </c>
      <c r="AT195" s="13" t="s">
        <v>8324</v>
      </c>
      <c r="AU195" s="5">
        <v>260</v>
      </c>
    </row>
    <row r="196" spans="5:47" x14ac:dyDescent="0.2">
      <c r="E196" s="17" t="s">
        <v>672</v>
      </c>
      <c r="F196" s="17" t="s">
        <v>671</v>
      </c>
      <c r="AA196" s="13" t="s">
        <v>8325</v>
      </c>
      <c r="AB196" s="123">
        <v>100</v>
      </c>
      <c r="AM196" s="17" t="s">
        <v>9260</v>
      </c>
      <c r="AN196" s="17" t="s">
        <v>8670</v>
      </c>
      <c r="AT196" s="13" t="s">
        <v>8325</v>
      </c>
      <c r="AU196" s="5">
        <v>100</v>
      </c>
    </row>
    <row r="197" spans="5:47" x14ac:dyDescent="0.2">
      <c r="E197" s="17" t="s">
        <v>674</v>
      </c>
      <c r="F197" s="17" t="s">
        <v>673</v>
      </c>
      <c r="AA197" s="13" t="s">
        <v>8326</v>
      </c>
      <c r="AB197" s="124">
        <v>854</v>
      </c>
      <c r="AM197" s="17" t="s">
        <v>9261</v>
      </c>
      <c r="AN197" s="17" t="s">
        <v>8669</v>
      </c>
      <c r="AT197" s="13" t="s">
        <v>8326</v>
      </c>
      <c r="AU197" s="5">
        <v>854</v>
      </c>
    </row>
    <row r="198" spans="5:47" x14ac:dyDescent="0.2">
      <c r="E198" s="17" t="s">
        <v>676</v>
      </c>
      <c r="F198" s="17" t="s">
        <v>675</v>
      </c>
      <c r="AA198" s="13" t="s">
        <v>8328</v>
      </c>
      <c r="AB198" s="123" t="s">
        <v>8327</v>
      </c>
      <c r="AM198" s="17" t="s">
        <v>9262</v>
      </c>
      <c r="AN198" s="17" t="s">
        <v>8668</v>
      </c>
      <c r="AT198" s="13" t="s">
        <v>8328</v>
      </c>
      <c r="AU198" s="5" t="s">
        <v>8327</v>
      </c>
    </row>
    <row r="199" spans="5:47" x14ac:dyDescent="0.2">
      <c r="E199" s="17" t="s">
        <v>678</v>
      </c>
      <c r="F199" s="17" t="s">
        <v>677</v>
      </c>
      <c r="AA199" s="13" t="s">
        <v>8329</v>
      </c>
      <c r="AB199" s="123">
        <v>108</v>
      </c>
      <c r="AM199" s="17" t="s">
        <v>9263</v>
      </c>
      <c r="AN199" s="17" t="s">
        <v>753</v>
      </c>
      <c r="AT199" s="13" t="s">
        <v>8329</v>
      </c>
      <c r="AU199" s="5">
        <v>108</v>
      </c>
    </row>
    <row r="200" spans="5:47" x14ac:dyDescent="0.2">
      <c r="E200" s="17" t="s">
        <v>680</v>
      </c>
      <c r="F200" s="17" t="s">
        <v>679</v>
      </c>
      <c r="AA200" s="13" t="s">
        <v>8330</v>
      </c>
      <c r="AB200" s="123">
        <v>704</v>
      </c>
      <c r="AM200" s="17" t="s">
        <v>9264</v>
      </c>
      <c r="AN200" s="17" t="s">
        <v>755</v>
      </c>
      <c r="AT200" s="13" t="s">
        <v>8330</v>
      </c>
      <c r="AU200" s="5">
        <v>704</v>
      </c>
    </row>
    <row r="201" spans="5:47" x14ac:dyDescent="0.2">
      <c r="E201" s="17" t="s">
        <v>682</v>
      </c>
      <c r="F201" s="17" t="s">
        <v>681</v>
      </c>
      <c r="AA201" s="13" t="s">
        <v>8331</v>
      </c>
      <c r="AB201" s="123">
        <v>204</v>
      </c>
      <c r="AM201" s="17" t="s">
        <v>9265</v>
      </c>
      <c r="AN201" s="17" t="s">
        <v>757</v>
      </c>
      <c r="AT201" s="13" t="s">
        <v>8331</v>
      </c>
      <c r="AU201" s="5">
        <v>204</v>
      </c>
    </row>
    <row r="202" spans="5:47" x14ac:dyDescent="0.2">
      <c r="E202" s="17" t="s">
        <v>684</v>
      </c>
      <c r="F202" s="17" t="s">
        <v>683</v>
      </c>
      <c r="AA202" s="13" t="s">
        <v>8332</v>
      </c>
      <c r="AB202" s="123">
        <v>862</v>
      </c>
      <c r="AM202" s="17" t="s">
        <v>9266</v>
      </c>
      <c r="AN202" s="17" t="s">
        <v>759</v>
      </c>
      <c r="AT202" s="13" t="s">
        <v>8332</v>
      </c>
      <c r="AU202" s="5">
        <v>862</v>
      </c>
    </row>
    <row r="203" spans="5:47" x14ac:dyDescent="0.2">
      <c r="E203" s="17" t="s">
        <v>686</v>
      </c>
      <c r="F203" s="17" t="s">
        <v>685</v>
      </c>
      <c r="AA203" s="13" t="s">
        <v>8333</v>
      </c>
      <c r="AB203" s="124">
        <v>112</v>
      </c>
      <c r="AM203" s="17" t="s">
        <v>9267</v>
      </c>
      <c r="AN203" s="17" t="s">
        <v>761</v>
      </c>
      <c r="AT203" s="13" t="s">
        <v>8333</v>
      </c>
      <c r="AU203" s="5">
        <v>112</v>
      </c>
    </row>
    <row r="204" spans="5:47" x14ac:dyDescent="0.2">
      <c r="E204" s="17" t="s">
        <v>688</v>
      </c>
      <c r="F204" s="17" t="s">
        <v>687</v>
      </c>
      <c r="AA204" s="13" t="s">
        <v>8335</v>
      </c>
      <c r="AB204" s="123" t="s">
        <v>8334</v>
      </c>
      <c r="AM204" s="17" t="s">
        <v>9268</v>
      </c>
      <c r="AN204" s="17" t="s">
        <v>763</v>
      </c>
      <c r="AT204" s="17" t="s">
        <v>8335</v>
      </c>
      <c r="AU204" s="17" t="s">
        <v>8334</v>
      </c>
    </row>
    <row r="205" spans="5:47" x14ac:dyDescent="0.2">
      <c r="E205" s="17" t="s">
        <v>690</v>
      </c>
      <c r="F205" s="17" t="s">
        <v>689</v>
      </c>
      <c r="AA205" s="13" t="s">
        <v>8336</v>
      </c>
      <c r="AB205" s="124">
        <v>604</v>
      </c>
      <c r="AM205" s="17" t="s">
        <v>9269</v>
      </c>
      <c r="AN205" s="17" t="s">
        <v>765</v>
      </c>
      <c r="AT205" s="17" t="s">
        <v>8336</v>
      </c>
      <c r="AU205" s="17">
        <v>604</v>
      </c>
    </row>
    <row r="206" spans="5:47" x14ac:dyDescent="0.2">
      <c r="E206" s="17" t="s">
        <v>692</v>
      </c>
      <c r="F206" s="17" t="s">
        <v>691</v>
      </c>
      <c r="AA206" s="13" t="s">
        <v>8338</v>
      </c>
      <c r="AB206" s="123" t="s">
        <v>8337</v>
      </c>
      <c r="AM206" s="17" t="s">
        <v>9270</v>
      </c>
      <c r="AN206" s="17" t="s">
        <v>767</v>
      </c>
      <c r="AT206" s="17" t="s">
        <v>8338</v>
      </c>
      <c r="AU206" s="17" t="s">
        <v>8337</v>
      </c>
    </row>
    <row r="207" spans="5:47" x14ac:dyDescent="0.2">
      <c r="E207" s="17" t="s">
        <v>694</v>
      </c>
      <c r="F207" s="17" t="s">
        <v>693</v>
      </c>
      <c r="AA207" s="13" t="s">
        <v>8339</v>
      </c>
      <c r="AB207" s="124">
        <v>616</v>
      </c>
      <c r="AM207" s="17" t="s">
        <v>9271</v>
      </c>
      <c r="AN207" s="17" t="s">
        <v>769</v>
      </c>
      <c r="AT207" s="17" t="s">
        <v>8339</v>
      </c>
      <c r="AU207" s="17">
        <v>616</v>
      </c>
    </row>
    <row r="208" spans="5:47" x14ac:dyDescent="0.2">
      <c r="E208" s="17" t="s">
        <v>696</v>
      </c>
      <c r="F208" s="17" t="s">
        <v>695</v>
      </c>
      <c r="AA208" s="13" t="s">
        <v>8341</v>
      </c>
      <c r="AB208" s="124" t="s">
        <v>8340</v>
      </c>
      <c r="AM208" s="17" t="s">
        <v>9272</v>
      </c>
      <c r="AN208" s="17" t="s">
        <v>771</v>
      </c>
      <c r="AT208" s="17" t="s">
        <v>8341</v>
      </c>
      <c r="AU208" s="17" t="s">
        <v>8340</v>
      </c>
    </row>
    <row r="209" spans="5:47" x14ac:dyDescent="0.2">
      <c r="E209" s="17" t="s">
        <v>698</v>
      </c>
      <c r="F209" s="17" t="s">
        <v>697</v>
      </c>
      <c r="AA209" s="13" t="s">
        <v>8343</v>
      </c>
      <c r="AB209" s="123" t="s">
        <v>8342</v>
      </c>
      <c r="AM209" s="17" t="s">
        <v>9273</v>
      </c>
      <c r="AN209" s="17" t="s">
        <v>773</v>
      </c>
      <c r="AT209" s="17" t="s">
        <v>8343</v>
      </c>
      <c r="AU209" s="17" t="s">
        <v>8342</v>
      </c>
    </row>
    <row r="210" spans="5:47" x14ac:dyDescent="0.2">
      <c r="E210" s="17" t="s">
        <v>700</v>
      </c>
      <c r="F210" s="17" t="s">
        <v>699</v>
      </c>
      <c r="AA210" s="13" t="s">
        <v>8344</v>
      </c>
      <c r="AB210" s="124">
        <v>535</v>
      </c>
      <c r="AM210" s="17" t="s">
        <v>9274</v>
      </c>
      <c r="AN210" s="17" t="s">
        <v>777</v>
      </c>
      <c r="AT210" s="17" t="s">
        <v>8344</v>
      </c>
      <c r="AU210" s="17">
        <v>535</v>
      </c>
    </row>
    <row r="211" spans="5:47" x14ac:dyDescent="0.2">
      <c r="E211" s="17" t="s">
        <v>702</v>
      </c>
      <c r="F211" s="17" t="s">
        <v>701</v>
      </c>
      <c r="AA211" s="13" t="s">
        <v>8346</v>
      </c>
      <c r="AB211" s="123" t="s">
        <v>8345</v>
      </c>
      <c r="AM211" s="17" t="s">
        <v>9275</v>
      </c>
      <c r="AN211" s="17" t="s">
        <v>779</v>
      </c>
      <c r="AT211" s="17" t="s">
        <v>8346</v>
      </c>
      <c r="AU211" s="17" t="s">
        <v>8345</v>
      </c>
    </row>
    <row r="212" spans="5:47" x14ac:dyDescent="0.2">
      <c r="E212" s="17" t="s">
        <v>704</v>
      </c>
      <c r="F212" s="17" t="s">
        <v>703</v>
      </c>
      <c r="AA212" s="13" t="s">
        <v>8347</v>
      </c>
      <c r="AB212" s="123">
        <v>620</v>
      </c>
      <c r="AM212" s="17" t="s">
        <v>9276</v>
      </c>
      <c r="AN212" s="17" t="s">
        <v>785</v>
      </c>
      <c r="AT212" s="17" t="s">
        <v>8347</v>
      </c>
      <c r="AU212" s="17">
        <v>620</v>
      </c>
    </row>
    <row r="213" spans="5:47" x14ac:dyDescent="0.2">
      <c r="E213" s="17" t="s">
        <v>706</v>
      </c>
      <c r="F213" s="17" t="s">
        <v>705</v>
      </c>
      <c r="AA213" s="13" t="s">
        <v>8348</v>
      </c>
      <c r="AB213" s="123">
        <v>344</v>
      </c>
      <c r="AM213" s="17" t="s">
        <v>9277</v>
      </c>
      <c r="AN213" s="17" t="s">
        <v>787</v>
      </c>
      <c r="AT213" s="17" t="s">
        <v>8348</v>
      </c>
      <c r="AU213" s="17">
        <v>344</v>
      </c>
    </row>
    <row r="214" spans="5:47" x14ac:dyDescent="0.2">
      <c r="E214" s="17" t="s">
        <v>708</v>
      </c>
      <c r="F214" s="17" t="s">
        <v>707</v>
      </c>
      <c r="AA214" s="13" t="s">
        <v>8349</v>
      </c>
      <c r="AB214" s="123">
        <v>340</v>
      </c>
      <c r="AM214" s="17" t="s">
        <v>9278</v>
      </c>
      <c r="AN214" s="17" t="s">
        <v>791</v>
      </c>
      <c r="AT214" s="17" t="s">
        <v>8349</v>
      </c>
      <c r="AU214" s="17">
        <v>340</v>
      </c>
    </row>
    <row r="215" spans="5:47" x14ac:dyDescent="0.2">
      <c r="E215" s="17" t="s">
        <v>710</v>
      </c>
      <c r="F215" s="17" t="s">
        <v>709</v>
      </c>
      <c r="AA215" s="13" t="s">
        <v>8350</v>
      </c>
      <c r="AB215" s="123">
        <v>584</v>
      </c>
      <c r="AM215" s="17" t="s">
        <v>9279</v>
      </c>
      <c r="AN215" s="17" t="s">
        <v>807</v>
      </c>
      <c r="AT215" s="17" t="s">
        <v>8350</v>
      </c>
      <c r="AU215" s="17">
        <v>584</v>
      </c>
    </row>
    <row r="216" spans="5:47" x14ac:dyDescent="0.2">
      <c r="E216" s="17" t="s">
        <v>712</v>
      </c>
      <c r="F216" s="17" t="s">
        <v>711</v>
      </c>
      <c r="AA216" s="13" t="s">
        <v>8351</v>
      </c>
      <c r="AB216" s="123">
        <v>446</v>
      </c>
      <c r="AM216" s="17" t="s">
        <v>9280</v>
      </c>
      <c r="AN216" s="17" t="s">
        <v>809</v>
      </c>
      <c r="AT216" s="17" t="s">
        <v>8351</v>
      </c>
      <c r="AU216" s="17">
        <v>446</v>
      </c>
    </row>
    <row r="217" spans="5:47" x14ac:dyDescent="0.2">
      <c r="E217" s="17" t="s">
        <v>714</v>
      </c>
      <c r="F217" s="17" t="s">
        <v>713</v>
      </c>
      <c r="AA217" s="13" t="s">
        <v>8352</v>
      </c>
      <c r="AB217" s="123">
        <v>807</v>
      </c>
      <c r="AM217" s="17" t="s">
        <v>9281</v>
      </c>
      <c r="AN217" s="17" t="s">
        <v>811</v>
      </c>
      <c r="AT217" s="17" t="s">
        <v>8352</v>
      </c>
      <c r="AU217" s="17">
        <v>807</v>
      </c>
    </row>
    <row r="218" spans="5:47" x14ac:dyDescent="0.2">
      <c r="E218" s="17" t="s">
        <v>716</v>
      </c>
      <c r="F218" s="17" t="s">
        <v>715</v>
      </c>
      <c r="AA218" s="13" t="s">
        <v>8353</v>
      </c>
      <c r="AB218" s="123">
        <v>450</v>
      </c>
      <c r="AM218" s="17" t="s">
        <v>9282</v>
      </c>
      <c r="AN218" s="17" t="s">
        <v>821</v>
      </c>
      <c r="AT218" s="17" t="s">
        <v>8353</v>
      </c>
      <c r="AU218" s="17">
        <v>450</v>
      </c>
    </row>
    <row r="219" spans="5:47" x14ac:dyDescent="0.2">
      <c r="E219" s="17" t="s">
        <v>718</v>
      </c>
      <c r="F219" s="17" t="s">
        <v>717</v>
      </c>
      <c r="AA219" s="13" t="s">
        <v>8354</v>
      </c>
      <c r="AB219" s="123">
        <v>175</v>
      </c>
      <c r="AM219" s="17" t="s">
        <v>9283</v>
      </c>
      <c r="AN219" s="17" t="s">
        <v>825</v>
      </c>
      <c r="AT219" s="17" t="s">
        <v>8354</v>
      </c>
      <c r="AU219" s="17">
        <v>175</v>
      </c>
    </row>
    <row r="220" spans="5:47" x14ac:dyDescent="0.2">
      <c r="E220" s="17" t="s">
        <v>720</v>
      </c>
      <c r="F220" s="17" t="s">
        <v>719</v>
      </c>
      <c r="AA220" s="13" t="s">
        <v>8355</v>
      </c>
      <c r="AB220" s="123">
        <v>454</v>
      </c>
      <c r="AM220" s="17" t="s">
        <v>9284</v>
      </c>
      <c r="AN220" s="17" t="s">
        <v>831</v>
      </c>
      <c r="AT220" s="17" t="s">
        <v>8355</v>
      </c>
      <c r="AU220" s="17">
        <v>454</v>
      </c>
    </row>
    <row r="221" spans="5:47" x14ac:dyDescent="0.2">
      <c r="E221" s="17" t="s">
        <v>722</v>
      </c>
      <c r="F221" s="17" t="s">
        <v>721</v>
      </c>
      <c r="AA221" s="13" t="s">
        <v>8356</v>
      </c>
      <c r="AB221" s="123">
        <v>466</v>
      </c>
      <c r="AM221" s="17" t="s">
        <v>9285</v>
      </c>
      <c r="AN221" s="17" t="s">
        <v>837</v>
      </c>
      <c r="AT221" s="17" t="s">
        <v>8356</v>
      </c>
      <c r="AU221" s="17">
        <v>466</v>
      </c>
    </row>
    <row r="222" spans="5:47" x14ac:dyDescent="0.2">
      <c r="E222" s="17" t="s">
        <v>724</v>
      </c>
      <c r="F222" s="17" t="s">
        <v>723</v>
      </c>
      <c r="AA222" s="13" t="s">
        <v>8357</v>
      </c>
      <c r="AB222" s="123">
        <v>470</v>
      </c>
      <c r="AM222" s="17" t="s">
        <v>9286</v>
      </c>
      <c r="AN222" s="17" t="s">
        <v>839</v>
      </c>
      <c r="AT222" s="17" t="s">
        <v>8357</v>
      </c>
      <c r="AU222" s="17">
        <v>470</v>
      </c>
    </row>
    <row r="223" spans="5:47" x14ac:dyDescent="0.2">
      <c r="E223" s="17" t="s">
        <v>726</v>
      </c>
      <c r="F223" s="17" t="s">
        <v>725</v>
      </c>
      <c r="AA223" s="13" t="s">
        <v>8358</v>
      </c>
      <c r="AB223" s="123">
        <v>474</v>
      </c>
      <c r="AM223" s="17" t="s">
        <v>9287</v>
      </c>
      <c r="AN223" s="17" t="s">
        <v>841</v>
      </c>
      <c r="AT223" s="17" t="s">
        <v>8358</v>
      </c>
      <c r="AU223" s="17">
        <v>474</v>
      </c>
    </row>
    <row r="224" spans="5:47" x14ac:dyDescent="0.2">
      <c r="E224" s="17" t="s">
        <v>728</v>
      </c>
      <c r="F224" s="17" t="s">
        <v>727</v>
      </c>
      <c r="AA224" s="13" t="s">
        <v>8359</v>
      </c>
      <c r="AB224" s="123">
        <v>458</v>
      </c>
      <c r="AM224" s="17" t="s">
        <v>9288</v>
      </c>
      <c r="AN224" s="17" t="s">
        <v>847</v>
      </c>
      <c r="AT224" s="17" t="s">
        <v>8359</v>
      </c>
      <c r="AU224" s="17">
        <v>458</v>
      </c>
    </row>
    <row r="225" spans="5:47" x14ac:dyDescent="0.2">
      <c r="E225" s="17" t="s">
        <v>730</v>
      </c>
      <c r="F225" s="17" t="s">
        <v>729</v>
      </c>
      <c r="AA225" s="13" t="s">
        <v>8360</v>
      </c>
      <c r="AB225" s="123">
        <v>833</v>
      </c>
      <c r="AM225" s="17" t="s">
        <v>9289</v>
      </c>
      <c r="AN225" s="17" t="s">
        <v>849</v>
      </c>
      <c r="AT225" s="17" t="s">
        <v>8360</v>
      </c>
      <c r="AU225" s="17">
        <v>833</v>
      </c>
    </row>
    <row r="226" spans="5:47" x14ac:dyDescent="0.2">
      <c r="E226" s="17" t="s">
        <v>732</v>
      </c>
      <c r="F226" s="17" t="s">
        <v>731</v>
      </c>
      <c r="AA226" s="13" t="s">
        <v>8361</v>
      </c>
      <c r="AB226" s="123">
        <v>583</v>
      </c>
      <c r="AM226" s="17" t="s">
        <v>9290</v>
      </c>
      <c r="AN226" s="17" t="s">
        <v>853</v>
      </c>
      <c r="AT226" s="17" t="s">
        <v>8361</v>
      </c>
      <c r="AU226" s="17">
        <v>583</v>
      </c>
    </row>
    <row r="227" spans="5:47" x14ac:dyDescent="0.2">
      <c r="E227" s="17" t="s">
        <v>734</v>
      </c>
      <c r="F227" s="17" t="s">
        <v>733</v>
      </c>
      <c r="AA227" s="13" t="s">
        <v>8362</v>
      </c>
      <c r="AB227" s="123">
        <v>710</v>
      </c>
      <c r="AM227" s="17" t="s">
        <v>9291</v>
      </c>
      <c r="AN227" s="17" t="s">
        <v>859</v>
      </c>
      <c r="AT227" s="17" t="s">
        <v>8362</v>
      </c>
      <c r="AU227" s="17">
        <v>710</v>
      </c>
    </row>
    <row r="228" spans="5:47" x14ac:dyDescent="0.2">
      <c r="E228" s="17" t="s">
        <v>736</v>
      </c>
      <c r="F228" s="17" t="s">
        <v>735</v>
      </c>
      <c r="AA228" s="13" t="s">
        <v>8363</v>
      </c>
      <c r="AB228" s="123">
        <v>728</v>
      </c>
      <c r="AM228" s="17" t="s">
        <v>9292</v>
      </c>
      <c r="AN228" s="17" t="s">
        <v>861</v>
      </c>
      <c r="AT228" s="17" t="s">
        <v>8363</v>
      </c>
      <c r="AU228" s="17">
        <v>728</v>
      </c>
    </row>
    <row r="229" spans="5:47" x14ac:dyDescent="0.2">
      <c r="E229" s="17" t="s">
        <v>738</v>
      </c>
      <c r="F229" s="17" t="s">
        <v>737</v>
      </c>
      <c r="AA229" s="13" t="s">
        <v>8364</v>
      </c>
      <c r="AB229" s="123">
        <v>104</v>
      </c>
      <c r="AM229" s="17" t="s">
        <v>9293</v>
      </c>
      <c r="AN229" s="17" t="s">
        <v>867</v>
      </c>
      <c r="AT229" s="17" t="s">
        <v>8364</v>
      </c>
      <c r="AU229" s="17">
        <v>104</v>
      </c>
    </row>
    <row r="230" spans="5:47" x14ac:dyDescent="0.2">
      <c r="E230" s="17" t="s">
        <v>740</v>
      </c>
      <c r="F230" s="17" t="s">
        <v>739</v>
      </c>
      <c r="AA230" s="13" t="s">
        <v>8365</v>
      </c>
      <c r="AB230" s="123">
        <v>484</v>
      </c>
      <c r="AM230" s="17" t="s">
        <v>9294</v>
      </c>
      <c r="AN230" s="17" t="s">
        <v>869</v>
      </c>
      <c r="AT230" s="17" t="s">
        <v>8365</v>
      </c>
      <c r="AU230" s="17">
        <v>484</v>
      </c>
    </row>
    <row r="231" spans="5:47" x14ac:dyDescent="0.2">
      <c r="E231" s="17" t="s">
        <v>742</v>
      </c>
      <c r="F231" s="17" t="s">
        <v>741</v>
      </c>
      <c r="AA231" s="13" t="s">
        <v>8366</v>
      </c>
      <c r="AB231" s="123">
        <v>480</v>
      </c>
      <c r="AM231" s="17" t="s">
        <v>9295</v>
      </c>
      <c r="AN231" s="17" t="s">
        <v>871</v>
      </c>
      <c r="AT231" s="17" t="s">
        <v>8366</v>
      </c>
      <c r="AU231" s="17">
        <v>480</v>
      </c>
    </row>
    <row r="232" spans="5:47" x14ac:dyDescent="0.2">
      <c r="E232" s="17" t="s">
        <v>744</v>
      </c>
      <c r="F232" s="17" t="s">
        <v>743</v>
      </c>
      <c r="AA232" s="13" t="s">
        <v>8367</v>
      </c>
      <c r="AB232" s="123">
        <v>478</v>
      </c>
      <c r="AM232" s="17" t="s">
        <v>9296</v>
      </c>
      <c r="AN232" s="17" t="s">
        <v>873</v>
      </c>
      <c r="AT232" s="17" t="s">
        <v>8367</v>
      </c>
      <c r="AU232" s="17">
        <v>478</v>
      </c>
    </row>
    <row r="233" spans="5:47" x14ac:dyDescent="0.2">
      <c r="E233" s="17" t="s">
        <v>746</v>
      </c>
      <c r="F233" s="17" t="s">
        <v>745</v>
      </c>
      <c r="AA233" s="13" t="s">
        <v>8368</v>
      </c>
      <c r="AB233" s="123">
        <v>508</v>
      </c>
      <c r="AM233" s="17" t="s">
        <v>9297</v>
      </c>
      <c r="AN233" s="17" t="s">
        <v>877</v>
      </c>
      <c r="AT233" s="17" t="s">
        <v>8368</v>
      </c>
      <c r="AU233" s="17">
        <v>508</v>
      </c>
    </row>
    <row r="234" spans="5:47" x14ac:dyDescent="0.2">
      <c r="E234" s="17" t="s">
        <v>748</v>
      </c>
      <c r="F234" s="17" t="s">
        <v>747</v>
      </c>
      <c r="AA234" s="13" t="s">
        <v>8369</v>
      </c>
      <c r="AB234" s="123">
        <v>492</v>
      </c>
      <c r="AM234" s="17" t="s">
        <v>9298</v>
      </c>
      <c r="AN234" s="17" t="s">
        <v>879</v>
      </c>
      <c r="AT234" s="17" t="s">
        <v>8369</v>
      </c>
      <c r="AU234" s="17">
        <v>492</v>
      </c>
    </row>
    <row r="235" spans="5:47" x14ac:dyDescent="0.2">
      <c r="E235" s="17" t="s">
        <v>750</v>
      </c>
      <c r="F235" s="17" t="s">
        <v>749</v>
      </c>
      <c r="AA235" s="13" t="s">
        <v>8370</v>
      </c>
      <c r="AB235" s="123">
        <v>462</v>
      </c>
      <c r="AM235" s="17" t="s">
        <v>9299</v>
      </c>
      <c r="AN235" s="17" t="s">
        <v>881</v>
      </c>
      <c r="AT235" s="17" t="s">
        <v>8370</v>
      </c>
      <c r="AU235" s="17">
        <v>462</v>
      </c>
    </row>
    <row r="236" spans="5:47" x14ac:dyDescent="0.2">
      <c r="E236" s="17" t="s">
        <v>752</v>
      </c>
      <c r="F236" s="17" t="s">
        <v>751</v>
      </c>
      <c r="AA236" s="13" t="s">
        <v>8371</v>
      </c>
      <c r="AB236" s="123">
        <v>498</v>
      </c>
      <c r="AM236" s="17" t="s">
        <v>9300</v>
      </c>
      <c r="AN236" s="17" t="s">
        <v>885</v>
      </c>
      <c r="AT236" s="17" t="s">
        <v>8371</v>
      </c>
      <c r="AU236" s="17">
        <v>498</v>
      </c>
    </row>
    <row r="237" spans="5:47" x14ac:dyDescent="0.2">
      <c r="E237" s="17" t="s">
        <v>754</v>
      </c>
      <c r="F237" s="17" t="s">
        <v>753</v>
      </c>
      <c r="AA237" s="13" t="s">
        <v>8372</v>
      </c>
      <c r="AB237" s="123">
        <v>504</v>
      </c>
      <c r="AM237" s="17" t="s">
        <v>9301</v>
      </c>
      <c r="AN237" s="17" t="s">
        <v>887</v>
      </c>
      <c r="AT237" s="17" t="s">
        <v>8372</v>
      </c>
      <c r="AU237" s="17">
        <v>504</v>
      </c>
    </row>
    <row r="238" spans="5:47" x14ac:dyDescent="0.2">
      <c r="E238" s="17" t="s">
        <v>756</v>
      </c>
      <c r="F238" s="17" t="s">
        <v>755</v>
      </c>
      <c r="AA238" s="13" t="s">
        <v>8373</v>
      </c>
      <c r="AB238" s="123">
        <v>496</v>
      </c>
      <c r="AM238" s="17" t="s">
        <v>9302</v>
      </c>
      <c r="AN238" s="17" t="s">
        <v>895</v>
      </c>
      <c r="AT238" s="17" t="s">
        <v>8373</v>
      </c>
      <c r="AU238" s="17">
        <v>496</v>
      </c>
    </row>
    <row r="239" spans="5:47" x14ac:dyDescent="0.2">
      <c r="E239" s="17" t="s">
        <v>758</v>
      </c>
      <c r="F239" s="17" t="s">
        <v>757</v>
      </c>
      <c r="AA239" s="13" t="s">
        <v>8374</v>
      </c>
      <c r="AB239" s="123">
        <v>499</v>
      </c>
      <c r="AM239" s="17" t="s">
        <v>9303</v>
      </c>
      <c r="AN239" s="17" t="s">
        <v>897</v>
      </c>
      <c r="AT239" s="17" t="s">
        <v>8374</v>
      </c>
      <c r="AU239" s="17">
        <v>499</v>
      </c>
    </row>
    <row r="240" spans="5:47" x14ac:dyDescent="0.2">
      <c r="E240" s="17" t="s">
        <v>760</v>
      </c>
      <c r="F240" s="17" t="s">
        <v>759</v>
      </c>
      <c r="AA240" s="13" t="s">
        <v>8375</v>
      </c>
      <c r="AB240" s="123">
        <v>500</v>
      </c>
      <c r="AM240" s="17" t="s">
        <v>9304</v>
      </c>
      <c r="AN240" s="17" t="s">
        <v>899</v>
      </c>
      <c r="AT240" s="17" t="s">
        <v>8375</v>
      </c>
      <c r="AU240" s="17">
        <v>500</v>
      </c>
    </row>
    <row r="241" spans="5:47" x14ac:dyDescent="0.2">
      <c r="E241" s="17" t="s">
        <v>762</v>
      </c>
      <c r="F241" s="17" t="s">
        <v>761</v>
      </c>
      <c r="AA241" s="13" t="s">
        <v>8376</v>
      </c>
      <c r="AB241" s="123">
        <v>400</v>
      </c>
      <c r="AM241" s="17" t="s">
        <v>9305</v>
      </c>
      <c r="AN241" s="17" t="s">
        <v>901</v>
      </c>
      <c r="AT241" s="17" t="s">
        <v>8376</v>
      </c>
      <c r="AU241" s="17">
        <v>400</v>
      </c>
    </row>
    <row r="242" spans="5:47" x14ac:dyDescent="0.2">
      <c r="E242" s="17" t="s">
        <v>764</v>
      </c>
      <c r="F242" s="17" t="s">
        <v>763</v>
      </c>
      <c r="AA242" s="13" t="s">
        <v>8377</v>
      </c>
      <c r="AB242" s="123">
        <v>418</v>
      </c>
      <c r="AM242" s="17" t="s">
        <v>9306</v>
      </c>
      <c r="AN242" s="17" t="s">
        <v>905</v>
      </c>
      <c r="AT242" s="17" t="s">
        <v>8377</v>
      </c>
      <c r="AU242" s="17">
        <v>418</v>
      </c>
    </row>
    <row r="243" spans="5:47" x14ac:dyDescent="0.2">
      <c r="E243" s="17" t="s">
        <v>766</v>
      </c>
      <c r="F243" s="17" t="s">
        <v>765</v>
      </c>
      <c r="AA243" s="13" t="s">
        <v>8378</v>
      </c>
      <c r="AB243" s="123">
        <v>428</v>
      </c>
      <c r="AM243" s="17" t="s">
        <v>9307</v>
      </c>
      <c r="AN243" s="17" t="s">
        <v>907</v>
      </c>
      <c r="AT243" s="17" t="s">
        <v>8378</v>
      </c>
      <c r="AU243" s="17">
        <v>428</v>
      </c>
    </row>
    <row r="244" spans="5:47" x14ac:dyDescent="0.2">
      <c r="E244" s="17" t="s">
        <v>768</v>
      </c>
      <c r="F244" s="17" t="s">
        <v>767</v>
      </c>
      <c r="AA244" s="13" t="s">
        <v>8379</v>
      </c>
      <c r="AB244" s="123">
        <v>440</v>
      </c>
      <c r="AM244" s="17" t="s">
        <v>9308</v>
      </c>
      <c r="AN244" s="17" t="s">
        <v>909</v>
      </c>
      <c r="AT244" s="17" t="s">
        <v>8379</v>
      </c>
      <c r="AU244" s="17">
        <v>440</v>
      </c>
    </row>
    <row r="245" spans="5:47" x14ac:dyDescent="0.2">
      <c r="E245" s="17" t="s">
        <v>770</v>
      </c>
      <c r="F245" s="17" t="s">
        <v>769</v>
      </c>
      <c r="AA245" s="13" t="s">
        <v>8380</v>
      </c>
      <c r="AB245" s="123">
        <v>434</v>
      </c>
      <c r="AM245" s="17" t="s">
        <v>9309</v>
      </c>
      <c r="AN245" s="17" t="s">
        <v>911</v>
      </c>
      <c r="AT245" s="17" t="s">
        <v>8380</v>
      </c>
      <c r="AU245" s="17">
        <v>434</v>
      </c>
    </row>
    <row r="246" spans="5:47" x14ac:dyDescent="0.2">
      <c r="E246" s="17" t="s">
        <v>772</v>
      </c>
      <c r="F246" s="17" t="s">
        <v>771</v>
      </c>
      <c r="AA246" s="13" t="s">
        <v>8381</v>
      </c>
      <c r="AB246" s="123">
        <v>438</v>
      </c>
      <c r="AM246" s="17" t="s">
        <v>9310</v>
      </c>
      <c r="AN246" s="17" t="s">
        <v>913</v>
      </c>
      <c r="AT246" s="17" t="s">
        <v>8381</v>
      </c>
      <c r="AU246" s="17">
        <v>438</v>
      </c>
    </row>
    <row r="247" spans="5:47" x14ac:dyDescent="0.2">
      <c r="E247" s="17" t="s">
        <v>774</v>
      </c>
      <c r="F247" s="17" t="s">
        <v>773</v>
      </c>
      <c r="AA247" s="13" t="s">
        <v>8382</v>
      </c>
      <c r="AB247" s="123">
        <v>430</v>
      </c>
      <c r="AM247" s="17" t="s">
        <v>9311</v>
      </c>
      <c r="AN247" s="17" t="s">
        <v>915</v>
      </c>
      <c r="AT247" s="17" t="s">
        <v>8382</v>
      </c>
      <c r="AU247" s="17">
        <v>430</v>
      </c>
    </row>
    <row r="248" spans="5:47" x14ac:dyDescent="0.2">
      <c r="E248" s="17" t="s">
        <v>776</v>
      </c>
      <c r="F248" s="17" t="s">
        <v>775</v>
      </c>
      <c r="AA248" s="13" t="s">
        <v>8383</v>
      </c>
      <c r="AB248" s="123">
        <v>642</v>
      </c>
      <c r="AM248" s="17" t="s">
        <v>9312</v>
      </c>
      <c r="AN248" s="17" t="s">
        <v>917</v>
      </c>
      <c r="AT248" s="17" t="s">
        <v>8383</v>
      </c>
      <c r="AU248" s="17">
        <v>642</v>
      </c>
    </row>
    <row r="249" spans="5:47" x14ac:dyDescent="0.2">
      <c r="E249" s="17" t="s">
        <v>778</v>
      </c>
      <c r="F249" s="17" t="s">
        <v>777</v>
      </c>
      <c r="AA249" s="13" t="s">
        <v>8384</v>
      </c>
      <c r="AB249" s="123">
        <v>442</v>
      </c>
      <c r="AM249" s="17" t="s">
        <v>9313</v>
      </c>
      <c r="AN249" s="17" t="s">
        <v>921</v>
      </c>
      <c r="AT249" s="17" t="s">
        <v>8384</v>
      </c>
      <c r="AU249" s="17">
        <v>442</v>
      </c>
    </row>
    <row r="250" spans="5:47" x14ac:dyDescent="0.2">
      <c r="E250" s="17" t="s">
        <v>780</v>
      </c>
      <c r="F250" s="17" t="s">
        <v>779</v>
      </c>
      <c r="AA250" s="13" t="s">
        <v>8385</v>
      </c>
      <c r="AB250" s="123">
        <v>646</v>
      </c>
      <c r="AM250" s="17" t="s">
        <v>9314</v>
      </c>
      <c r="AN250" s="17" t="s">
        <v>923</v>
      </c>
      <c r="AT250" s="17" t="s">
        <v>8385</v>
      </c>
      <c r="AU250" s="17">
        <v>646</v>
      </c>
    </row>
    <row r="251" spans="5:47" x14ac:dyDescent="0.2">
      <c r="E251" s="17" t="s">
        <v>782</v>
      </c>
      <c r="F251" s="17" t="s">
        <v>781</v>
      </c>
      <c r="AA251" s="13" t="s">
        <v>8386</v>
      </c>
      <c r="AB251" s="123">
        <v>426</v>
      </c>
      <c r="AM251" s="17" t="s">
        <v>9315</v>
      </c>
      <c r="AN251" s="17" t="s">
        <v>925</v>
      </c>
      <c r="AT251" s="17" t="s">
        <v>8386</v>
      </c>
      <c r="AU251" s="17">
        <v>426</v>
      </c>
    </row>
    <row r="252" spans="5:47" x14ac:dyDescent="0.2">
      <c r="E252" s="17" t="s">
        <v>784</v>
      </c>
      <c r="F252" s="17" t="s">
        <v>783</v>
      </c>
      <c r="AA252" s="13" t="s">
        <v>8387</v>
      </c>
      <c r="AB252" s="123">
        <v>422</v>
      </c>
      <c r="AM252" s="17" t="s">
        <v>9316</v>
      </c>
      <c r="AN252" s="17" t="s">
        <v>927</v>
      </c>
      <c r="AT252" s="17" t="s">
        <v>8387</v>
      </c>
      <c r="AU252" s="17">
        <v>422</v>
      </c>
    </row>
    <row r="253" spans="5:47" x14ac:dyDescent="0.2">
      <c r="E253" s="17" t="s">
        <v>786</v>
      </c>
      <c r="F253" s="17" t="s">
        <v>785</v>
      </c>
      <c r="AA253" s="13" t="s">
        <v>8388</v>
      </c>
      <c r="AB253" s="123">
        <v>638</v>
      </c>
      <c r="AM253" s="17" t="s">
        <v>9317</v>
      </c>
      <c r="AN253" s="17" t="s">
        <v>929</v>
      </c>
      <c r="AT253" s="17" t="s">
        <v>8388</v>
      </c>
      <c r="AU253" s="17">
        <v>638</v>
      </c>
    </row>
    <row r="254" spans="5:47" x14ac:dyDescent="0.2">
      <c r="E254" s="17" t="s">
        <v>788</v>
      </c>
      <c r="F254" s="17" t="s">
        <v>787</v>
      </c>
      <c r="AA254" s="17" t="s">
        <v>8389</v>
      </c>
      <c r="AB254" s="125">
        <v>643</v>
      </c>
      <c r="AM254" s="17" t="s">
        <v>9318</v>
      </c>
      <c r="AN254" s="17" t="s">
        <v>931</v>
      </c>
      <c r="AT254" s="17" t="s">
        <v>8389</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opLeftCell="B1" zoomScale="90" zoomScaleNormal="90" zoomScaleSheetLayoutView="100" zoomScalePageLayoutView="70" workbookViewId="0">
      <pane ySplit="1" topLeftCell="A2" activePane="bottomLeft" state="frozen"/>
      <selection pane="bottomLeft" activeCell="D7" sqref="D7:F7"/>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9017</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8903</v>
      </c>
      <c r="J6" s="242" t="s">
        <v>8988</v>
      </c>
    </row>
    <row r="7" spans="1:10" ht="33" customHeight="1" thickBot="1" x14ac:dyDescent="0.25">
      <c r="C7" s="327" t="s">
        <v>8036</v>
      </c>
      <c r="D7" s="488" t="s">
        <v>183</v>
      </c>
      <c r="E7" s="489"/>
      <c r="F7" s="490"/>
      <c r="G7" s="197" t="str">
        <f>IF(ISBLANK(H7),"必須","入力済")</f>
        <v>必須</v>
      </c>
      <c r="H7" s="88"/>
      <c r="I7" s="328" t="s">
        <v>8903</v>
      </c>
      <c r="J7" s="243" t="s">
        <v>8989</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8723</v>
      </c>
      <c r="F9" s="494"/>
      <c r="G9" s="198" t="str">
        <f>IF(ISBLANK(H9),"必須","入力済")</f>
        <v>必須</v>
      </c>
      <c r="H9" s="59"/>
      <c r="I9" s="331" t="s">
        <v>8758</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11090</v>
      </c>
      <c r="F16" s="480"/>
      <c r="G16" s="198" t="str">
        <f>IF(ISBLANK(H16),"必須","入力済")</f>
        <v>必須</v>
      </c>
      <c r="H16" s="60"/>
      <c r="I16" s="337" t="s">
        <v>8600</v>
      </c>
      <c r="J16" s="245" t="s">
        <v>11180</v>
      </c>
    </row>
    <row r="17" spans="3:10" ht="33" customHeight="1" x14ac:dyDescent="0.2">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8726</v>
      </c>
      <c r="F19" s="516"/>
      <c r="G19" s="200" t="str">
        <f>IF(ISBLANK(H19),"必須","入力済")</f>
        <v>必須</v>
      </c>
      <c r="H19" s="118"/>
      <c r="I19" s="338" t="s">
        <v>8758</v>
      </c>
      <c r="J19" s="248" t="s">
        <v>8722</v>
      </c>
    </row>
    <row r="20" spans="3:10" ht="33" thickBot="1" x14ac:dyDescent="0.25">
      <c r="C20" s="332" t="s">
        <v>8524</v>
      </c>
      <c r="D20" s="498"/>
      <c r="E20" s="507" t="s">
        <v>8727</v>
      </c>
      <c r="F20" s="508"/>
      <c r="G20" s="200" t="str">
        <f>IF(ISBLANK(H20),"該当の場合は必須","入力済")</f>
        <v>該当の場合は必須</v>
      </c>
      <c r="H20" s="122"/>
      <c r="I20" s="339" t="s">
        <v>8759</v>
      </c>
      <c r="J20" s="249" t="s">
        <v>8991</v>
      </c>
    </row>
    <row r="21" spans="3:10" ht="33" customHeight="1" x14ac:dyDescent="0.2">
      <c r="C21" s="329" t="s">
        <v>8525</v>
      </c>
      <c r="D21" s="483" t="s">
        <v>8578</v>
      </c>
      <c r="E21" s="486" t="s">
        <v>8544</v>
      </c>
      <c r="F21" s="487"/>
      <c r="G21" s="197" t="str">
        <f t="shared" ref="G21:G26" si="0">IF(ISBLANK(H21),"必須","入力済")</f>
        <v>入力済</v>
      </c>
      <c r="H21" s="63" t="s">
        <v>7836</v>
      </c>
      <c r="I21" s="340" t="s">
        <v>8600</v>
      </c>
      <c r="J21" s="250" t="s">
        <v>9053</v>
      </c>
    </row>
    <row r="22" spans="3:10" ht="48.6" x14ac:dyDescent="0.2">
      <c r="C22" s="194" t="s">
        <v>11117</v>
      </c>
      <c r="D22" s="484"/>
      <c r="E22" s="479" t="s">
        <v>11116</v>
      </c>
      <c r="F22" s="480"/>
      <c r="G22" s="216" t="str">
        <f>IF(ISBLANK(H22),"可能な限り","入力済")</f>
        <v>可能な限り</v>
      </c>
      <c r="H22" s="311"/>
      <c r="I22" s="341" t="s">
        <v>8757</v>
      </c>
      <c r="J22" s="245" t="s">
        <v>11181</v>
      </c>
    </row>
    <row r="23" spans="3:10" ht="48.6" x14ac:dyDescent="0.2">
      <c r="C23" s="194" t="s">
        <v>11118</v>
      </c>
      <c r="D23" s="497"/>
      <c r="E23" s="502" t="str">
        <f>IF(H21="", "氏名（法人の場合は法人名）", IF(H21="個人", "氏名", "法人名"))</f>
        <v>氏名</v>
      </c>
      <c r="F23" s="503"/>
      <c r="G23" s="201" t="str">
        <f t="shared" si="0"/>
        <v>必須</v>
      </c>
      <c r="H23" s="118"/>
      <c r="I23" s="342" t="s">
        <v>8759</v>
      </c>
      <c r="J23" s="248" t="s">
        <v>8738</v>
      </c>
    </row>
    <row r="24" spans="3:10" ht="48.6" x14ac:dyDescent="0.2">
      <c r="C24" s="194" t="s">
        <v>11119</v>
      </c>
      <c r="D24" s="497"/>
      <c r="E24" s="491" t="s">
        <v>9036</v>
      </c>
      <c r="F24" s="492"/>
      <c r="G24" s="198" t="str">
        <f t="shared" si="0"/>
        <v>必須</v>
      </c>
      <c r="H24" s="119"/>
      <c r="I24" s="341" t="s">
        <v>8759</v>
      </c>
      <c r="J24" s="245" t="s">
        <v>11092</v>
      </c>
    </row>
    <row r="25" spans="3:10" ht="32.4" x14ac:dyDescent="0.2">
      <c r="C25" s="194" t="s">
        <v>11120</v>
      </c>
      <c r="D25" s="497"/>
      <c r="E25" s="502" t="s">
        <v>8460</v>
      </c>
      <c r="F25" s="503"/>
      <c r="G25" s="202" t="str">
        <f t="shared" si="0"/>
        <v>必須</v>
      </c>
      <c r="H25" s="118"/>
      <c r="I25" s="342" t="s">
        <v>8757</v>
      </c>
      <c r="J25" s="248" t="s">
        <v>8606</v>
      </c>
    </row>
    <row r="26" spans="3:10" ht="49.5" customHeight="1" x14ac:dyDescent="0.2">
      <c r="C26" s="194" t="s">
        <v>11121</v>
      </c>
      <c r="D26" s="497"/>
      <c r="E26" s="491" t="s">
        <v>8455</v>
      </c>
      <c r="F26" s="492"/>
      <c r="G26" s="216" t="str">
        <f t="shared" si="0"/>
        <v>必須</v>
      </c>
      <c r="H26" s="60"/>
      <c r="I26" s="337" t="s">
        <v>8607</v>
      </c>
      <c r="J26" s="245" t="s">
        <v>11172</v>
      </c>
    </row>
    <row r="27" spans="3:10" ht="32.4" x14ac:dyDescent="0.2">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x14ac:dyDescent="0.25">
      <c r="C28" s="332" t="s">
        <v>11123</v>
      </c>
      <c r="D28" s="498"/>
      <c r="E28" s="495" t="s">
        <v>11093</v>
      </c>
      <c r="F28" s="496"/>
      <c r="G28" s="203" t="str">
        <f t="shared" ref="G28:G45" si="1">IF(ISBLANK(H28),"必須","入力済")</f>
        <v>必須</v>
      </c>
      <c r="H28" s="64"/>
      <c r="I28" s="343" t="s">
        <v>8600</v>
      </c>
      <c r="J28" s="251" t="s">
        <v>11138</v>
      </c>
    </row>
    <row r="29" spans="3:10" ht="49.5" customHeight="1" x14ac:dyDescent="0.2">
      <c r="C29" s="194" t="s">
        <v>11124</v>
      </c>
      <c r="D29" s="545" t="s">
        <v>11094</v>
      </c>
      <c r="E29" s="479" t="s">
        <v>11115</v>
      </c>
      <c r="F29" s="480"/>
      <c r="G29" s="216" t="str">
        <f>IF(ISBLANK(H29),"必須","入力済")</f>
        <v>必須</v>
      </c>
      <c r="H29" s="60"/>
      <c r="I29" s="337" t="s">
        <v>8607</v>
      </c>
      <c r="J29" s="245" t="s">
        <v>11177</v>
      </c>
    </row>
    <row r="30" spans="3:10" ht="33.75" customHeight="1" x14ac:dyDescent="0.2">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x14ac:dyDescent="0.2">
      <c r="C31" s="194" t="s">
        <v>11145</v>
      </c>
      <c r="D31" s="546"/>
      <c r="E31" s="479" t="s">
        <v>11082</v>
      </c>
      <c r="F31" s="480"/>
      <c r="G31" s="216" t="str">
        <f>IF(ISBLANK(H31),"必須","入力済")</f>
        <v>必須</v>
      </c>
      <c r="H31" s="60"/>
      <c r="I31" s="337" t="s">
        <v>8607</v>
      </c>
      <c r="J31" s="245" t="s">
        <v>11171</v>
      </c>
    </row>
    <row r="32" spans="3:10" ht="33.75" customHeight="1" x14ac:dyDescent="0.2">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x14ac:dyDescent="0.2">
      <c r="C33" s="344" t="s">
        <v>11147</v>
      </c>
      <c r="D33" s="546"/>
      <c r="E33" s="552" t="s">
        <v>11144</v>
      </c>
      <c r="F33" s="553"/>
      <c r="G33" s="314" t="str">
        <f t="shared" ref="G33" si="2">IF(ISBLANK(H33),"必須","入力済")</f>
        <v>必須</v>
      </c>
      <c r="H33" s="308"/>
      <c r="I33" s="345" t="s">
        <v>8600</v>
      </c>
      <c r="J33" s="309" t="s">
        <v>11174</v>
      </c>
    </row>
    <row r="34" spans="2:10" ht="66" customHeight="1" x14ac:dyDescent="0.2">
      <c r="C34" s="194" t="s">
        <v>11126</v>
      </c>
      <c r="D34" s="546"/>
      <c r="E34" s="548" t="s">
        <v>11084</v>
      </c>
      <c r="F34" s="549"/>
      <c r="G34" s="306" t="str">
        <f>IF(ISBLANK(H34),"必須","入力済")</f>
        <v>必須</v>
      </c>
      <c r="H34" s="60"/>
      <c r="I34" s="337" t="s">
        <v>8607</v>
      </c>
      <c r="J34" s="245" t="s">
        <v>11178</v>
      </c>
    </row>
    <row r="35" spans="2:10" ht="33.75" customHeight="1" x14ac:dyDescent="0.2">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x14ac:dyDescent="0.2">
      <c r="C36" s="194" t="s">
        <v>11128</v>
      </c>
      <c r="D36" s="546"/>
      <c r="E36" s="548" t="s">
        <v>11088</v>
      </c>
      <c r="F36" s="549"/>
      <c r="G36" s="306" t="str">
        <f>IF(ISBLANK(H36),"必須","入力済")</f>
        <v>必須</v>
      </c>
      <c r="H36" s="60"/>
      <c r="I36" s="337" t="s">
        <v>8607</v>
      </c>
      <c r="J36" s="245" t="s">
        <v>11185</v>
      </c>
    </row>
    <row r="37" spans="2:10" ht="33.75" customHeight="1" thickBot="1" x14ac:dyDescent="0.25">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x14ac:dyDescent="0.2">
      <c r="C38" s="329" t="s">
        <v>11130</v>
      </c>
      <c r="D38" s="483" t="s">
        <v>8545</v>
      </c>
      <c r="E38" s="486" t="s">
        <v>8667</v>
      </c>
      <c r="F38" s="487"/>
      <c r="G38" s="305" t="str">
        <f t="shared" si="1"/>
        <v>必須</v>
      </c>
      <c r="H38" s="63"/>
      <c r="I38" s="347" t="s">
        <v>8600</v>
      </c>
      <c r="J38" s="244" t="s">
        <v>9037</v>
      </c>
    </row>
    <row r="39" spans="2:10" ht="48.6" x14ac:dyDescent="0.2">
      <c r="C39" s="194" t="s">
        <v>11131</v>
      </c>
      <c r="D39" s="484"/>
      <c r="E39" s="493" t="s">
        <v>11186</v>
      </c>
      <c r="F39" s="494"/>
      <c r="G39" s="198" t="str">
        <f t="shared" si="1"/>
        <v>必須</v>
      </c>
      <c r="H39" s="119"/>
      <c r="I39" s="348" t="s">
        <v>8759</v>
      </c>
      <c r="J39" s="252" t="s">
        <v>8740</v>
      </c>
    </row>
    <row r="40" spans="2:10" ht="32.4" x14ac:dyDescent="0.2">
      <c r="C40" s="194" t="s">
        <v>11132</v>
      </c>
      <c r="D40" s="484"/>
      <c r="E40" s="491" t="s">
        <v>8546</v>
      </c>
      <c r="F40" s="492"/>
      <c r="G40" s="198" t="str">
        <f t="shared" si="1"/>
        <v>必須</v>
      </c>
      <c r="H40" s="119"/>
      <c r="I40" s="348" t="s">
        <v>8757</v>
      </c>
      <c r="J40" s="252" t="s">
        <v>8532</v>
      </c>
    </row>
    <row r="41" spans="2:10" ht="33" thickBot="1" x14ac:dyDescent="0.25">
      <c r="C41" s="332" t="s">
        <v>11133</v>
      </c>
      <c r="D41" s="485"/>
      <c r="E41" s="470" t="s">
        <v>8508</v>
      </c>
      <c r="F41" s="472"/>
      <c r="G41" s="204" t="str">
        <f t="shared" si="1"/>
        <v>必須</v>
      </c>
      <c r="H41" s="97"/>
      <c r="I41" s="349" t="s">
        <v>8757</v>
      </c>
      <c r="J41" s="253" t="s">
        <v>8741</v>
      </c>
    </row>
    <row r="42" spans="2:10" ht="49.5" customHeight="1" x14ac:dyDescent="0.2">
      <c r="C42" s="329" t="s">
        <v>11134</v>
      </c>
      <c r="D42" s="511" t="s">
        <v>8547</v>
      </c>
      <c r="E42" s="486" t="s">
        <v>184</v>
      </c>
      <c r="F42" s="487"/>
      <c r="G42" s="205" t="str">
        <f t="shared" si="1"/>
        <v>必須</v>
      </c>
      <c r="H42" s="63"/>
      <c r="I42" s="340" t="s">
        <v>8600</v>
      </c>
      <c r="J42" s="244" t="s">
        <v>11073</v>
      </c>
    </row>
    <row r="43" spans="2:10" ht="49.2" thickBot="1" x14ac:dyDescent="0.25">
      <c r="C43" s="332" t="s">
        <v>11135</v>
      </c>
      <c r="D43" s="498"/>
      <c r="E43" s="517" t="s">
        <v>8725</v>
      </c>
      <c r="F43" s="518"/>
      <c r="G43" s="204" t="str">
        <f t="shared" si="1"/>
        <v>必須</v>
      </c>
      <c r="H43" s="120"/>
      <c r="I43" s="346" t="s">
        <v>8759</v>
      </c>
      <c r="J43" s="254" t="s">
        <v>11139</v>
      </c>
    </row>
    <row r="44" spans="2:10" ht="49.5" customHeight="1" thickBot="1" x14ac:dyDescent="0.25">
      <c r="C44" s="327" t="s">
        <v>11136</v>
      </c>
      <c r="D44" s="476" t="s">
        <v>8548</v>
      </c>
      <c r="E44" s="477"/>
      <c r="F44" s="478"/>
      <c r="G44" s="206" t="str">
        <f t="shared" si="1"/>
        <v>必須</v>
      </c>
      <c r="H44" s="70"/>
      <c r="I44" s="351" t="s">
        <v>8600</v>
      </c>
      <c r="J44" s="255" t="s">
        <v>8608</v>
      </c>
    </row>
    <row r="45" spans="2:10" ht="33" customHeight="1" x14ac:dyDescent="0.2">
      <c r="C45" s="335" t="s">
        <v>11137</v>
      </c>
      <c r="D45" s="504" t="s">
        <v>11140</v>
      </c>
      <c r="E45" s="505"/>
      <c r="F45" s="506"/>
      <c r="G45" s="207" t="str">
        <f t="shared" si="1"/>
        <v>必須</v>
      </c>
      <c r="H45" s="66"/>
      <c r="I45" s="352" t="s">
        <v>8757</v>
      </c>
      <c r="J45" s="256" t="s">
        <v>11182</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8726</v>
      </c>
      <c r="F52" s="503"/>
      <c r="G52" s="201" t="str">
        <f>IF(ISBLANK(H52),"必須","入力済")</f>
        <v>必須</v>
      </c>
      <c r="H52" s="118"/>
      <c r="I52" s="338" t="s">
        <v>8759</v>
      </c>
      <c r="J52" s="257" t="s">
        <v>8728</v>
      </c>
    </row>
    <row r="53" spans="2:10" ht="33" thickBot="1" x14ac:dyDescent="0.25">
      <c r="C53" s="332" t="s">
        <v>8039</v>
      </c>
      <c r="D53" s="521"/>
      <c r="E53" s="470" t="s">
        <v>8727</v>
      </c>
      <c r="F53" s="472"/>
      <c r="G53" s="208" t="str">
        <f>IF(ISBLANK(H53),"該当の場合は必須","入力済")</f>
        <v>該当の場合は必須</v>
      </c>
      <c r="H53" s="122"/>
      <c r="I53" s="339" t="s">
        <v>8759</v>
      </c>
      <c r="J53" s="249" t="s">
        <v>8992</v>
      </c>
    </row>
    <row r="54" spans="2:10" ht="33" customHeight="1" x14ac:dyDescent="0.2">
      <c r="C54" s="329" t="s">
        <v>8523</v>
      </c>
      <c r="D54" s="499" t="s">
        <v>8550</v>
      </c>
      <c r="E54" s="486" t="s">
        <v>8544</v>
      </c>
      <c r="F54" s="487"/>
      <c r="G54" s="197" t="str">
        <f>IF(ISBLANK(H54),"必須","入力済")</f>
        <v>必須</v>
      </c>
      <c r="H54" s="63"/>
      <c r="I54" s="340" t="s">
        <v>8600</v>
      </c>
      <c r="J54" s="250" t="s">
        <v>9054</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49.2" thickBot="1" x14ac:dyDescent="0.25">
      <c r="C56" s="332" t="s">
        <v>8525</v>
      </c>
      <c r="D56" s="501"/>
      <c r="E56" s="459" t="s">
        <v>9036</v>
      </c>
      <c r="F56" s="460"/>
      <c r="G56" s="204" t="str">
        <f>IF(ISBLANK(H56),"必須","入力済")</f>
        <v>必須</v>
      </c>
      <c r="H56" s="120"/>
      <c r="I56" s="346" t="s">
        <v>8759</v>
      </c>
      <c r="J56" s="254" t="s">
        <v>8739</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9041</v>
      </c>
      <c r="E58" s="462"/>
      <c r="F58" s="463"/>
      <c r="G58" s="209" t="str">
        <f>IF(ISBLANK(H58),"必須","入力済")</f>
        <v>必須</v>
      </c>
      <c r="H58" s="67"/>
      <c r="I58" s="354" t="s">
        <v>8757</v>
      </c>
      <c r="J58" s="258" t="s">
        <v>9004</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4"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8903</v>
      </c>
      <c r="J64" s="260" t="s">
        <v>8993</v>
      </c>
    </row>
    <row r="65" spans="1:11" ht="49.5" customHeight="1" thickBot="1" x14ac:dyDescent="0.25">
      <c r="C65" s="327" t="s">
        <v>8037</v>
      </c>
      <c r="D65" s="476" t="s">
        <v>9025</v>
      </c>
      <c r="E65" s="477"/>
      <c r="F65" s="478"/>
      <c r="G65" s="211" t="str">
        <f>IF(ISBLANK(H65),"必須","入力済")</f>
        <v>必須</v>
      </c>
      <c r="H65" s="68"/>
      <c r="I65" s="356" t="s">
        <v>8757</v>
      </c>
      <c r="J65" s="261" t="s">
        <v>9052</v>
      </c>
    </row>
    <row r="66" spans="1:11" x14ac:dyDescent="0.2">
      <c r="F66" s="357"/>
      <c r="G66" s="357"/>
      <c r="H66" s="358"/>
      <c r="I66" s="26"/>
      <c r="J66" s="27"/>
    </row>
    <row r="67" spans="1:11" s="195" customFormat="1" ht="19.5" customHeight="1" x14ac:dyDescent="0.2">
      <c r="B67" s="527" t="s">
        <v>8994</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8891</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5.9"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8730</v>
      </c>
      <c r="D74" s="477" t="s">
        <v>8729</v>
      </c>
      <c r="E74" s="477"/>
      <c r="F74" s="478"/>
      <c r="G74" s="212" t="str">
        <f>IF(ISBLANK(H74),"必須","入力済")</f>
        <v>必須</v>
      </c>
      <c r="H74" s="95"/>
      <c r="I74" s="362" t="s">
        <v>8600</v>
      </c>
      <c r="J74" s="255" t="s">
        <v>9046</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11077</v>
      </c>
      <c r="H78" s="366" t="str">
        <f>IFERROR(VLOOKUP(A79,参照A!ET5:EU71,2,FALSE), "")</f>
        <v>福岡県</v>
      </c>
      <c r="I78" s="367" t="s">
        <v>8613</v>
      </c>
      <c r="J78" s="244" t="s">
        <v>8611</v>
      </c>
    </row>
    <row r="79" spans="1:11" ht="33" customHeight="1" x14ac:dyDescent="0.2">
      <c r="A79" s="368" t="str">
        <f>行政用!H18</f>
        <v>福岡県_40</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9047</v>
      </c>
    </row>
    <row r="85" spans="2:10" ht="33" customHeight="1" thickBot="1" x14ac:dyDescent="0.25">
      <c r="C85" s="332" t="s">
        <v>8525</v>
      </c>
      <c r="D85" s="498"/>
      <c r="E85" s="470" t="s">
        <v>8561</v>
      </c>
      <c r="F85" s="472"/>
      <c r="G85" s="199" t="str">
        <f>IF(ISBLANK(H85),"必須","入力済")</f>
        <v>必須</v>
      </c>
      <c r="H85" s="62"/>
      <c r="I85" s="374" t="s">
        <v>8600</v>
      </c>
      <c r="J85" s="246" t="s">
        <v>9048</v>
      </c>
    </row>
    <row r="86" spans="2:10" ht="33" customHeight="1" thickBot="1" x14ac:dyDescent="0.25">
      <c r="C86" s="327" t="s">
        <v>8526</v>
      </c>
      <c r="D86" s="461" t="s">
        <v>8731</v>
      </c>
      <c r="E86" s="462"/>
      <c r="F86" s="463"/>
      <c r="G86" s="209" t="str">
        <f>IF(ISBLANK(H86), "必須",  "入力済")</f>
        <v>必須</v>
      </c>
      <c r="H86" s="67"/>
      <c r="I86" s="375" t="s">
        <v>8757</v>
      </c>
      <c r="J86" s="258" t="s">
        <v>8742</v>
      </c>
    </row>
    <row r="87" spans="2:10" ht="33" customHeight="1" thickBot="1" x14ac:dyDescent="0.25">
      <c r="C87" s="327" t="s">
        <v>8527</v>
      </c>
      <c r="D87" s="476" t="s">
        <v>8462</v>
      </c>
      <c r="E87" s="477"/>
      <c r="F87" s="478"/>
      <c r="G87" s="214" t="str">
        <f>IF(ISBLANK(H87),"可能な限り","入力済")</f>
        <v>可能な限り</v>
      </c>
      <c r="H87" s="69"/>
      <c r="I87" s="377" t="s">
        <v>8757</v>
      </c>
      <c r="J87" s="255" t="s">
        <v>8743</v>
      </c>
    </row>
    <row r="88" spans="2:10" ht="66" customHeight="1" thickBot="1" x14ac:dyDescent="0.25">
      <c r="C88" s="327" t="s">
        <v>8528</v>
      </c>
      <c r="D88" s="476" t="s">
        <v>8589</v>
      </c>
      <c r="E88" s="477"/>
      <c r="F88" s="478"/>
      <c r="G88" s="206" t="str">
        <f>IF(ISBLANK(H88),"必須","入力済")</f>
        <v>必須</v>
      </c>
      <c r="H88" s="70"/>
      <c r="I88" s="378" t="s">
        <v>8600</v>
      </c>
      <c r="J88" s="255" t="s">
        <v>9065</v>
      </c>
    </row>
    <row r="89" spans="2:10" ht="33" thickBot="1" x14ac:dyDescent="0.25">
      <c r="C89" s="327" t="s">
        <v>8529</v>
      </c>
      <c r="D89" s="476" t="s">
        <v>8463</v>
      </c>
      <c r="E89" s="477"/>
      <c r="F89" s="478"/>
      <c r="G89" s="200" t="str">
        <f>IF(ISBLANK(H89),"該当の場合は必須","入力済")</f>
        <v>該当の場合は必須</v>
      </c>
      <c r="H89" s="99"/>
      <c r="I89" s="379" t="s">
        <v>8759</v>
      </c>
      <c r="J89" s="255" t="s">
        <v>8744</v>
      </c>
    </row>
    <row r="90" spans="2:10" ht="33" customHeight="1" thickBot="1" x14ac:dyDescent="0.25">
      <c r="C90" s="327" t="s">
        <v>8530</v>
      </c>
      <c r="D90" s="476" t="s">
        <v>8060</v>
      </c>
      <c r="E90" s="477"/>
      <c r="F90" s="478"/>
      <c r="G90" s="214" t="str">
        <f>IF(ISBLANK(H90),"可能な限り","入力済")</f>
        <v>可能な限り</v>
      </c>
      <c r="H90" s="72"/>
      <c r="I90" s="380" t="s">
        <v>8757</v>
      </c>
      <c r="J90" s="255" t="s">
        <v>9049</v>
      </c>
    </row>
    <row r="91" spans="2:10" ht="33" customHeight="1" thickBot="1" x14ac:dyDescent="0.25">
      <c r="C91" s="327" t="s">
        <v>8531</v>
      </c>
      <c r="D91" s="461" t="s">
        <v>8464</v>
      </c>
      <c r="E91" s="462"/>
      <c r="F91" s="463"/>
      <c r="G91" s="215" t="str">
        <f>IF(ISBLANK(H91),"可能な限り","入力済")</f>
        <v>可能な限り</v>
      </c>
      <c r="H91" s="77"/>
      <c r="I91" s="375" t="s">
        <v>8757</v>
      </c>
      <c r="J91" s="258" t="s">
        <v>8745</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8716</v>
      </c>
      <c r="E95" s="471"/>
      <c r="F95" s="472"/>
      <c r="G95" s="199" t="str">
        <f>IF(ISBLANK(H95),"必須","入力済")</f>
        <v>必須</v>
      </c>
      <c r="H95" s="62"/>
      <c r="I95" s="353" t="s">
        <v>8600</v>
      </c>
      <c r="J95" s="246" t="s">
        <v>8999</v>
      </c>
    </row>
    <row r="96" spans="2:10" ht="32.4" x14ac:dyDescent="0.2">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9047</v>
      </c>
    </row>
    <row r="101" spans="2:10" ht="33" customHeight="1" thickBot="1" x14ac:dyDescent="0.25">
      <c r="C101" s="332" t="s">
        <v>8524</v>
      </c>
      <c r="D101" s="456"/>
      <c r="E101" s="459" t="s">
        <v>8561</v>
      </c>
      <c r="F101" s="460"/>
      <c r="G101" s="219" t="str">
        <f>IF(ISBLANK(H101),"必須","入力済")</f>
        <v>必須</v>
      </c>
      <c r="H101" s="65"/>
      <c r="I101" s="389" t="s">
        <v>8600</v>
      </c>
      <c r="J101" s="254" t="s">
        <v>9048</v>
      </c>
    </row>
    <row r="102" spans="2:10" ht="33" customHeight="1" thickBot="1" x14ac:dyDescent="0.25">
      <c r="C102" s="327" t="s">
        <v>8525</v>
      </c>
      <c r="D102" s="465" t="s">
        <v>8731</v>
      </c>
      <c r="E102" s="466"/>
      <c r="F102" s="467"/>
      <c r="G102" s="220" t="str">
        <f>IF(ISBLANK(H102), "必須",  "入力済")</f>
        <v>必須</v>
      </c>
      <c r="H102" s="67"/>
      <c r="I102" s="390" t="s">
        <v>8757</v>
      </c>
      <c r="J102" s="268" t="s">
        <v>8742</v>
      </c>
    </row>
    <row r="103" spans="2:10" ht="33" customHeight="1" thickBot="1" x14ac:dyDescent="0.25">
      <c r="C103" s="327" t="s">
        <v>8526</v>
      </c>
      <c r="D103" s="461" t="s">
        <v>8462</v>
      </c>
      <c r="E103" s="462"/>
      <c r="F103" s="463"/>
      <c r="G103" s="221" t="str">
        <f>IF(ISBLANK(H103),"可能な限り","入力済")</f>
        <v>可能な限り</v>
      </c>
      <c r="H103" s="79"/>
      <c r="I103" s="392" t="s">
        <v>8757</v>
      </c>
      <c r="J103" s="258" t="s">
        <v>8746</v>
      </c>
    </row>
    <row r="104" spans="2:10" ht="66" customHeight="1" thickBot="1" x14ac:dyDescent="0.25">
      <c r="C104" s="327" t="s">
        <v>8527</v>
      </c>
      <c r="D104" s="461" t="s">
        <v>8589</v>
      </c>
      <c r="E104" s="462"/>
      <c r="F104" s="463"/>
      <c r="G104" s="222" t="str">
        <f>IF(ISBLANK(H104),"必須","入力済")</f>
        <v>必須</v>
      </c>
      <c r="H104" s="71"/>
      <c r="I104" s="393" t="s">
        <v>8600</v>
      </c>
      <c r="J104" s="258" t="s">
        <v>9065</v>
      </c>
    </row>
    <row r="105" spans="2:10" ht="33" thickBot="1" x14ac:dyDescent="0.25">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x14ac:dyDescent="0.25">
      <c r="C106" s="327" t="s">
        <v>8529</v>
      </c>
      <c r="D106" s="461" t="s">
        <v>8060</v>
      </c>
      <c r="E106" s="462"/>
      <c r="F106" s="463"/>
      <c r="G106" s="221" t="str">
        <f>IF(ISBLANK(H106),"可能な限り","入力済")</f>
        <v>可能な限り</v>
      </c>
      <c r="H106" s="77"/>
      <c r="I106" s="394" t="s">
        <v>8757</v>
      </c>
      <c r="J106" s="258" t="s">
        <v>9050</v>
      </c>
    </row>
    <row r="107" spans="2:10" ht="33" customHeight="1" thickBot="1" x14ac:dyDescent="0.25">
      <c r="C107" s="327" t="s">
        <v>8530</v>
      </c>
      <c r="D107" s="461" t="s">
        <v>8464</v>
      </c>
      <c r="E107" s="462"/>
      <c r="F107" s="463"/>
      <c r="G107" s="215" t="str">
        <f>IF(ISBLANK(H107),"可能な限り","入力済")</f>
        <v>可能な限り</v>
      </c>
      <c r="H107" s="77"/>
      <c r="I107" s="375" t="s">
        <v>8757</v>
      </c>
      <c r="J107" s="258" t="s">
        <v>8745</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8717</v>
      </c>
      <c r="E111" s="468"/>
      <c r="F111" s="460"/>
      <c r="G111" s="223" t="str">
        <f>IF(ISBLANK(H111),"必須","入力済")</f>
        <v>必須</v>
      </c>
      <c r="H111" s="65"/>
      <c r="I111" s="386" t="s">
        <v>8600</v>
      </c>
      <c r="J111" s="254" t="s">
        <v>9000</v>
      </c>
    </row>
    <row r="112" spans="2:10" ht="32.4" x14ac:dyDescent="0.2">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9047</v>
      </c>
    </row>
    <row r="117" spans="2:10" ht="33" customHeight="1" thickBot="1" x14ac:dyDescent="0.25">
      <c r="C117" s="332" t="s">
        <v>8524</v>
      </c>
      <c r="D117" s="456"/>
      <c r="E117" s="459" t="s">
        <v>8561</v>
      </c>
      <c r="F117" s="460"/>
      <c r="G117" s="219" t="str">
        <f>IF(ISBLANK(H117),"必須","入力済")</f>
        <v>必須</v>
      </c>
      <c r="H117" s="65"/>
      <c r="I117" s="389" t="s">
        <v>8600</v>
      </c>
      <c r="J117" s="254" t="s">
        <v>9048</v>
      </c>
    </row>
    <row r="118" spans="2:10" ht="33" customHeight="1" thickBot="1" x14ac:dyDescent="0.25">
      <c r="C118" s="327" t="s">
        <v>8525</v>
      </c>
      <c r="D118" s="461" t="s">
        <v>8731</v>
      </c>
      <c r="E118" s="462"/>
      <c r="F118" s="463"/>
      <c r="G118" s="209" t="str">
        <f>IF(ISBLANK(H118), "必須",  "入力済")</f>
        <v>必須</v>
      </c>
      <c r="H118" s="67"/>
      <c r="I118" s="375" t="s">
        <v>8757</v>
      </c>
      <c r="J118" s="258" t="s">
        <v>8742</v>
      </c>
    </row>
    <row r="119" spans="2:10" ht="33" customHeight="1" thickBot="1" x14ac:dyDescent="0.25">
      <c r="C119" s="327" t="s">
        <v>8526</v>
      </c>
      <c r="D119" s="461" t="s">
        <v>8462</v>
      </c>
      <c r="E119" s="462"/>
      <c r="F119" s="463"/>
      <c r="G119" s="221" t="str">
        <f>IF(ISBLANK(H119),"可能な限り","入力済")</f>
        <v>可能な限り</v>
      </c>
      <c r="H119" s="79"/>
      <c r="I119" s="392" t="s">
        <v>8757</v>
      </c>
      <c r="J119" s="258" t="s">
        <v>8746</v>
      </c>
    </row>
    <row r="120" spans="2:10" ht="66" customHeight="1" thickBot="1" x14ac:dyDescent="0.25">
      <c r="C120" s="327" t="s">
        <v>8527</v>
      </c>
      <c r="D120" s="461" t="s">
        <v>8589</v>
      </c>
      <c r="E120" s="462"/>
      <c r="F120" s="463"/>
      <c r="G120" s="222" t="str">
        <f>IF(ISBLANK(H120),"必須","入力済")</f>
        <v>必須</v>
      </c>
      <c r="H120" s="71"/>
      <c r="I120" s="393" t="s">
        <v>8600</v>
      </c>
      <c r="J120" s="258" t="s">
        <v>9065</v>
      </c>
    </row>
    <row r="121" spans="2:10" ht="33" thickBot="1" x14ac:dyDescent="0.25">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x14ac:dyDescent="0.25">
      <c r="C122" s="327" t="s">
        <v>8529</v>
      </c>
      <c r="D122" s="461" t="s">
        <v>8060</v>
      </c>
      <c r="E122" s="462"/>
      <c r="F122" s="463"/>
      <c r="G122" s="221" t="str">
        <f>IF(ISBLANK(H122),"可能な限り","入力済")</f>
        <v>可能な限り</v>
      </c>
      <c r="H122" s="77"/>
      <c r="I122" s="394" t="s">
        <v>8757</v>
      </c>
      <c r="J122" s="258" t="s">
        <v>9050</v>
      </c>
    </row>
    <row r="123" spans="2:10" ht="33" customHeight="1" thickBot="1" x14ac:dyDescent="0.25">
      <c r="C123" s="327" t="s">
        <v>8530</v>
      </c>
      <c r="D123" s="461" t="s">
        <v>8464</v>
      </c>
      <c r="E123" s="462"/>
      <c r="F123" s="463"/>
      <c r="G123" s="215" t="str">
        <f>IF(ISBLANK(H123),"可能な限り","入力済")</f>
        <v>可能な限り</v>
      </c>
      <c r="H123" s="77"/>
      <c r="I123" s="375" t="s">
        <v>8757</v>
      </c>
      <c r="J123" s="258" t="s">
        <v>8745</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8718</v>
      </c>
      <c r="E127" s="468"/>
      <c r="F127" s="460"/>
      <c r="G127" s="219" t="str">
        <f>IF(ISBLANK(H127),"必須","入力済")</f>
        <v>必須</v>
      </c>
      <c r="H127" s="65"/>
      <c r="I127" s="386" t="s">
        <v>8600</v>
      </c>
      <c r="J127" s="254" t="s">
        <v>9001</v>
      </c>
    </row>
    <row r="128" spans="2:10" ht="32.4" x14ac:dyDescent="0.2">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9047</v>
      </c>
    </row>
    <row r="133" spans="2:10" ht="33" customHeight="1" thickBot="1" x14ac:dyDescent="0.25">
      <c r="C133" s="332" t="s">
        <v>8524</v>
      </c>
      <c r="D133" s="456"/>
      <c r="E133" s="459" t="s">
        <v>8561</v>
      </c>
      <c r="F133" s="460"/>
      <c r="G133" s="219" t="str">
        <f>IF(ISBLANK(H133),"必須","入力済")</f>
        <v>必須</v>
      </c>
      <c r="H133" s="64"/>
      <c r="I133" s="389" t="s">
        <v>8600</v>
      </c>
      <c r="J133" s="254" t="s">
        <v>9048</v>
      </c>
    </row>
    <row r="134" spans="2:10" ht="33" customHeight="1" thickBot="1" x14ac:dyDescent="0.25">
      <c r="C134" s="327" t="s">
        <v>8525</v>
      </c>
      <c r="D134" s="461" t="s">
        <v>8731</v>
      </c>
      <c r="E134" s="462"/>
      <c r="F134" s="463"/>
      <c r="G134" s="209" t="str">
        <f>IF(ISBLANK(H134), "必須",  "入力済")</f>
        <v>必須</v>
      </c>
      <c r="H134" s="82"/>
      <c r="I134" s="375" t="s">
        <v>8757</v>
      </c>
      <c r="J134" s="258" t="s">
        <v>8742</v>
      </c>
    </row>
    <row r="135" spans="2:10" ht="33" customHeight="1" thickBot="1" x14ac:dyDescent="0.25">
      <c r="C135" s="327" t="s">
        <v>8526</v>
      </c>
      <c r="D135" s="461" t="s">
        <v>8462</v>
      </c>
      <c r="E135" s="462"/>
      <c r="F135" s="463"/>
      <c r="G135" s="221" t="str">
        <f>IF(ISBLANK(H135),"可能な限り","入力済")</f>
        <v>可能な限り</v>
      </c>
      <c r="H135" s="84"/>
      <c r="I135" s="392" t="s">
        <v>8757</v>
      </c>
      <c r="J135" s="258" t="s">
        <v>8746</v>
      </c>
    </row>
    <row r="136" spans="2:10" ht="66" customHeight="1" thickBot="1" x14ac:dyDescent="0.25">
      <c r="C136" s="327" t="s">
        <v>8527</v>
      </c>
      <c r="D136" s="461" t="s">
        <v>8589</v>
      </c>
      <c r="E136" s="462"/>
      <c r="F136" s="463"/>
      <c r="G136" s="222" t="str">
        <f>IF(ISBLANK(H136),"必須","入力済")</f>
        <v>必須</v>
      </c>
      <c r="H136" s="85"/>
      <c r="I136" s="393" t="s">
        <v>8600</v>
      </c>
      <c r="J136" s="258" t="s">
        <v>9065</v>
      </c>
    </row>
    <row r="137" spans="2:10" ht="33" thickBot="1" x14ac:dyDescent="0.25">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x14ac:dyDescent="0.25">
      <c r="C138" s="327" t="s">
        <v>8529</v>
      </c>
      <c r="D138" s="461" t="s">
        <v>8060</v>
      </c>
      <c r="E138" s="462"/>
      <c r="F138" s="463"/>
      <c r="G138" s="221" t="str">
        <f>IF(ISBLANK(H138),"可能な限り","入力済")</f>
        <v>可能な限り</v>
      </c>
      <c r="H138" s="81"/>
      <c r="I138" s="394" t="s">
        <v>8757</v>
      </c>
      <c r="J138" s="258" t="s">
        <v>9050</v>
      </c>
    </row>
    <row r="139" spans="2:10" ht="33" customHeight="1" thickBot="1" x14ac:dyDescent="0.25">
      <c r="C139" s="327" t="s">
        <v>8530</v>
      </c>
      <c r="D139" s="461" t="s">
        <v>8464</v>
      </c>
      <c r="E139" s="462"/>
      <c r="F139" s="463"/>
      <c r="G139" s="215" t="str">
        <f>IF(ISBLANK(H139),"可能な限り","入力済")</f>
        <v>可能な限り</v>
      </c>
      <c r="H139" s="81"/>
      <c r="I139" s="375" t="s">
        <v>8757</v>
      </c>
      <c r="J139" s="258" t="s">
        <v>8745</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8720</v>
      </c>
      <c r="E143" s="468"/>
      <c r="F143" s="460"/>
      <c r="G143" s="219" t="str">
        <f>IF(ISBLANK(H143),"必須","入力済")</f>
        <v>必須</v>
      </c>
      <c r="H143" s="65"/>
      <c r="I143" s="386" t="s">
        <v>8600</v>
      </c>
      <c r="J143" s="254" t="s">
        <v>9002</v>
      </c>
    </row>
    <row r="144" spans="2:10" ht="32.4" x14ac:dyDescent="0.2">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9047</v>
      </c>
    </row>
    <row r="149" spans="2:10" ht="33" customHeight="1" thickBot="1" x14ac:dyDescent="0.25">
      <c r="C149" s="332" t="s">
        <v>8524</v>
      </c>
      <c r="D149" s="456"/>
      <c r="E149" s="459" t="s">
        <v>8561</v>
      </c>
      <c r="F149" s="460"/>
      <c r="G149" s="219" t="str">
        <f>IF(ISBLANK(H149),"必須","入力済")</f>
        <v>必須</v>
      </c>
      <c r="H149" s="65"/>
      <c r="I149" s="389" t="s">
        <v>8600</v>
      </c>
      <c r="J149" s="254" t="s">
        <v>9048</v>
      </c>
    </row>
    <row r="150" spans="2:10" ht="33" customHeight="1" thickBot="1" x14ac:dyDescent="0.25">
      <c r="C150" s="327" t="s">
        <v>8525</v>
      </c>
      <c r="D150" s="461" t="s">
        <v>8731</v>
      </c>
      <c r="E150" s="462"/>
      <c r="F150" s="463"/>
      <c r="G150" s="209" t="str">
        <f>IF(ISBLANK(H150), "必須",  "入力済")</f>
        <v>必須</v>
      </c>
      <c r="H150" s="67"/>
      <c r="I150" s="375" t="s">
        <v>8757</v>
      </c>
      <c r="J150" s="258" t="s">
        <v>8742</v>
      </c>
    </row>
    <row r="151" spans="2:10" ht="33" customHeight="1" thickBot="1" x14ac:dyDescent="0.25">
      <c r="C151" s="327" t="s">
        <v>8526</v>
      </c>
      <c r="D151" s="461" t="s">
        <v>8462</v>
      </c>
      <c r="E151" s="462"/>
      <c r="F151" s="463"/>
      <c r="G151" s="221" t="str">
        <f>IF(ISBLANK(H151),"可能な限り","入力済")</f>
        <v>可能な限り</v>
      </c>
      <c r="H151" s="79"/>
      <c r="I151" s="392" t="s">
        <v>8757</v>
      </c>
      <c r="J151" s="258" t="s">
        <v>8746</v>
      </c>
    </row>
    <row r="152" spans="2:10" ht="66" customHeight="1" thickBot="1" x14ac:dyDescent="0.25">
      <c r="C152" s="327" t="s">
        <v>8527</v>
      </c>
      <c r="D152" s="461" t="s">
        <v>8589</v>
      </c>
      <c r="E152" s="462"/>
      <c r="F152" s="463"/>
      <c r="G152" s="222" t="str">
        <f>IF(ISBLANK(H152),"必須","入力済")</f>
        <v>必須</v>
      </c>
      <c r="H152" s="71"/>
      <c r="I152" s="393" t="s">
        <v>8600</v>
      </c>
      <c r="J152" s="258" t="s">
        <v>9065</v>
      </c>
    </row>
    <row r="153" spans="2:10" ht="33" thickBot="1" x14ac:dyDescent="0.25">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x14ac:dyDescent="0.25">
      <c r="C154" s="327" t="s">
        <v>8529</v>
      </c>
      <c r="D154" s="461" t="s">
        <v>8060</v>
      </c>
      <c r="E154" s="462"/>
      <c r="F154" s="463"/>
      <c r="G154" s="221" t="str">
        <f>IF(ISBLANK(H154),"可能な限り","入力済")</f>
        <v>可能な限り</v>
      </c>
      <c r="H154" s="81"/>
      <c r="I154" s="394" t="s">
        <v>8757</v>
      </c>
      <c r="J154" s="258" t="s">
        <v>9050</v>
      </c>
    </row>
    <row r="155" spans="2:10" ht="33" customHeight="1" thickBot="1" x14ac:dyDescent="0.25">
      <c r="C155" s="327" t="s">
        <v>8530</v>
      </c>
      <c r="D155" s="461" t="s">
        <v>8464</v>
      </c>
      <c r="E155" s="462"/>
      <c r="F155" s="463"/>
      <c r="G155" s="215" t="str">
        <f>IF(ISBLANK(H155),"可能な限り","入力済")</f>
        <v>可能な限り</v>
      </c>
      <c r="H155" s="77"/>
      <c r="I155" s="375" t="s">
        <v>8757</v>
      </c>
      <c r="J155" s="258" t="s">
        <v>8745</v>
      </c>
    </row>
    <row r="156" spans="2:10" x14ac:dyDescent="0.2">
      <c r="F156" s="381"/>
      <c r="G156" s="381"/>
      <c r="H156" s="358"/>
      <c r="I156" s="26"/>
      <c r="J156" s="27"/>
    </row>
    <row r="157" spans="2:10" ht="19.8" x14ac:dyDescent="0.2">
      <c r="B157" s="23" t="s">
        <v>9005</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8757</v>
      </c>
      <c r="J159" s="255" t="s">
        <v>8747</v>
      </c>
    </row>
    <row r="160" spans="2:10" ht="33" customHeight="1" thickBot="1" x14ac:dyDescent="0.25">
      <c r="C160" s="327" t="s">
        <v>8036</v>
      </c>
      <c r="D160" s="476" t="s">
        <v>8563</v>
      </c>
      <c r="E160" s="477"/>
      <c r="F160" s="478"/>
      <c r="G160" s="206" t="str">
        <f>IF(ISBLANK(H160),"必須","入力済")</f>
        <v>必須</v>
      </c>
      <c r="H160" s="93"/>
      <c r="I160" s="380" t="s">
        <v>8757</v>
      </c>
      <c r="J160" s="255" t="s">
        <v>8748</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x14ac:dyDescent="0.25">
      <c r="C162" s="327" t="s">
        <v>8038</v>
      </c>
      <c r="D162" s="461" t="s">
        <v>8565</v>
      </c>
      <c r="E162" s="462"/>
      <c r="F162" s="463"/>
      <c r="G162" s="215" t="str">
        <f>IF(ISBLANK(H162),"必須","入力済")</f>
        <v>必須</v>
      </c>
      <c r="H162" s="77"/>
      <c r="I162" s="375" t="s">
        <v>9010</v>
      </c>
      <c r="J162" s="258" t="s">
        <v>8749</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8757</v>
      </c>
      <c r="J164" s="255" t="s">
        <v>8750</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IF(ISBLANK(H169),"可能な限り","入力済")</f>
        <v>可能な限り</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8719</v>
      </c>
      <c r="E173" s="477"/>
      <c r="F173" s="478"/>
      <c r="G173" s="214" t="str">
        <f>IF(ISBLANK(H173),"必須","入力済")</f>
        <v>必須</v>
      </c>
      <c r="H173" s="69"/>
      <c r="I173" s="377" t="s">
        <v>8757</v>
      </c>
      <c r="J173" s="255" t="s">
        <v>8751</v>
      </c>
    </row>
    <row r="174" spans="2:10" ht="33" customHeight="1" thickBot="1" x14ac:dyDescent="0.25">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8659</v>
      </c>
      <c r="E176" s="477"/>
      <c r="F176" s="478"/>
      <c r="G176" s="212" t="str">
        <f>IF(ISBLANK(H176),"可能な限り","入力済")</f>
        <v>可能な限り</v>
      </c>
      <c r="H176" s="70"/>
      <c r="I176" s="376" t="s">
        <v>8600</v>
      </c>
      <c r="J176" s="274" t="s">
        <v>8658</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8733</v>
      </c>
      <c r="E181" s="538"/>
      <c r="F181" s="539"/>
      <c r="G181" s="221" t="str">
        <f>IF(ISBLANK(H181),"必須","入力済")</f>
        <v>必須</v>
      </c>
      <c r="H181" s="74"/>
      <c r="I181" s="375" t="s">
        <v>8759</v>
      </c>
      <c r="J181" s="258" t="s">
        <v>8753</v>
      </c>
    </row>
    <row r="182" spans="2:10" ht="33" thickBot="1" x14ac:dyDescent="0.25">
      <c r="C182" s="327" t="s">
        <v>8531</v>
      </c>
      <c r="D182" s="461" t="s">
        <v>8734</v>
      </c>
      <c r="E182" s="462"/>
      <c r="F182" s="463"/>
      <c r="G182" s="221" t="str">
        <f>IF(ISBLANK(H182),"可能な限り","入力済")</f>
        <v>可能な限り</v>
      </c>
      <c r="H182" s="74"/>
      <c r="I182" s="375" t="s">
        <v>8759</v>
      </c>
      <c r="J182" s="258" t="s">
        <v>8754</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x14ac:dyDescent="0.25">
      <c r="C188" s="327" t="s">
        <v>8037</v>
      </c>
      <c r="D188" s="461" t="s">
        <v>8569</v>
      </c>
      <c r="E188" s="462"/>
      <c r="F188" s="463"/>
      <c r="G188" s="215" t="str">
        <f>IF(ISBLANK(H188),"可能な限り","入力済")</f>
        <v>可能な限り</v>
      </c>
      <c r="H188" s="71"/>
      <c r="I188" s="391" t="s">
        <v>8600</v>
      </c>
      <c r="J188" s="258" t="s">
        <v>8656</v>
      </c>
    </row>
    <row r="189" spans="2:10" ht="33" thickBot="1" x14ac:dyDescent="0.25">
      <c r="C189" s="327" t="s">
        <v>8038</v>
      </c>
      <c r="D189" s="461" t="s">
        <v>8570</v>
      </c>
      <c r="E189" s="462"/>
      <c r="F189" s="463"/>
      <c r="G189" s="215" t="str">
        <f>IF(ISBLANK(H189),"可能な限り","入力済")</f>
        <v>可能な限り</v>
      </c>
      <c r="H189" s="74"/>
      <c r="I189" s="403" t="s">
        <v>8759</v>
      </c>
      <c r="J189" s="258" t="s">
        <v>8755</v>
      </c>
    </row>
    <row r="190" spans="2:10" ht="33" customHeight="1" x14ac:dyDescent="0.2">
      <c r="C190" s="329" t="s">
        <v>8039</v>
      </c>
      <c r="D190" s="540" t="s">
        <v>8571</v>
      </c>
      <c r="E190" s="543" t="s">
        <v>8660</v>
      </c>
      <c r="F190" s="544"/>
      <c r="G190" s="227" t="str">
        <f>IF(ISBLANK(H190),"必須","入力済")</f>
        <v>必須</v>
      </c>
      <c r="H190" s="78"/>
      <c r="I190" s="350" t="s">
        <v>8600</v>
      </c>
      <c r="J190" s="278" t="s">
        <v>9038</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x14ac:dyDescent="0.2">
      <c r="C192" s="194" t="s">
        <v>8524</v>
      </c>
      <c r="D192" s="541"/>
      <c r="E192" s="479" t="s">
        <v>9007</v>
      </c>
      <c r="F192" s="480"/>
      <c r="G192" s="217" t="str">
        <f t="shared" si="8"/>
        <v>該当する場合</v>
      </c>
      <c r="H192" s="60"/>
      <c r="I192" s="320" t="s">
        <v>8600</v>
      </c>
      <c r="J192" s="279" t="s">
        <v>8664</v>
      </c>
    </row>
    <row r="193" spans="2:10" ht="33" customHeight="1" x14ac:dyDescent="0.2">
      <c r="C193" s="194" t="s">
        <v>8525</v>
      </c>
      <c r="D193" s="541"/>
      <c r="E193" s="479" t="s">
        <v>8504</v>
      </c>
      <c r="F193" s="480"/>
      <c r="G193" s="217" t="str">
        <f t="shared" si="8"/>
        <v>該当する場合</v>
      </c>
      <c r="H193" s="60"/>
      <c r="I193" s="320" t="s">
        <v>8600</v>
      </c>
      <c r="J193" s="279" t="s">
        <v>8665</v>
      </c>
    </row>
    <row r="194" spans="2:10" ht="33" customHeight="1" x14ac:dyDescent="0.2">
      <c r="C194" s="194" t="s">
        <v>8526</v>
      </c>
      <c r="D194" s="541"/>
      <c r="E194" s="479" t="s">
        <v>1</v>
      </c>
      <c r="F194" s="480"/>
      <c r="G194" s="217" t="str">
        <f t="shared" si="8"/>
        <v>該当する場合</v>
      </c>
      <c r="H194" s="60"/>
      <c r="I194" s="320" t="s">
        <v>8600</v>
      </c>
      <c r="J194" s="279" t="s">
        <v>8666</v>
      </c>
    </row>
    <row r="195" spans="2:10" ht="32.4" x14ac:dyDescent="0.2">
      <c r="C195" s="194" t="s">
        <v>8527</v>
      </c>
      <c r="D195" s="541"/>
      <c r="E195" s="509" t="s">
        <v>8721</v>
      </c>
      <c r="F195" s="510"/>
      <c r="G195" s="198" t="str">
        <f>IF(ISBLANK(H195),"必須","入力済")</f>
        <v>必須</v>
      </c>
      <c r="H195" s="103"/>
      <c r="I195" s="404" t="s">
        <v>8759</v>
      </c>
      <c r="J195" s="245" t="s">
        <v>8756</v>
      </c>
    </row>
    <row r="196" spans="2:10" ht="33" customHeight="1" thickBot="1" x14ac:dyDescent="0.25">
      <c r="C196" s="332" t="s">
        <v>8528</v>
      </c>
      <c r="D196" s="542"/>
      <c r="E196" s="459" t="s">
        <v>8572</v>
      </c>
      <c r="F196" s="460"/>
      <c r="G196" s="219" t="str">
        <f>IF(ISBLANK(H196),"必須","入力済")</f>
        <v>必須</v>
      </c>
      <c r="H196" s="75"/>
      <c r="I196" s="405" t="s">
        <v>8757</v>
      </c>
      <c r="J196" s="254" t="s">
        <v>9039</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x14ac:dyDescent="0.2"/>
    <row r="202" spans="2:10" ht="24" customHeight="1" x14ac:dyDescent="0.2"/>
    <row r="203" spans="2:10" ht="8.1" customHeight="1" thickBot="1" x14ac:dyDescent="0.25"/>
    <row r="204" spans="2:10" ht="49.5" customHeight="1" thickBot="1" x14ac:dyDescent="0.25">
      <c r="H204" s="406" t="s">
        <v>9051</v>
      </c>
    </row>
    <row r="205" spans="2:10" ht="8.1" customHeight="1" x14ac:dyDescent="0.2"/>
    <row r="206" spans="2:10" ht="24" customHeight="1" x14ac:dyDescent="0.2"/>
    <row r="207" spans="2:10" ht="8.1" customHeight="1" thickBot="1" x14ac:dyDescent="0.25"/>
    <row r="208" spans="2:10" ht="49.5" customHeight="1" thickBot="1" x14ac:dyDescent="0.25">
      <c r="H208" s="407" t="s">
        <v>8987</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B5" sqref="B5:AD6"/>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9068</v>
      </c>
    </row>
    <row r="3" spans="1:46" ht="18" customHeight="1" thickBot="1" x14ac:dyDescent="0.25">
      <c r="B3" s="561" t="str">
        <f>IF(ISBLANK(行政用!H17), "", 行政用!H17)</f>
        <v>福岡県知事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x14ac:dyDescent="0.2"/>
    <row r="88" spans="1:46" ht="17.399999999999999" hidden="1" customHeight="1" x14ac:dyDescent="0.2"/>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c r="Z92" s="135"/>
      <c r="AA92" s="135"/>
      <c r="AB92" s="135"/>
      <c r="AC92" s="135"/>
      <c r="AD92" s="135"/>
      <c r="AE92" s="135"/>
      <c r="AF92" s="135"/>
      <c r="AG92" s="135"/>
    </row>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s="128" customFormat="1" ht="17.399999999999999" hidden="1" customHeight="1" x14ac:dyDescent="0.2"/>
    <row r="98" s="128" customFormat="1" ht="17.399999999999999" hidden="1" customHeight="1" x14ac:dyDescent="0.2"/>
    <row r="99" s="128" customFormat="1" ht="17.399999999999999" hidden="1" customHeight="1" x14ac:dyDescent="0.2"/>
    <row r="100" s="128" customFormat="1" ht="17.399999999999999" hidden="1" customHeight="1" x14ac:dyDescent="0.2"/>
    <row r="101" s="128" customFormat="1" ht="17.399999999999999" hidden="1" customHeight="1" x14ac:dyDescent="0.2"/>
    <row r="102" s="128" customFormat="1" ht="17.399999999999999" hidden="1" customHeight="1" x14ac:dyDescent="0.2"/>
    <row r="103" s="128" customFormat="1" ht="17.399999999999999" hidden="1" customHeight="1" x14ac:dyDescent="0.2"/>
    <row r="104" s="128" customFormat="1" ht="17.399999999999999" hidden="1" customHeight="1" x14ac:dyDescent="0.2"/>
    <row r="105" s="128" customFormat="1" ht="17.399999999999999" hidden="1" customHeight="1" x14ac:dyDescent="0.2"/>
    <row r="106" s="128" customFormat="1" ht="17.399999999999999" hidden="1" customHeight="1" x14ac:dyDescent="0.2"/>
    <row r="107" s="128" customFormat="1" ht="17.399999999999999" hidden="1" customHeight="1" x14ac:dyDescent="0.2"/>
    <row r="108" s="128" customFormat="1" ht="17.399999999999999" hidden="1" customHeight="1" x14ac:dyDescent="0.2"/>
    <row r="109" s="128" customFormat="1" ht="17.399999999999999" hidden="1" customHeight="1" x14ac:dyDescent="0.2"/>
    <row r="110" s="128" customFormat="1" ht="17.399999999999999" hidden="1" customHeight="1" x14ac:dyDescent="0.2"/>
    <row r="111" s="128" customFormat="1" ht="17.399999999999999" hidden="1" customHeight="1" x14ac:dyDescent="0.2"/>
    <row r="112" s="128" customFormat="1" ht="17.399999999999999" hidden="1" customHeight="1" x14ac:dyDescent="0.2"/>
    <row r="113" s="128" customFormat="1" ht="17.399999999999999" hidden="1" customHeight="1" x14ac:dyDescent="0.2"/>
    <row r="114" s="128" customFormat="1" ht="17.399999999999999" hidden="1" customHeight="1" x14ac:dyDescent="0.2"/>
    <row r="115" s="128" customFormat="1" ht="17.399999999999999" hidden="1" customHeight="1" x14ac:dyDescent="0.2"/>
    <row r="116" s="128" customFormat="1" ht="17.399999999999999" hidden="1" customHeight="1" x14ac:dyDescent="0.2"/>
    <row r="117" s="128" customFormat="1" ht="17.399999999999999" hidden="1" customHeight="1" x14ac:dyDescent="0.2"/>
    <row r="118" s="128" customFormat="1" ht="17.399999999999999" hidden="1" customHeight="1" x14ac:dyDescent="0.2"/>
    <row r="119" s="128" customFormat="1" ht="17.399999999999999" hidden="1" customHeight="1" x14ac:dyDescent="0.2"/>
    <row r="120" s="128" customFormat="1" ht="17.399999999999999" hidden="1" customHeight="1" x14ac:dyDescent="0.2"/>
    <row r="121" s="128" customFormat="1" ht="17.399999999999999" hidden="1" customHeight="1" x14ac:dyDescent="0.2"/>
    <row r="122" s="128" customFormat="1" ht="17.399999999999999" hidden="1" customHeight="1" x14ac:dyDescent="0.2"/>
    <row r="123" s="128" customFormat="1" ht="17.399999999999999" hidden="1" customHeight="1" x14ac:dyDescent="0.2"/>
    <row r="124" s="128" customFormat="1" ht="17.399999999999999" hidden="1" customHeight="1" x14ac:dyDescent="0.2"/>
    <row r="125" s="128" customFormat="1" ht="17.399999999999999" hidden="1" customHeight="1" x14ac:dyDescent="0.2"/>
    <row r="126" s="128" customFormat="1" ht="17.399999999999999" hidden="1" customHeight="1" x14ac:dyDescent="0.2"/>
    <row r="127" s="128" customFormat="1" ht="17.399999999999999" hidden="1" customHeight="1" x14ac:dyDescent="0.2"/>
    <row r="128" s="128" customFormat="1" ht="17.399999999999999" hidden="1" customHeight="1" x14ac:dyDescent="0.2"/>
    <row r="129" s="128" customFormat="1" ht="17.399999999999999" hidden="1" customHeight="1" x14ac:dyDescent="0.2"/>
    <row r="130" s="128" customFormat="1" ht="17.399999999999999" hidden="1" customHeight="1" x14ac:dyDescent="0.2"/>
    <row r="131" s="128" customFormat="1" ht="17.399999999999999" hidden="1" customHeight="1" x14ac:dyDescent="0.2"/>
    <row r="132" s="128" customFormat="1" ht="17.399999999999999" hidden="1" customHeight="1" x14ac:dyDescent="0.2"/>
    <row r="133" s="128" customFormat="1" ht="17.399999999999999" hidden="1" customHeight="1" x14ac:dyDescent="0.2"/>
    <row r="134" s="128" customFormat="1" ht="17.399999999999999" hidden="1" customHeight="1" x14ac:dyDescent="0.2"/>
    <row r="135" s="128" customFormat="1" ht="17.399999999999999" hidden="1" customHeight="1" x14ac:dyDescent="0.2"/>
    <row r="136" s="128" customFormat="1" ht="17.399999999999999" hidden="1" customHeight="1" x14ac:dyDescent="0.2"/>
    <row r="137" s="128" customFormat="1" ht="17.399999999999999" hidden="1" customHeight="1" x14ac:dyDescent="0.2"/>
    <row r="138" s="128" customFormat="1" ht="17.399999999999999" hidden="1" customHeight="1" x14ac:dyDescent="0.2"/>
    <row r="139" s="128" customFormat="1" ht="17.399999999999999" hidden="1" customHeight="1" x14ac:dyDescent="0.2"/>
    <row r="140" s="128" customFormat="1" ht="17.399999999999999" hidden="1" customHeight="1" x14ac:dyDescent="0.2"/>
    <row r="141" s="128" customFormat="1" ht="17.399999999999999" hidden="1" customHeight="1" x14ac:dyDescent="0.2"/>
    <row r="142" s="128" customFormat="1" ht="17.399999999999999"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8" sqref="F8"/>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8635</v>
      </c>
      <c r="E3" s="33" t="s">
        <v>8638</v>
      </c>
      <c r="F3" s="33" t="s">
        <v>8634</v>
      </c>
    </row>
    <row r="4" spans="1:6" ht="39.6" customHeight="1" x14ac:dyDescent="0.2">
      <c r="B4" s="43">
        <v>1</v>
      </c>
      <c r="C4" s="44" t="s">
        <v>8633</v>
      </c>
      <c r="D4" s="45" t="s">
        <v>11188</v>
      </c>
      <c r="E4" s="46" t="s">
        <v>8626</v>
      </c>
      <c r="F4" s="44" t="s">
        <v>8639</v>
      </c>
    </row>
    <row r="5" spans="1:6" ht="39.6" customHeight="1" x14ac:dyDescent="0.2">
      <c r="B5" s="43">
        <v>2</v>
      </c>
      <c r="C5" s="44" t="s">
        <v>8627</v>
      </c>
      <c r="D5" s="45" t="s">
        <v>11188</v>
      </c>
      <c r="E5" s="46" t="s">
        <v>8626</v>
      </c>
      <c r="F5" s="47" t="s">
        <v>8628</v>
      </c>
    </row>
    <row r="6" spans="1:6" ht="39.6" customHeight="1" x14ac:dyDescent="0.2">
      <c r="B6" s="43">
        <v>3</v>
      </c>
      <c r="C6" s="44" t="s">
        <v>8629</v>
      </c>
      <c r="D6" s="45" t="s">
        <v>11188</v>
      </c>
      <c r="E6" s="46" t="s">
        <v>8626</v>
      </c>
      <c r="F6" s="47" t="s">
        <v>8630</v>
      </c>
    </row>
    <row r="7" spans="1:6" ht="39.6" customHeight="1" x14ac:dyDescent="0.2">
      <c r="B7" s="43">
        <v>4</v>
      </c>
      <c r="C7" s="44" t="s">
        <v>8631</v>
      </c>
      <c r="D7" s="45" t="s">
        <v>11188</v>
      </c>
      <c r="E7" s="46" t="s">
        <v>8626</v>
      </c>
      <c r="F7" s="47" t="s">
        <v>8632</v>
      </c>
    </row>
    <row r="8" spans="1:6" ht="39.6" customHeight="1" x14ac:dyDescent="0.2">
      <c r="B8" s="43">
        <v>5</v>
      </c>
      <c r="C8" s="47" t="s">
        <v>8636</v>
      </c>
      <c r="D8" s="45" t="s">
        <v>11188</v>
      </c>
      <c r="E8" s="48" t="s">
        <v>8657</v>
      </c>
      <c r="F8" s="47" t="s">
        <v>8637</v>
      </c>
    </row>
    <row r="9" spans="1:6" ht="54.9" customHeight="1" x14ac:dyDescent="0.2">
      <c r="B9" s="317">
        <v>6</v>
      </c>
      <c r="C9" s="318" t="s">
        <v>11168</v>
      </c>
      <c r="D9" s="319" t="s">
        <v>11188</v>
      </c>
      <c r="E9" s="319" t="str">
        <f>IF(入力フォーム!H44="有", "必須", "不要")</f>
        <v>不要</v>
      </c>
      <c r="F9" s="318" t="s">
        <v>11169</v>
      </c>
    </row>
    <row r="10" spans="1:6" ht="39.6" customHeight="1" x14ac:dyDescent="0.2">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x14ac:dyDescent="0.2">
      <c r="B11" s="43">
        <v>8</v>
      </c>
      <c r="C11" s="44" t="s">
        <v>8661</v>
      </c>
      <c r="D11" s="45" t="s">
        <v>11188</v>
      </c>
      <c r="E11" s="49" t="str">
        <f>IF(入力フォーム!H15="国外","必須","不要")</f>
        <v>不要</v>
      </c>
      <c r="F11" s="47" t="s">
        <v>8662</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49" sqref="H49"/>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9018</v>
      </c>
      <c r="B1" s="908"/>
      <c r="C1" s="908"/>
      <c r="D1" s="908"/>
      <c r="E1" s="908"/>
      <c r="F1" s="908"/>
    </row>
    <row r="2" spans="1:12" ht="13.5" customHeight="1" x14ac:dyDescent="0.2"/>
    <row r="3" spans="1:12" s="195" customFormat="1" ht="22.2" x14ac:dyDescent="0.2">
      <c r="B3" s="28" t="s">
        <v>8737</v>
      </c>
      <c r="C3" s="229"/>
      <c r="D3" s="229"/>
      <c r="E3" s="229"/>
      <c r="H3" s="230"/>
      <c r="I3" s="230"/>
      <c r="J3" s="231"/>
      <c r="L3" s="230"/>
    </row>
    <row r="4" spans="1:12" s="195" customFormat="1" ht="22.2" x14ac:dyDescent="0.2">
      <c r="C4" s="232" t="s">
        <v>8981</v>
      </c>
      <c r="E4" s="229"/>
      <c r="H4" s="230"/>
      <c r="I4" s="230"/>
      <c r="J4" s="231"/>
      <c r="L4" s="230"/>
    </row>
    <row r="5" spans="1:12" s="195" customFormat="1" ht="22.2" x14ac:dyDescent="0.2">
      <c r="C5" s="232"/>
      <c r="D5" s="233" t="s">
        <v>8979</v>
      </c>
      <c r="E5" s="229"/>
      <c r="H5" s="230"/>
      <c r="I5" s="230"/>
      <c r="J5" s="231"/>
      <c r="L5" s="230"/>
    </row>
    <row r="6" spans="1:12" s="195" customFormat="1" ht="22.2" x14ac:dyDescent="0.2">
      <c r="C6" s="232"/>
      <c r="D6" s="192" t="s">
        <v>8971</v>
      </c>
      <c r="E6" s="229"/>
      <c r="H6" s="230"/>
      <c r="I6" s="230"/>
      <c r="J6" s="231"/>
      <c r="L6" s="230"/>
    </row>
    <row r="7" spans="1:12" s="195" customFormat="1" ht="22.2" x14ac:dyDescent="0.2">
      <c r="C7" s="232"/>
      <c r="D7" s="192" t="s">
        <v>9032</v>
      </c>
      <c r="E7" s="229"/>
      <c r="H7" s="230"/>
      <c r="I7" s="230"/>
      <c r="J7" s="231"/>
      <c r="L7" s="230"/>
    </row>
    <row r="8" spans="1:12" s="195" customFormat="1" ht="22.2" x14ac:dyDescent="0.2">
      <c r="C8" s="232"/>
      <c r="D8" s="192" t="s">
        <v>8972</v>
      </c>
      <c r="E8" s="229"/>
      <c r="H8" s="230"/>
      <c r="I8" s="230"/>
      <c r="J8" s="231"/>
      <c r="L8" s="230"/>
    </row>
    <row r="9" spans="1:12" s="195" customFormat="1" ht="22.2" x14ac:dyDescent="0.2">
      <c r="C9" s="232"/>
      <c r="D9" s="192" t="s">
        <v>8973</v>
      </c>
      <c r="E9" s="229"/>
      <c r="H9" s="230"/>
      <c r="I9" s="230"/>
      <c r="J9" s="231"/>
      <c r="L9" s="230"/>
    </row>
    <row r="10" spans="1:12" s="195" customFormat="1" ht="22.2" x14ac:dyDescent="0.2">
      <c r="C10" s="232"/>
      <c r="D10" s="192" t="s">
        <v>8974</v>
      </c>
      <c r="E10" s="229"/>
      <c r="H10" s="230"/>
      <c r="I10" s="230"/>
      <c r="J10" s="231"/>
      <c r="L10" s="230"/>
    </row>
    <row r="11" spans="1:12" s="195" customFormat="1" ht="22.2" x14ac:dyDescent="0.2">
      <c r="C11" s="232"/>
      <c r="D11" s="192" t="s">
        <v>8975</v>
      </c>
      <c r="E11" s="229"/>
      <c r="H11" s="230"/>
      <c r="I11" s="230"/>
      <c r="J11" s="231"/>
      <c r="L11" s="230"/>
    </row>
    <row r="12" spans="1:12" s="195" customFormat="1" ht="22.2" x14ac:dyDescent="0.2">
      <c r="C12" s="232"/>
      <c r="D12" s="233" t="s">
        <v>8980</v>
      </c>
      <c r="E12" s="229"/>
      <c r="H12" s="230"/>
      <c r="I12" s="230"/>
      <c r="J12" s="231"/>
      <c r="L12" s="230"/>
    </row>
    <row r="13" spans="1:12" s="195" customFormat="1" ht="22.2" x14ac:dyDescent="0.2">
      <c r="C13" s="232"/>
      <c r="D13" s="192" t="s">
        <v>8976</v>
      </c>
      <c r="E13" s="229"/>
      <c r="H13" s="230"/>
      <c r="I13" s="230"/>
      <c r="J13" s="231"/>
      <c r="L13" s="230"/>
    </row>
    <row r="14" spans="1:12" s="195" customFormat="1" ht="22.2" x14ac:dyDescent="0.2">
      <c r="C14" s="232"/>
      <c r="D14" s="192" t="s">
        <v>8977</v>
      </c>
      <c r="E14" s="229"/>
      <c r="H14" s="230"/>
      <c r="I14" s="230"/>
      <c r="J14" s="231"/>
      <c r="L14" s="230"/>
    </row>
    <row r="15" spans="1:12" s="195" customFormat="1" ht="22.2" x14ac:dyDescent="0.2">
      <c r="C15" s="232"/>
      <c r="D15" s="192" t="s">
        <v>8978</v>
      </c>
      <c r="E15" s="229"/>
      <c r="H15" s="230"/>
      <c r="I15" s="230"/>
      <c r="J15" s="231"/>
      <c r="L15" s="230"/>
    </row>
    <row r="16" spans="1:12" s="195" customFormat="1" ht="18.75" customHeight="1" thickBot="1" x14ac:dyDescent="0.25">
      <c r="C16" s="29" t="s">
        <v>8644</v>
      </c>
      <c r="D16" s="452" t="s">
        <v>8641</v>
      </c>
      <c r="E16" s="453"/>
      <c r="F16" s="454"/>
      <c r="G16" s="29" t="s">
        <v>8542</v>
      </c>
      <c r="H16" s="29" t="s">
        <v>8642</v>
      </c>
      <c r="I16" s="29" t="s">
        <v>8643</v>
      </c>
      <c r="J16" s="193" t="s">
        <v>8602</v>
      </c>
      <c r="L16" s="230"/>
    </row>
    <row r="17" spans="2:12" s="195" customFormat="1" ht="48.6" x14ac:dyDescent="0.2">
      <c r="C17" s="194" t="s">
        <v>8035</v>
      </c>
      <c r="D17" s="436" t="s">
        <v>8540</v>
      </c>
      <c r="E17" s="910" t="s">
        <v>8970</v>
      </c>
      <c r="F17" s="911"/>
      <c r="G17" s="239" t="str">
        <f>IF(ISBLANK(H17),"必須","入力済")</f>
        <v>入力済</v>
      </c>
      <c r="H17" s="58" t="s">
        <v>11187</v>
      </c>
      <c r="I17" s="234" t="s">
        <v>8759</v>
      </c>
      <c r="J17" s="280" t="s">
        <v>9013</v>
      </c>
      <c r="L17" s="230"/>
    </row>
    <row r="18" spans="2:12" s="195" customFormat="1" ht="32.4" x14ac:dyDescent="0.2">
      <c r="C18" s="194" t="s">
        <v>8036</v>
      </c>
      <c r="D18" s="436"/>
      <c r="E18" s="911" t="s">
        <v>8821</v>
      </c>
      <c r="F18" s="911"/>
      <c r="G18" s="239" t="str">
        <f>IF(ISBLANK(H18),"必須","入力済")</f>
        <v>入力済</v>
      </c>
      <c r="H18" s="58" t="s">
        <v>8862</v>
      </c>
      <c r="I18" s="235" t="s">
        <v>8600</v>
      </c>
      <c r="J18" s="280" t="s">
        <v>8902</v>
      </c>
      <c r="L18" s="230"/>
    </row>
    <row r="19" spans="2:12" s="195" customFormat="1" ht="27" customHeight="1" x14ac:dyDescent="0.2">
      <c r="C19" s="229"/>
      <c r="D19" s="229"/>
      <c r="E19" s="229"/>
      <c r="H19" s="230"/>
      <c r="I19" s="230"/>
      <c r="J19" s="231"/>
      <c r="L19" s="230"/>
    </row>
    <row r="20" spans="2:12" s="195" customFormat="1" ht="22.2" x14ac:dyDescent="0.2">
      <c r="B20" s="28" t="s">
        <v>8898</v>
      </c>
      <c r="C20" s="229"/>
      <c r="D20" s="229"/>
      <c r="E20" s="229"/>
      <c r="H20" s="230"/>
      <c r="I20" s="230"/>
      <c r="J20" s="231"/>
      <c r="L20" s="230"/>
    </row>
    <row r="21" spans="2:12" s="195" customFormat="1" x14ac:dyDescent="0.2">
      <c r="C21" s="195" t="s">
        <v>8640</v>
      </c>
      <c r="E21" s="229"/>
      <c r="H21" s="230"/>
      <c r="I21" s="230"/>
      <c r="J21" s="231"/>
      <c r="K21" s="230"/>
      <c r="L21" s="230"/>
    </row>
    <row r="22" spans="2:12" s="195" customFormat="1" ht="18.75" customHeight="1" thickBot="1" x14ac:dyDescent="0.25">
      <c r="C22" s="29" t="s">
        <v>8644</v>
      </c>
      <c r="D22" s="452" t="s">
        <v>8641</v>
      </c>
      <c r="E22" s="453"/>
      <c r="F22" s="454"/>
      <c r="G22" s="29" t="s">
        <v>8542</v>
      </c>
      <c r="H22" s="236" t="s">
        <v>8642</v>
      </c>
      <c r="I22" s="29" t="s">
        <v>8643</v>
      </c>
      <c r="J22" s="193" t="s">
        <v>8602</v>
      </c>
      <c r="K22" s="230"/>
      <c r="L22" s="230"/>
    </row>
    <row r="23" spans="2:12" s="195" customFormat="1" ht="33" customHeight="1" x14ac:dyDescent="0.2">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x14ac:dyDescent="0.2">
      <c r="C24" s="194" t="s">
        <v>8036</v>
      </c>
      <c r="D24" s="912"/>
      <c r="E24" s="909" t="s">
        <v>8594</v>
      </c>
      <c r="F24" s="909"/>
      <c r="G24" s="239" t="str">
        <f>IF(ISBLANK(H24),"必須","入力済")</f>
        <v>必須</v>
      </c>
      <c r="H24" s="105"/>
      <c r="I24" s="234" t="s">
        <v>8757</v>
      </c>
      <c r="J24" s="248" t="s">
        <v>8905</v>
      </c>
      <c r="K24" s="230"/>
      <c r="L24" s="230"/>
    </row>
    <row r="25" spans="2:12" s="195" customFormat="1" ht="33" customHeight="1" x14ac:dyDescent="0.2">
      <c r="C25" s="194" t="s">
        <v>8037</v>
      </c>
      <c r="D25" s="912"/>
      <c r="E25" s="909" t="s">
        <v>7881</v>
      </c>
      <c r="F25" s="909"/>
      <c r="G25" s="239" t="str">
        <f>IF(ISBLANK(H25),"任意","入力済")</f>
        <v>任意</v>
      </c>
      <c r="H25" s="57"/>
      <c r="I25" s="235" t="s">
        <v>8600</v>
      </c>
      <c r="J25" s="282" t="s">
        <v>8906</v>
      </c>
      <c r="K25" s="230"/>
      <c r="L25" s="230"/>
    </row>
    <row r="26" spans="2:12" s="195" customFormat="1" ht="33" customHeight="1" x14ac:dyDescent="0.2">
      <c r="C26" s="196" t="s">
        <v>8038</v>
      </c>
      <c r="D26" s="912"/>
      <c r="E26" s="909" t="s">
        <v>8579</v>
      </c>
      <c r="F26" s="909"/>
      <c r="G26" s="239" t="str">
        <f>IF(ISBLANK(H26),"任意","入力済")</f>
        <v>任意</v>
      </c>
      <c r="H26" s="57"/>
      <c r="I26" s="235" t="s">
        <v>8600</v>
      </c>
      <c r="J26" s="282" t="s">
        <v>8907</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x14ac:dyDescent="0.2">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x14ac:dyDescent="0.2"/>
    <row r="32" spans="2:12" s="195" customFormat="1" ht="22.2" x14ac:dyDescent="0.2">
      <c r="B32" s="28" t="s">
        <v>8897</v>
      </c>
      <c r="C32" s="229"/>
      <c r="D32" s="229"/>
      <c r="E32" s="229"/>
      <c r="H32" s="230"/>
      <c r="I32" s="230"/>
      <c r="J32" s="231"/>
      <c r="L32" s="230"/>
    </row>
    <row r="33" spans="2:12" s="195" customFormat="1" x14ac:dyDescent="0.2">
      <c r="C33" s="195" t="s">
        <v>8894</v>
      </c>
      <c r="D33" s="229"/>
      <c r="H33" s="230"/>
      <c r="I33" s="230"/>
      <c r="J33" s="231"/>
      <c r="L33" s="230"/>
    </row>
    <row r="34" spans="2:12" s="195" customFormat="1" ht="18.75" customHeight="1" x14ac:dyDescent="0.2">
      <c r="C34" s="29" t="s">
        <v>8644</v>
      </c>
      <c r="D34" s="452" t="s">
        <v>8650</v>
      </c>
      <c r="E34" s="453"/>
      <c r="F34" s="454"/>
      <c r="G34" s="452" t="s">
        <v>8653</v>
      </c>
      <c r="H34" s="453"/>
      <c r="I34" s="454"/>
      <c r="J34" s="29" t="s">
        <v>8651</v>
      </c>
      <c r="L34" s="230"/>
    </row>
    <row r="35" spans="2:12" s="195" customFormat="1" ht="49.5" customHeight="1" x14ac:dyDescent="0.2">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x14ac:dyDescent="0.2">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8896</v>
      </c>
      <c r="C40" s="229"/>
      <c r="D40" s="229"/>
      <c r="E40" s="229"/>
      <c r="H40" s="230"/>
      <c r="I40" s="230"/>
      <c r="J40" s="231"/>
      <c r="L40" s="230"/>
    </row>
    <row r="41" spans="2:12" s="195" customFormat="1" ht="18.75" customHeight="1" x14ac:dyDescent="0.2">
      <c r="C41" s="195" t="s">
        <v>8900</v>
      </c>
    </row>
    <row r="42" spans="2:12" s="195" customFormat="1" ht="18.75" customHeight="1" thickBot="1" x14ac:dyDescent="0.25">
      <c r="C42" s="452" t="s">
        <v>8652</v>
      </c>
      <c r="D42" s="453"/>
      <c r="E42" s="453"/>
      <c r="F42" s="454"/>
      <c r="G42" s="452" t="s">
        <v>8895</v>
      </c>
      <c r="H42" s="453"/>
      <c r="I42" s="454"/>
      <c r="J42" s="29" t="s">
        <v>8651</v>
      </c>
    </row>
    <row r="43" spans="2:12" s="195" customFormat="1" ht="54" customHeight="1" x14ac:dyDescent="0.4">
      <c r="C43" s="925" t="s">
        <v>8899</v>
      </c>
      <c r="D43" s="925"/>
      <c r="E43" s="925"/>
      <c r="F43" s="925"/>
      <c r="G43" s="924" t="str">
        <f>入力フォーム!H79&amp;行政用!H24</f>
        <v/>
      </c>
      <c r="H43" s="924"/>
      <c r="I43" s="924"/>
      <c r="J43" s="286" t="s">
        <v>8901</v>
      </c>
    </row>
    <row r="44" spans="2:12" s="195" customFormat="1" ht="27" customHeight="1" x14ac:dyDescent="0.2"/>
    <row r="45" spans="2:12" s="195" customFormat="1" ht="22.2" x14ac:dyDescent="0.2">
      <c r="B45" s="28" t="s">
        <v>8969</v>
      </c>
      <c r="C45" s="229"/>
      <c r="D45" s="229"/>
      <c r="E45" s="229"/>
      <c r="H45" s="230"/>
      <c r="I45" s="230"/>
      <c r="J45" s="231"/>
      <c r="L45" s="230"/>
    </row>
    <row r="46" spans="2:12" s="195" customFormat="1" x14ac:dyDescent="0.2">
      <c r="C46" s="238" t="s">
        <v>8911</v>
      </c>
      <c r="H46" s="230"/>
      <c r="I46" s="230"/>
      <c r="J46" s="231"/>
      <c r="L46" s="230"/>
    </row>
    <row r="47" spans="2:12" s="195" customFormat="1" x14ac:dyDescent="0.2">
      <c r="C47" s="195" t="s">
        <v>8912</v>
      </c>
      <c r="H47" s="230"/>
      <c r="I47" s="230"/>
      <c r="J47" s="231"/>
      <c r="L47" s="230"/>
    </row>
    <row r="48" spans="2:12" s="195" customFormat="1" ht="18.75" customHeight="1" thickBot="1" x14ac:dyDescent="0.25">
      <c r="C48" s="29" t="s">
        <v>8644</v>
      </c>
      <c r="D48" s="452" t="s">
        <v>8641</v>
      </c>
      <c r="E48" s="453"/>
      <c r="F48" s="454"/>
      <c r="G48" s="29" t="s">
        <v>8542</v>
      </c>
      <c r="H48" s="236" t="s">
        <v>8642</v>
      </c>
      <c r="I48" s="29" t="s">
        <v>8643</v>
      </c>
      <c r="J48" s="193" t="s">
        <v>8602</v>
      </c>
      <c r="L48" s="230"/>
    </row>
    <row r="49" spans="3:10" s="195" customFormat="1" ht="33" customHeight="1" x14ac:dyDescent="0.2">
      <c r="C49" s="194" t="s">
        <v>8035</v>
      </c>
      <c r="D49" s="922" t="s">
        <v>8654</v>
      </c>
      <c r="E49" s="921" t="s">
        <v>29</v>
      </c>
      <c r="F49" s="921"/>
      <c r="G49" s="213" t="str">
        <f>IF(ISBLANK(H49),"任意","入力済")</f>
        <v>任意</v>
      </c>
      <c r="H49" s="91"/>
      <c r="I49" s="234" t="s">
        <v>8903</v>
      </c>
      <c r="J49" s="281" t="s">
        <v>8908</v>
      </c>
    </row>
    <row r="50" spans="3:10" s="195" customFormat="1" ht="49.5" customHeight="1" x14ac:dyDescent="0.2">
      <c r="C50" s="194" t="s">
        <v>8036</v>
      </c>
      <c r="D50" s="923"/>
      <c r="E50" s="921" t="s">
        <v>9</v>
      </c>
      <c r="F50" s="921"/>
      <c r="G50" s="239" t="str">
        <f>IF(ISBLANK(H50),"必須","入力済")</f>
        <v>必須</v>
      </c>
      <c r="H50" s="90"/>
      <c r="I50" s="234" t="s">
        <v>8757</v>
      </c>
      <c r="J50" s="248" t="s">
        <v>8909</v>
      </c>
    </row>
    <row r="51" spans="3:10" s="195" customFormat="1" ht="49.5" customHeight="1" x14ac:dyDescent="0.2">
      <c r="C51" s="194" t="s">
        <v>8037</v>
      </c>
      <c r="D51" s="923"/>
      <c r="E51" s="921" t="s">
        <v>13</v>
      </c>
      <c r="F51" s="921"/>
      <c r="G51" s="239" t="str">
        <f>IF(ISBLANK(H51),"必須","入力済")</f>
        <v>必須</v>
      </c>
      <c r="H51" s="61"/>
      <c r="I51" s="234" t="s">
        <v>8757</v>
      </c>
      <c r="J51" s="248" t="s">
        <v>8998</v>
      </c>
    </row>
    <row r="52" spans="3:10" s="195" customFormat="1" ht="49.5" customHeight="1" x14ac:dyDescent="0.2">
      <c r="C52" s="196" t="s">
        <v>8038</v>
      </c>
      <c r="D52" s="923"/>
      <c r="E52" s="921" t="s">
        <v>8048</v>
      </c>
      <c r="F52" s="921"/>
      <c r="G52" s="239" t="str">
        <f>IF(ISBLANK(H52),"必須","入力済")</f>
        <v>必須</v>
      </c>
      <c r="H52" s="61"/>
      <c r="I52" s="234" t="s">
        <v>8757</v>
      </c>
      <c r="J52" s="248" t="s">
        <v>8910</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x14ac:dyDescent="0.2">
      <c r="C54" s="196" t="s">
        <v>8523</v>
      </c>
      <c r="D54" s="923"/>
      <c r="E54" s="921" t="s">
        <v>8914</v>
      </c>
      <c r="F54" s="921"/>
      <c r="G54" s="213" t="str">
        <f>IF(ISBLANK(H54),"任意","入力済")</f>
        <v>任意</v>
      </c>
      <c r="H54" s="91"/>
      <c r="I54" s="234" t="s">
        <v>8903</v>
      </c>
      <c r="J54" s="281" t="s">
        <v>8913</v>
      </c>
    </row>
    <row r="55" spans="3:10" s="195" customFormat="1" ht="32.4" x14ac:dyDescent="0.2">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11095</v>
      </c>
    </row>
    <row r="2" spans="2:10" ht="14.4" x14ac:dyDescent="0.2">
      <c r="B2" s="6"/>
    </row>
    <row r="3" spans="2:10" ht="16.2" x14ac:dyDescent="0.2">
      <c r="B3" s="22" t="s">
        <v>8073</v>
      </c>
      <c r="F3" s="1" t="s">
        <v>9023</v>
      </c>
    </row>
    <row r="4" spans="2:10" s="2" customFormat="1" ht="26.4" x14ac:dyDescent="0.2">
      <c r="B4" s="7" t="s">
        <v>2</v>
      </c>
      <c r="C4" s="7" t="s">
        <v>3</v>
      </c>
      <c r="D4" s="7" t="s">
        <v>173</v>
      </c>
      <c r="E4" s="108" t="s">
        <v>190</v>
      </c>
      <c r="F4" s="8" t="s">
        <v>9021</v>
      </c>
      <c r="G4" s="8" t="s">
        <v>9022</v>
      </c>
      <c r="H4" s="8" t="s">
        <v>171</v>
      </c>
      <c r="I4" s="8" t="s">
        <v>172</v>
      </c>
      <c r="J4" s="8" t="s">
        <v>174</v>
      </c>
    </row>
    <row r="5" spans="2:10" ht="16.5" customHeight="1" x14ac:dyDescent="0.4">
      <c r="B5" s="13">
        <v>1</v>
      </c>
      <c r="C5" s="13" t="s">
        <v>4</v>
      </c>
      <c r="D5" s="13" t="s">
        <v>5</v>
      </c>
      <c r="E5" s="109" t="str">
        <f>IFERROR(INDEX(参照D!C5:C51, MATCH(入力フォーム!H78, 参照D!B5:B51, 0)), "")</f>
        <v>40</v>
      </c>
      <c r="F5" s="4" t="s">
        <v>168</v>
      </c>
      <c r="G5" s="4"/>
      <c r="H5" s="4"/>
      <c r="I5" s="106" t="s">
        <v>9024</v>
      </c>
      <c r="J5" s="12"/>
    </row>
    <row r="6" spans="2:10" ht="16.5" customHeight="1" x14ac:dyDescent="0.4">
      <c r="B6" s="13">
        <v>2</v>
      </c>
      <c r="C6" s="13" t="s">
        <v>8</v>
      </c>
      <c r="D6" s="13" t="s">
        <v>9</v>
      </c>
      <c r="E6" s="110" t="str">
        <f>IF(行政用!H50="", "", IFERROR(TEXT(行政用!H50,"00"), ""))</f>
        <v/>
      </c>
      <c r="F6" s="4" t="s">
        <v>168</v>
      </c>
      <c r="G6" s="4"/>
      <c r="H6" s="4"/>
      <c r="I6" s="106" t="s">
        <v>9024</v>
      </c>
      <c r="J6" s="12"/>
    </row>
    <row r="7" spans="2:10" ht="16.5" customHeight="1" x14ac:dyDescent="0.4">
      <c r="B7" s="13">
        <v>3</v>
      </c>
      <c r="C7" s="13" t="s">
        <v>12</v>
      </c>
      <c r="D7" s="13" t="s">
        <v>13</v>
      </c>
      <c r="E7" s="110" t="str">
        <f>IF(行政用!H51="", "", IFERROR(行政用!H51, 0))</f>
        <v/>
      </c>
      <c r="F7" s="4" t="s">
        <v>168</v>
      </c>
      <c r="G7" s="4"/>
      <c r="H7" s="4"/>
      <c r="I7" s="106" t="s">
        <v>9024</v>
      </c>
      <c r="J7" s="12"/>
    </row>
    <row r="8" spans="2:10" ht="16.5" customHeight="1" x14ac:dyDescent="0.4">
      <c r="B8" s="13">
        <v>4</v>
      </c>
      <c r="C8" s="13" t="s">
        <v>16</v>
      </c>
      <c r="D8" s="13" t="s">
        <v>17</v>
      </c>
      <c r="E8" s="110" t="str">
        <f>IF(行政用!H52="", "", IFERROR(TEXT(行政用!H52,"00000"), ""))</f>
        <v/>
      </c>
      <c r="F8" s="4" t="s">
        <v>168</v>
      </c>
      <c r="G8" s="4"/>
      <c r="H8" s="4"/>
      <c r="I8" s="106" t="s">
        <v>9024</v>
      </c>
      <c r="J8" s="12"/>
    </row>
    <row r="9" spans="2:10" ht="16.5" customHeight="1" x14ac:dyDescent="0.4">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9020</v>
      </c>
      <c r="G11" s="3"/>
      <c r="H11" s="3"/>
      <c r="I11" s="106" t="s">
        <v>9024</v>
      </c>
      <c r="J11" s="12"/>
    </row>
    <row r="12" spans="2:10" ht="16.5" customHeight="1" x14ac:dyDescent="0.4">
      <c r="B12" s="13">
        <v>8</v>
      </c>
      <c r="C12" s="13" t="s">
        <v>32</v>
      </c>
      <c r="D12" s="13" t="s">
        <v>33</v>
      </c>
      <c r="E12" s="110" t="str">
        <f>IF(行政用!H24="", "", IFERROR(行政用!H24, 0))</f>
        <v/>
      </c>
      <c r="F12" s="4" t="s">
        <v>9020</v>
      </c>
      <c r="G12" s="3"/>
      <c r="H12" s="3"/>
      <c r="I12" s="106" t="s">
        <v>9024</v>
      </c>
      <c r="J12" s="12"/>
    </row>
    <row r="13" spans="2:10" ht="16.5" customHeight="1" x14ac:dyDescent="0.4">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9020</v>
      </c>
      <c r="G15" s="3"/>
      <c r="H15" s="106" t="s">
        <v>9024</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4">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4">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4">
      <c r="B21" s="13">
        <v>17</v>
      </c>
      <c r="C21" s="13" t="s">
        <v>66</v>
      </c>
      <c r="D21" s="13" t="s">
        <v>67</v>
      </c>
      <c r="E21" s="109" t="str">
        <f>IFERROR(INDEX(参照D!I4:I6, MATCH(入力フォーム!H21, 参照D!H4:H6, 0)), "")</f>
        <v>1</v>
      </c>
      <c r="F21" s="4" t="s">
        <v>168</v>
      </c>
      <c r="G21" s="4"/>
      <c r="H21" s="106" t="s">
        <v>9024</v>
      </c>
      <c r="I21" s="3"/>
      <c r="J21" s="12"/>
    </row>
    <row r="22" spans="2:10" ht="16.5" customHeight="1" x14ac:dyDescent="0.4">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9020</v>
      </c>
      <c r="G26" s="3"/>
      <c r="H26" s="106" t="s">
        <v>9024</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4">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4">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9024</v>
      </c>
      <c r="I44" s="3"/>
      <c r="J44" s="12"/>
    </row>
    <row r="45" spans="2:10" ht="16.5" customHeight="1" x14ac:dyDescent="0.4">
      <c r="B45" s="13">
        <v>41</v>
      </c>
      <c r="C45" s="13" t="s">
        <v>120</v>
      </c>
      <c r="D45" s="13" t="s">
        <v>121</v>
      </c>
      <c r="E45" s="112" t="str">
        <f>IF(入力フォーム!H159="", "", IFERROR(入力フォーム!H159, 0))</f>
        <v/>
      </c>
      <c r="F45" s="4" t="s">
        <v>168</v>
      </c>
      <c r="G45" s="3"/>
      <c r="H45" s="106" t="s">
        <v>9024</v>
      </c>
      <c r="I45" s="3"/>
      <c r="J45" s="12"/>
    </row>
    <row r="46" spans="2:10" ht="16.5" customHeight="1" x14ac:dyDescent="0.4">
      <c r="B46" s="13">
        <v>42</v>
      </c>
      <c r="C46" s="13" t="s">
        <v>122</v>
      </c>
      <c r="D46" s="13" t="s">
        <v>123</v>
      </c>
      <c r="E46" s="113" t="str">
        <f>IF(入力フォーム!H160="", "", IFERROR(入力フォーム!H160, 0))</f>
        <v/>
      </c>
      <c r="F46" s="4" t="s">
        <v>168</v>
      </c>
      <c r="G46" s="3"/>
      <c r="H46" s="106" t="s">
        <v>9024</v>
      </c>
      <c r="I46" s="3"/>
      <c r="J46" s="12"/>
    </row>
    <row r="47" spans="2:10" ht="16.5" customHeight="1" x14ac:dyDescent="0.4">
      <c r="B47" s="13">
        <v>43</v>
      </c>
      <c r="C47" s="13" t="s">
        <v>124</v>
      </c>
      <c r="D47" s="13" t="s">
        <v>125</v>
      </c>
      <c r="E47" s="114" t="str">
        <f>IF(入力フォーム!H161="", "", IFERROR(入力フォーム!H161, 0))</f>
        <v/>
      </c>
      <c r="F47" s="4" t="s">
        <v>168</v>
      </c>
      <c r="G47" s="3"/>
      <c r="H47" s="106" t="s">
        <v>9024</v>
      </c>
      <c r="I47" s="3"/>
      <c r="J47" s="12"/>
    </row>
    <row r="48" spans="2:10" ht="16.5" customHeight="1" x14ac:dyDescent="0.4">
      <c r="B48" s="13">
        <v>44</v>
      </c>
      <c r="C48" s="13" t="s">
        <v>126</v>
      </c>
      <c r="D48" s="13" t="s">
        <v>127</v>
      </c>
      <c r="E48" s="114" t="str">
        <f>IF(入力フォーム!H196="", "", IFERROR(入力フォーム!H196,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9024</v>
      </c>
      <c r="J51" s="12"/>
    </row>
    <row r="52" spans="2:10" ht="16.5" customHeight="1" x14ac:dyDescent="0.4">
      <c r="B52" s="13">
        <v>48</v>
      </c>
      <c r="C52" s="13" t="s">
        <v>134</v>
      </c>
      <c r="D52" s="13" t="s">
        <v>135</v>
      </c>
      <c r="E52" s="115" t="str">
        <f>IF(入力フォーム!H173="", "", IFERROR(入力フォーム!H173, 0))</f>
        <v/>
      </c>
      <c r="F52" s="4" t="s">
        <v>168</v>
      </c>
      <c r="G52" s="3"/>
      <c r="H52" s="106" t="s">
        <v>9024</v>
      </c>
      <c r="I52" s="3"/>
      <c r="J52" s="12"/>
    </row>
    <row r="53" spans="2:10" ht="16.5" customHeight="1" x14ac:dyDescent="0.4">
      <c r="B53" s="13">
        <v>49</v>
      </c>
      <c r="C53" s="13" t="s">
        <v>136</v>
      </c>
      <c r="D53" s="13" t="s">
        <v>137</v>
      </c>
      <c r="E53" s="110" t="str">
        <f>IF(行政用!H53="", "", IFERROR(行政用!H53, 0))</f>
        <v/>
      </c>
      <c r="F53" s="4" t="s">
        <v>168</v>
      </c>
      <c r="G53" s="3"/>
      <c r="H53" s="4"/>
      <c r="I53" s="106" t="s">
        <v>9024</v>
      </c>
      <c r="J53" s="12"/>
    </row>
    <row r="54" spans="2:10" ht="16.5" customHeight="1" x14ac:dyDescent="0.4">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4">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
      <c r="B72" s="13">
        <v>68</v>
      </c>
      <c r="C72" s="13" t="s">
        <v>34</v>
      </c>
      <c r="D72" s="13" t="s">
        <v>35</v>
      </c>
      <c r="E72" s="110" t="str">
        <f>IF(行政用!H28="", "", IFERROR(SUBSTITUTE(CLEAN(行政用!H28), ",", "，"), ""))</f>
        <v/>
      </c>
      <c r="F72" s="4" t="s">
        <v>9020</v>
      </c>
      <c r="G72" s="3"/>
      <c r="H72" s="4"/>
      <c r="I72" s="106" t="s">
        <v>9024</v>
      </c>
      <c r="J72" s="12"/>
    </row>
    <row r="73" spans="2:10" ht="16.5" customHeight="1" x14ac:dyDescent="0.4">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4">
      <c r="B74" s="13">
        <v>70</v>
      </c>
      <c r="C74" s="13" t="s">
        <v>41</v>
      </c>
      <c r="D74" s="13" t="s">
        <v>42</v>
      </c>
      <c r="E74" s="110" t="str">
        <f>IF(行政用!H29="", "", IFERROR(SUBSTITUTE(CLEAN(行政用!H29), ",", "，"), ""))</f>
        <v/>
      </c>
      <c r="F74" s="4" t="s">
        <v>9020</v>
      </c>
      <c r="G74" s="3"/>
      <c r="H74" s="4"/>
      <c r="I74" s="106" t="s">
        <v>9024</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4">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4">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4">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4">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4">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4">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4">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4">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4">
      <c r="B96" s="13">
        <v>92</v>
      </c>
      <c r="C96" s="13" t="s">
        <v>11141</v>
      </c>
      <c r="D96" s="307" t="s">
        <v>11142</v>
      </c>
      <c r="E96" s="110" t="str">
        <f>IF(入力フォーム!H22="", "",入力フォーム!H22)</f>
        <v/>
      </c>
      <c r="F96" s="4" t="s">
        <v>11143</v>
      </c>
      <c r="G96" s="3"/>
      <c r="H96" s="106" t="s">
        <v>9024</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40</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8820</v>
      </c>
    </row>
    <row r="3" spans="1:358" x14ac:dyDescent="0.2">
      <c r="B3" s="15" t="s">
        <v>192</v>
      </c>
      <c r="E3" s="15" t="s">
        <v>7824</v>
      </c>
      <c r="ES3" s="15" t="s">
        <v>8819</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2">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2">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2">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2">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8673</v>
      </c>
      <c r="F193" s="13" t="s">
        <v>8679</v>
      </c>
      <c r="G193" s="19"/>
      <c r="EP193" s="5">
        <v>254</v>
      </c>
      <c r="EQ193" s="13" t="s">
        <v>8322</v>
      </c>
      <c r="EY193" s="19"/>
      <c r="MP193" s="5">
        <v>254</v>
      </c>
      <c r="MQ193" s="13" t="s">
        <v>8322</v>
      </c>
      <c r="MS193" s="5">
        <v>258</v>
      </c>
      <c r="MT193" s="13" t="s">
        <v>8323</v>
      </c>
    </row>
    <row r="194" spans="5:358" x14ac:dyDescent="0.2">
      <c r="E194" s="35" t="s">
        <v>8672</v>
      </c>
      <c r="F194" s="13" t="s">
        <v>8678</v>
      </c>
      <c r="G194" s="19"/>
      <c r="EP194" s="5">
        <v>258</v>
      </c>
      <c r="EQ194" s="13" t="s">
        <v>8323</v>
      </c>
      <c r="EY194" s="19"/>
      <c r="MP194" s="5">
        <v>258</v>
      </c>
      <c r="MQ194" s="13" t="s">
        <v>8323</v>
      </c>
      <c r="MS194" s="5">
        <v>260</v>
      </c>
      <c r="MT194" s="13" t="s">
        <v>8324</v>
      </c>
    </row>
    <row r="195" spans="5:358" x14ac:dyDescent="0.2">
      <c r="E195" s="35" t="s">
        <v>8671</v>
      </c>
      <c r="F195" s="13" t="s">
        <v>8677</v>
      </c>
      <c r="G195" s="19"/>
      <c r="EP195" s="5">
        <v>260</v>
      </c>
      <c r="EQ195" s="13" t="s">
        <v>8324</v>
      </c>
      <c r="EY195" s="19"/>
      <c r="MP195" s="5">
        <v>260</v>
      </c>
      <c r="MQ195" s="13" t="s">
        <v>8324</v>
      </c>
      <c r="MS195" s="5">
        <v>100</v>
      </c>
      <c r="MT195" s="13" t="s">
        <v>8325</v>
      </c>
    </row>
    <row r="196" spans="5:358" x14ac:dyDescent="0.2">
      <c r="E196" s="35" t="s">
        <v>8670</v>
      </c>
      <c r="F196" s="13" t="s">
        <v>8676</v>
      </c>
      <c r="G196" s="19"/>
      <c r="EP196" s="5">
        <v>100</v>
      </c>
      <c r="EQ196" s="13" t="s">
        <v>8325</v>
      </c>
      <c r="EY196" s="19"/>
      <c r="MP196" s="5">
        <v>100</v>
      </c>
      <c r="MQ196" s="13" t="s">
        <v>8325</v>
      </c>
      <c r="MS196" s="5">
        <v>854</v>
      </c>
      <c r="MT196" s="13" t="s">
        <v>8326</v>
      </c>
    </row>
    <row r="197" spans="5:358" x14ac:dyDescent="0.2">
      <c r="E197" s="35" t="s">
        <v>8669</v>
      </c>
      <c r="F197" s="13" t="s">
        <v>8675</v>
      </c>
      <c r="G197" s="19"/>
      <c r="EP197" s="5">
        <v>854</v>
      </c>
      <c r="EQ197" s="13" t="s">
        <v>8326</v>
      </c>
      <c r="EY197" s="19"/>
      <c r="MP197" s="5">
        <v>854</v>
      </c>
      <c r="MQ197" s="13" t="s">
        <v>8326</v>
      </c>
      <c r="MS197" s="5" t="s">
        <v>8327</v>
      </c>
      <c r="MT197" s="13" t="s">
        <v>8328</v>
      </c>
    </row>
    <row r="198" spans="5:358" x14ac:dyDescent="0.2">
      <c r="E198" s="35" t="s">
        <v>8668</v>
      </c>
      <c r="F198" s="13" t="s">
        <v>8674</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8735</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9043</v>
      </c>
      <c r="Q9" s="17" t="s">
        <v>8446</v>
      </c>
      <c r="R9" s="13" t="s">
        <v>8052</v>
      </c>
      <c r="AC9" s="17" t="s">
        <v>7848</v>
      </c>
      <c r="AD9" s="17" t="s">
        <v>8484</v>
      </c>
    </row>
    <row r="10" spans="1:36" x14ac:dyDescent="0.2">
      <c r="E10" s="17" t="s">
        <v>7849</v>
      </c>
      <c r="F10" s="13" t="s">
        <v>7844</v>
      </c>
      <c r="H10" s="17" t="s">
        <v>7849</v>
      </c>
      <c r="I10" s="13" t="s">
        <v>8582</v>
      </c>
      <c r="N10" s="17" t="s">
        <v>7849</v>
      </c>
      <c r="O10" s="13" t="s">
        <v>9044</v>
      </c>
      <c r="AC10" s="17" t="s">
        <v>7849</v>
      </c>
      <c r="AD10" s="17" t="s">
        <v>8485</v>
      </c>
    </row>
    <row r="11" spans="1:36" x14ac:dyDescent="0.2">
      <c r="E11" s="17" t="s">
        <v>7850</v>
      </c>
      <c r="F11" s="13" t="s">
        <v>7845</v>
      </c>
      <c r="H11" s="17" t="s">
        <v>7850</v>
      </c>
      <c r="I11" s="13" t="s">
        <v>8581</v>
      </c>
      <c r="N11" s="17" t="s">
        <v>7850</v>
      </c>
      <c r="O11" s="13" t="s">
        <v>9045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9056</v>
      </c>
      <c r="AC15" s="17" t="s">
        <v>203</v>
      </c>
      <c r="AD15" s="17" t="s">
        <v>8490</v>
      </c>
    </row>
    <row r="16" spans="1:36" x14ac:dyDescent="0.2">
      <c r="H16" s="17" t="s">
        <v>8020</v>
      </c>
      <c r="I16" s="13" t="s">
        <v>9057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山下　愛</cp:lastModifiedBy>
  <cp:lastPrinted>2026-03-25T01:20:56Z</cp:lastPrinted>
  <dcterms:created xsi:type="dcterms:W3CDTF">2005-07-01T05:21:10Z</dcterms:created>
  <dcterms:modified xsi:type="dcterms:W3CDTF">2026-03-25T01:24:05Z</dcterms:modified>
</cp:coreProperties>
</file>