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afile02\共有フォルダ\27_水道局\01_課内共有\庁外報告・調査・回答\R6\250131_公営企業に係る経営比較分析表（令和５年度決算）の分析等について（依頼）\"/>
    </mc:Choice>
  </mc:AlternateContent>
  <xr:revisionPtr revIDLastSave="0" documentId="14_{A565FEEE-5FE0-4A96-BA8E-D0BCC53EC788}" xr6:coauthVersionLast="47" xr6:coauthVersionMax="47" xr10:uidLastSave="{00000000-0000-0000-0000-000000000000}"/>
  <workbookProtection workbookAlgorithmName="SHA-512" workbookHashValue="TrWzSbxeJn6vcou0TTDIqcjAD/TYWsbThEUmwD4tejYXaNlrESdVf7F9rGQxvrL76422gRVCeSmjQ6C0T6mKRw==" workbookSaltValue="DcuFd5Yw4pIn69sgJqoY7g==" workbookSpinCount="100000" lockStructure="1"/>
  <bookViews>
    <workbookView xWindow="-108" yWindow="-108" windowWidth="23256" windowHeight="12576" xr2:uid="{00000000-000D-0000-FFFF-FFFF00000000}"/>
  </bookViews>
  <sheets>
    <sheet name="法適用_水道事業" sheetId="4" r:id="rId1"/>
    <sheet name="データ" sheetId="5" state="hidden" r:id="rId2"/>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W10" i="4"/>
  <c r="P10" i="4"/>
  <c r="BB8" i="4"/>
  <c r="AD8" i="4"/>
  <c r="W8" i="4"/>
  <c r="P8" i="4"/>
  <c r="I8" i="4"/>
  <c r="B8" i="4"/>
  <c r="B6"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<sst xmlns="http://schemas.openxmlformats.org/spreadsheetml/2006/main" count="228" uniqueCount="112">
  <si>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</si>
  <si>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</si>
  <si>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</si>
  <si>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</si>
  <si>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</si>
  <si>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</si>
  <si>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</si>
  <si>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</si>
  <si>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</si>
  <si>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</si>
  <si>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</si>
  <si>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</si>
  <si>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</si>
  <si>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</si>
  <si>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</si>
  <si>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</si>
  <si>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</si>
  <si>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</si>
  <si>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</si>
  <si>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</si>
  <si>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</si>
  <si>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</si>
  <si>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</si>
  <si>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</si>
  <si>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</si>
  <si>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</si>
  <si>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</si>
  <si>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</si>
  <si>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</si>
  <si>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</si>
  <si>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</si>
  <si>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</si>
  <si>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</si>
  <si>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</si>
  <si>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</si>
  <si>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</si>
  <si>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</si>
  <si>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</si>
  <si>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</si>
  <si>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</si>
  <si>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</si>
  <si>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</si>
  <si>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</si>
  <si>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</si>
  <si>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</si>
  <si>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</si>
  <si>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</si>
  <si>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</si>
  <si>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</si>
  <si>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</si>
  <si>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</si>
  <si>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</si>
  <si>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</si>
  <si>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</si>
  <si>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</si>
  <si>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</si>
  <si>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</si>
  <si>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</si>
  <si>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</si>
  <si>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</si>
  <si>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</si>
  <si>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</si>
  <si>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</si>
  <si>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</si>
  <si>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</si>
  <si>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</si>
  <si>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</si>
  <si>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</si>
  <si>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</si>
  <si>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</si>
  <si>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</si>
  <si>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</si>
  <si>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</si>
  <si>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</si>
  <si>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</si>
  <si>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</si>
  <si>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</si>
  <si>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</si>
  <si>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</si>
  <si>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</si>
  <si>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</si>
  <si>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</si>
  <si>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</si>
  <si>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</si>
  <si>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</si>
  <si>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</si>
  <si>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</si>
  <si>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</si>
  <si>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</si>
  <si>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</si>
  <si>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</si>
  <si>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</si>
  <si>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</si>
  <si>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嘉麻市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</si>
  <si>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</si>
  <si>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</si>
  <si>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</si>
  <si>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</si>
  <si>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</si>
  <si>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</si>
  <si>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</si>
  <si>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</si>
  <si>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</si>
  <si>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</si>
  <si>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</si>
  <si>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</si>
  <si>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</si>
  <si>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</si>
  <si>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</si>
  <si>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　有形固定資産減価償却率は平均値を下回っていますが、増加傾向にあります。
　また、管路経年化率は全国平均値をR4以降から上回っています。
　本市の水道施設は、昭和40年代に建設された施設が存在し、漏水修理の頻度も年々増加していることから、今後も計画的な管路の更新を行っていく必要があります。
</t>
    <rPh sb="1" eb="3">
      <t>ユウケイ</t>
    </rPh>
    <rPh sb="3" eb="7">
      <t>コテイシサン</t>
    </rPh>
    <rPh sb="7" eb="9">
      <t>ゲンカ</t>
    </rPh>
    <rPh sb="9" eb="12">
      <t>ショウキャクリツ</t>
    </rPh>
    <rPh sb="17" eb="19">
      <t>シタマワ</t>
    </rPh>
    <rPh sb="26" eb="30">
      <t>ゾウカケイコウ</t>
    </rPh>
    <rPh sb="41" eb="43">
      <t>カンロ</t>
    </rPh>
    <rPh sb="43" eb="46">
      <t>ケイネンカ</t>
    </rPh>
    <rPh sb="46" eb="47">
      <t>リツ</t>
    </rPh>
    <rPh sb="48" eb="50">
      <t>ゼンコク</t>
    </rPh>
    <rPh sb="50" eb="53">
      <t>ヘイキンチ</t>
    </rPh>
    <rPh sb="56" eb="58">
      <t>イコウ</t>
    </rPh>
    <rPh sb="60" eb="62">
      <t>ウワマワ</t>
    </rPh>
    <rPh sb="94" eb="96">
      <t>ソンザイ</t>
    </rPh>
    <rPh sb="122" eb="125">
      <t>ケイカクテキ</t>
    </rPh>
    <phoneticPr fontId="4"/>
  </si>
  <si>
    <t>　人口減少に連動し、水需要は減少していくものと考えられます。
　今後も老朽化した施設や設備の更新が必要ですが、社会情勢の変化等による給水収益の悪化等、経営努力だけでは対応できない状況になりつつあります。
　今後については、予定している施設の更新時に、ダウンサイジングの方向で検討を行っていき、また、広域連携の検討や毎年度の決算状況等の考察を行い、料金水準の妥当性を検証し、R9年度に向け料金改定についての検証を行っていきます。
　</t>
    <rPh sb="6" eb="8">
      <t>レンドウ</t>
    </rPh>
    <rPh sb="32" eb="34">
      <t>コンゴ</t>
    </rPh>
    <rPh sb="103" eb="105">
      <t>コンゴ</t>
    </rPh>
    <rPh sb="205" eb="208">
      <t>マイネンド</t>
    </rPh>
    <rPh sb="209" eb="214">
      <t>ケッサンジョウキョウトウコウサツオコナリョウキンスイジュンダトウセイケンショウr9ネンドムケンショウオコナ</t>
    </rPh>
    <phoneticPr fontId="4"/>
  </si>
  <si>
    <t>①平成21年度以降、料金改定は行わず、経費削減等経営努力により収支の健全化を目指してきましたが、令和5年度は経常収支比率が97.00%で２年連続単年度収支は赤字となりました。
②累積欠損金はありません。
③理想比率200%以上を上回っており、この比率を維持していく必要があります。
④令和2年度竣工の上山田浄水場、3年度竣工の琴平配水池の整備による企業債の借入により平均値を上回っています。今後の借入にあたっては経営を圧迫しないように務める必要があります。
⑤料金回収率は、新型コロナウイルスの支援策を実施した令和2年度を除き、R4年度に続き100%を下回り、給水にかかる費用を給水収益のみで賄えていない状況です。
⑥平均値を下回っていますが、対前年度で約2円の増加となっています。
⑦平均値を下回っており、施設が有効に利用されていない状況といえます。施設の事故等による断水を回避するため、一定の設備能力は必要と考えられますが、配水量の推移を見ながら整理・縮小も考える必要があります。
⑧平均値は上回っていますが、引き続き漏水の防止及び早期発見に努めます。</t>
    <rPh sb="75" eb="77">
      <t>シュウシ</t>
    </rPh>
    <rPh sb="78" eb="80">
      <t>アカジ</t>
    </rPh>
    <rPh sb="89" eb="91">
      <t>ルイセキ</t>
    </rPh>
    <rPh sb="91" eb="94">
      <t>ケッソンキン</t>
    </rPh>
    <rPh sb="103" eb="107">
      <t>リソウヒリツ</t>
    </rPh>
    <rPh sb="111" eb="113">
      <t>イジョウ</t>
    </rPh>
    <rPh sb="114" eb="116">
      <t>ウワマワ</t>
    </rPh>
    <rPh sb="123" eb="125">
      <t>ヒリツ</t>
    </rPh>
    <rPh sb="126" eb="128">
      <t>イジ</t>
    </rPh>
    <rPh sb="132" eb="134">
      <t>ヒツヨウ</t>
    </rPh>
    <rPh sb="142" eb="144">
      <t>レイワ</t>
    </rPh>
    <rPh sb="145" eb="147">
      <t>ネンド</t>
    </rPh>
    <rPh sb="147" eb="149">
      <t>シュンコウ</t>
    </rPh>
    <rPh sb="150" eb="156">
      <t>カミヤマダジョウスイジョウ</t>
    </rPh>
    <rPh sb="158" eb="160">
      <t>ネンド</t>
    </rPh>
    <rPh sb="160" eb="162">
      <t>シュンコウ</t>
    </rPh>
    <rPh sb="163" eb="165">
      <t>コトヒラ</t>
    </rPh>
    <rPh sb="165" eb="168">
      <t>ハイスイチ</t>
    </rPh>
    <rPh sb="169" eb="171">
      <t>セイビ</t>
    </rPh>
    <rPh sb="174" eb="176">
      <t>キギョウ</t>
    </rPh>
    <rPh sb="176" eb="177">
      <t>サイ</t>
    </rPh>
    <rPh sb="266" eb="268">
      <t>ネンド</t>
    </rPh>
    <rPh sb="269" eb="270">
      <t>ツヅ</t>
    </rPh>
    <rPh sb="280" eb="282">
      <t>キュウスイ</t>
    </rPh>
    <rPh sb="286" eb="288">
      <t>ヒヨウ</t>
    </rPh>
    <rPh sb="309" eb="312">
      <t>ヘイキンチ</t>
    </rPh>
    <rPh sb="313" eb="315">
      <t>シタマワ</t>
    </rPh>
    <rPh sb="322" eb="326">
      <t>タイゼンネンド</t>
    </rPh>
    <rPh sb="327" eb="328">
      <t>ヤク</t>
    </rPh>
    <rPh sb="329" eb="330">
      <t>エン</t>
    </rPh>
    <rPh sb="331" eb="333">
      <t>ゾウカ</t>
    </rPh>
    <rPh sb="354" eb="356">
      <t>シセツ</t>
    </rPh>
    <rPh sb="357" eb="359">
      <t>ユウコウ</t>
    </rPh>
    <rPh sb="360" eb="362">
      <t>リヨウ</t>
    </rPh>
    <rPh sb="368" eb="370">
      <t>ジョウキョウ</t>
    </rPh>
    <rPh sb="434" eb="436">
      <t>ヒツヨウ</t>
    </rPh>
    <rPh sb="444" eb="447">
      <t>ヘイキンチ</t>
    </rPh>
    <rPh sb="448" eb="450">
      <t>ウワマワ</t>
    </rPh>
    <rPh sb="457" eb="458">
      <t>ヒ</t>
    </rPh>
    <rPh sb="459" eb="460">
      <t>ツヅ</t>
    </rPh>
    <rPh sb="461" eb="463">
      <t>ロウスイ</t>
    </rPh>
    <rPh sb="464" eb="466">
      <t>ボウシ</t>
    </rPh>
    <rPh sb="466" eb="467">
      <t>オヨ</t>
    </rPh>
    <rPh sb="468" eb="472">
      <t>ソウキハッケン</t>
    </rPh>
    <rPh sb="473" eb="474">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</si>
</sst>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0.69</c:v>
                </c:pt>
                <c:pt idx="1">
                  <c:v>0.44</c:v>
                </c:pt>
                <c:pt idx="2">
                  <c:v>0.78</c:v>
                </c:pt>
                <c:pt idx="3">
                  <c:v>0.67</c:v>
                </c:pt>
                <c:pt idx="4">
                  <c:v>0.31</c:v>
                </c:pt>
              </c:numCache>
            </c:numRef>
          </c:val>
          <c:extLst>
            <c:ext xmlns:c16="http://schemas.microsoft.com/office/drawing/2014/chart" uri="{C3380CC4-5D6E-409C-BE32-E72D297353CC}">
              <c16:uniqueId val="{00000000-EF44-4B1F-A57E-50D78758C2F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0.56999999999999995</c:v>
                </c:pt>
                <c:pt idx="2">
                  <c:v>0.52</c:v>
                </c:pt>
                <c:pt idx="3">
                  <c:v>0.48</c:v>
                </c:pt>
                <c:pt idx="4">
                  <c:v>0.48</c:v>
                </c:pt>
              </c:numCache>
            </c:numRef>
          </c:val>
          <c:smooth val="0"/>
          <c:extLst>
            <c:ext xmlns:c16="http://schemas.microsoft.com/office/drawing/2014/chart" uri="{C3380CC4-5D6E-409C-BE32-E72D297353CC}">
              <c16:uniqueId val="{00000001-EF44-4B1F-A57E-50D78758C2F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51.7</c:v>
                </c:pt>
                <c:pt idx="1">
                  <c:v>52.19</c:v>
                </c:pt>
                <c:pt idx="2">
                  <c:v>50.91</c:v>
                </c:pt>
                <c:pt idx="3">
                  <c:v>49.36</c:v>
                </c:pt>
                <c:pt idx="4">
                  <c:v>48.07</c:v>
                </c:pt>
              </c:numCache>
            </c:numRef>
          </c:val>
          <c:extLst>
            <c:ext xmlns:c16="http://schemas.microsoft.com/office/drawing/2014/chart" uri="{C3380CC4-5D6E-409C-BE32-E72D297353CC}">
              <c16:uniqueId val="{00000000-FEE1-4F68-AFCD-03F51B0417D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59.67</c:v>
                </c:pt>
                <c:pt idx="1">
                  <c:v>60.12</c:v>
                </c:pt>
                <c:pt idx="2">
                  <c:v>60.34</c:v>
                </c:pt>
                <c:pt idx="3">
                  <c:v>59.54</c:v>
                </c:pt>
                <c:pt idx="4">
                  <c:v>59.26</c:v>
                </c:pt>
              </c:numCache>
            </c:numRef>
          </c:val>
          <c:smooth val="0"/>
          <c:extLst>
            <c:ext xmlns:c16="http://schemas.microsoft.com/office/drawing/2014/chart" uri="{C3380CC4-5D6E-409C-BE32-E72D297353CC}">
              <c16:uniqueId val="{00000001-FEE1-4F68-AFCD-03F51B0417D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87.4</c:v>
                </c:pt>
                <c:pt idx="1">
                  <c:v>87.3</c:v>
                </c:pt>
                <c:pt idx="2">
                  <c:v>87.5</c:v>
                </c:pt>
                <c:pt idx="3">
                  <c:v>87.6</c:v>
                </c:pt>
                <c:pt idx="4">
                  <c:v>87.1</c:v>
                </c:pt>
              </c:numCache>
            </c:numRef>
          </c:val>
          <c:extLst>
            <c:ext xmlns:c16="http://schemas.microsoft.com/office/drawing/2014/chart" uri="{C3380CC4-5D6E-409C-BE32-E72D297353CC}">
              <c16:uniqueId val="{00000000-E0BE-42EE-9EFE-221D75705A1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84.6</c:v>
                </c:pt>
                <c:pt idx="1">
                  <c:v>84.24</c:v>
                </c:pt>
                <c:pt idx="2">
                  <c:v>84.19</c:v>
                </c:pt>
                <c:pt idx="3">
                  <c:v>83.93</c:v>
                </c:pt>
                <c:pt idx="4">
                  <c:v>83.84</c:v>
                </c:pt>
              </c:numCache>
            </c:numRef>
          </c:val>
          <c:smooth val="0"/>
          <c:extLst>
            <c:ext xmlns:c16="http://schemas.microsoft.com/office/drawing/2014/chart" uri="{C3380CC4-5D6E-409C-BE32-E72D297353CC}">
              <c16:uniqueId val="{00000001-E0BE-42EE-9EFE-221D75705A1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103.73</c:v>
                </c:pt>
                <c:pt idx="1">
                  <c:v>110.38</c:v>
                </c:pt>
                <c:pt idx="2">
                  <c:v>105.58</c:v>
                </c:pt>
                <c:pt idx="3">
                  <c:v>98.39</c:v>
                </c:pt>
                <c:pt idx="4">
                  <c:v>97</c:v>
                </c:pt>
              </c:numCache>
            </c:numRef>
          </c:val>
          <c:extLst>
            <c:ext xmlns:c16="http://schemas.microsoft.com/office/drawing/2014/chart" uri="{C3380CC4-5D6E-409C-BE32-E72D297353CC}">
              <c16:uniqueId val="{00000000-7B7E-4E28-9C6A-13075BA14FE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109.01</c:v>
                </c:pt>
                <c:pt idx="1">
                  <c:v>108.83</c:v>
                </c:pt>
                <c:pt idx="2">
                  <c:v>109.23</c:v>
                </c:pt>
                <c:pt idx="3">
                  <c:v>108.04</c:v>
                </c:pt>
                <c:pt idx="4">
                  <c:v>107.49</c:v>
                </c:pt>
              </c:numCache>
            </c:numRef>
          </c:val>
          <c:smooth val="0"/>
          <c:extLst>
            <c:ext xmlns:c16="http://schemas.microsoft.com/office/drawing/2014/chart" uri="{C3380CC4-5D6E-409C-BE32-E72D297353CC}">
              <c16:uniqueId val="{00000001-7B7E-4E28-9C6A-13075BA14FE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50.62</c:v>
                </c:pt>
                <c:pt idx="1">
                  <c:v>47.64</c:v>
                </c:pt>
                <c:pt idx="2">
                  <c:v>47.52</c:v>
                </c:pt>
                <c:pt idx="3">
                  <c:v>48.8</c:v>
                </c:pt>
                <c:pt idx="4">
                  <c:v>50.24</c:v>
                </c:pt>
              </c:numCache>
            </c:numRef>
          </c:val>
          <c:extLst>
            <c:ext xmlns:c16="http://schemas.microsoft.com/office/drawing/2014/chart" uri="{C3380CC4-5D6E-409C-BE32-E72D297353CC}">
              <c16:uniqueId val="{00000000-3700-4159-8037-CE5E58ECBCB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48.17</c:v>
                </c:pt>
                <c:pt idx="1">
                  <c:v>48.83</c:v>
                </c:pt>
                <c:pt idx="2">
                  <c:v>49.96</c:v>
                </c:pt>
                <c:pt idx="3">
                  <c:v>50.82</c:v>
                </c:pt>
                <c:pt idx="4">
                  <c:v>51.82</c:v>
                </c:pt>
              </c:numCache>
            </c:numRef>
          </c:val>
          <c:smooth val="0"/>
          <c:extLst>
            <c:ext xmlns:c16="http://schemas.microsoft.com/office/drawing/2014/chart" uri="{C3380CC4-5D6E-409C-BE32-E72D297353CC}">
              <c16:uniqueId val="{00000001-3700-4159-8037-CE5E58ECBCB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9.11</c:v>
                </c:pt>
                <c:pt idx="1">
                  <c:v>8.7899999999999991</c:v>
                </c:pt>
                <c:pt idx="2">
                  <c:v>16.010000000000002</c:v>
                </c:pt>
                <c:pt idx="3">
                  <c:v>24.07</c:v>
                </c:pt>
                <c:pt idx="4">
                  <c:v>24.07</c:v>
                </c:pt>
              </c:numCache>
            </c:numRef>
          </c:val>
          <c:extLst>
            <c:ext xmlns:c16="http://schemas.microsoft.com/office/drawing/2014/chart" uri="{C3380CC4-5D6E-409C-BE32-E72D297353CC}">
              <c16:uniqueId val="{00000000-8629-4143-BBE2-4B829A40432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17.12</c:v>
                </c:pt>
                <c:pt idx="1">
                  <c:v>18.18</c:v>
                </c:pt>
                <c:pt idx="2">
                  <c:v>19.32</c:v>
                </c:pt>
                <c:pt idx="3">
                  <c:v>21.16</c:v>
                </c:pt>
                <c:pt idx="4">
                  <c:v>22.72</c:v>
                </c:pt>
              </c:numCache>
            </c:numRef>
          </c:val>
          <c:smooth val="0"/>
          <c:extLst>
            <c:ext xmlns:c16="http://schemas.microsoft.com/office/drawing/2014/chart" uri="{C3380CC4-5D6E-409C-BE32-E72D297353CC}">
              <c16:uniqueId val="{00000001-8629-4143-BBE2-4B829A40432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9C2-4796-9B87-2E04E56908F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c:v>
                </c:pt>
                <c:pt idx="1">
                  <c:v>4.34</c:v>
                </c:pt>
                <c:pt idx="2">
                  <c:v>4.6900000000000004</c:v>
                </c:pt>
                <c:pt idx="3">
                  <c:v>4.72</c:v>
                </c:pt>
                <c:pt idx="4">
                  <c:v>5.76</c:v>
                </c:pt>
              </c:numCache>
            </c:numRef>
          </c:val>
          <c:smooth val="0"/>
          <c:extLst>
            <c:ext xmlns:c16="http://schemas.microsoft.com/office/drawing/2014/chart" uri="{C3380CC4-5D6E-409C-BE32-E72D297353CC}">
              <c16:uniqueId val="{00000001-A9C2-4796-9B87-2E04E56908F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493.67</c:v>
                </c:pt>
                <c:pt idx="1">
                  <c:v>404.02</c:v>
                </c:pt>
                <c:pt idx="2">
                  <c:v>446.2</c:v>
                </c:pt>
                <c:pt idx="3">
                  <c:v>371.73</c:v>
                </c:pt>
                <c:pt idx="4">
                  <c:v>255.56</c:v>
                </c:pt>
              </c:numCache>
            </c:numRef>
          </c:val>
          <c:extLst>
            <c:ext xmlns:c16="http://schemas.microsoft.com/office/drawing/2014/chart" uri="{C3380CC4-5D6E-409C-BE32-E72D297353CC}">
              <c16:uniqueId val="{00000000-FF3D-4463-BF71-5A0C9D1D97A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365.18</c:v>
                </c:pt>
                <c:pt idx="1">
                  <c:v>327.77</c:v>
                </c:pt>
                <c:pt idx="2">
                  <c:v>338.02</c:v>
                </c:pt>
                <c:pt idx="3">
                  <c:v>345.94</c:v>
                </c:pt>
                <c:pt idx="4">
                  <c:v>329.7</c:v>
                </c:pt>
              </c:numCache>
            </c:numRef>
          </c:val>
          <c:smooth val="0"/>
          <c:extLst>
            <c:ext xmlns:c16="http://schemas.microsoft.com/office/drawing/2014/chart" uri="{C3380CC4-5D6E-409C-BE32-E72D297353CC}">
              <c16:uniqueId val="{00000001-FF3D-4463-BF71-5A0C9D1D97A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335.26</c:v>
                </c:pt>
                <c:pt idx="1">
                  <c:v>572.26</c:v>
                </c:pt>
                <c:pt idx="2">
                  <c:v>550.78</c:v>
                </c:pt>
                <c:pt idx="3">
                  <c:v>520.57000000000005</c:v>
                </c:pt>
                <c:pt idx="4">
                  <c:v>490.91</c:v>
                </c:pt>
              </c:numCache>
            </c:numRef>
          </c:val>
          <c:extLst>
            <c:ext xmlns:c16="http://schemas.microsoft.com/office/drawing/2014/chart" uri="{C3380CC4-5D6E-409C-BE32-E72D297353CC}">
              <c16:uniqueId val="{00000000-C486-4E39-A2F4-49C44BABF00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371.65</c:v>
                </c:pt>
                <c:pt idx="1">
                  <c:v>397.1</c:v>
                </c:pt>
                <c:pt idx="2">
                  <c:v>379.91</c:v>
                </c:pt>
                <c:pt idx="3">
                  <c:v>386.61</c:v>
                </c:pt>
                <c:pt idx="4">
                  <c:v>381.56</c:v>
                </c:pt>
              </c:numCache>
            </c:numRef>
          </c:val>
          <c:smooth val="0"/>
          <c:extLst>
            <c:ext xmlns:c16="http://schemas.microsoft.com/office/drawing/2014/chart" uri="{C3380CC4-5D6E-409C-BE32-E72D297353CC}">
              <c16:uniqueId val="{00000001-C486-4E39-A2F4-49C44BABF00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101.11</c:v>
                </c:pt>
                <c:pt idx="1">
                  <c:v>93.41</c:v>
                </c:pt>
                <c:pt idx="2">
                  <c:v>104.25</c:v>
                </c:pt>
                <c:pt idx="3">
                  <c:v>96.18</c:v>
                </c:pt>
                <c:pt idx="4">
                  <c:v>94.88</c:v>
                </c:pt>
              </c:numCache>
            </c:numRef>
          </c:val>
          <c:extLst>
            <c:ext xmlns:c16="http://schemas.microsoft.com/office/drawing/2014/chart" uri="{C3380CC4-5D6E-409C-BE32-E72D297353CC}">
              <c16:uniqueId val="{00000000-E8F5-4A35-AC5F-136302155BD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98.77</c:v>
                </c:pt>
                <c:pt idx="1">
                  <c:v>95.79</c:v>
                </c:pt>
                <c:pt idx="2">
                  <c:v>98.3</c:v>
                </c:pt>
                <c:pt idx="3">
                  <c:v>93.82</c:v>
                </c:pt>
                <c:pt idx="4">
                  <c:v>95.04</c:v>
                </c:pt>
              </c:numCache>
            </c:numRef>
          </c:val>
          <c:smooth val="0"/>
          <c:extLst>
            <c:ext xmlns:c16="http://schemas.microsoft.com/office/drawing/2014/chart" uri="{C3380CC4-5D6E-409C-BE32-E72D297353CC}">
              <c16:uniqueId val="{00000001-E8F5-4A35-AC5F-136302155BD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145.46</c:v>
                </c:pt>
                <c:pt idx="1">
                  <c:v>136.19</c:v>
                </c:pt>
                <c:pt idx="2">
                  <c:v>140.19999999999999</c:v>
                </c:pt>
                <c:pt idx="3">
                  <c:v>153.13</c:v>
                </c:pt>
                <c:pt idx="4">
                  <c:v>155.52000000000001</c:v>
                </c:pt>
              </c:numCache>
            </c:numRef>
          </c:val>
          <c:extLst>
            <c:ext xmlns:c16="http://schemas.microsoft.com/office/drawing/2014/chart" uri="{C3380CC4-5D6E-409C-BE32-E72D297353CC}">
              <c16:uniqueId val="{00000000-9C29-41AA-AC70-201CC068F8B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173.67</c:v>
                </c:pt>
                <c:pt idx="1">
                  <c:v>171.13</c:v>
                </c:pt>
                <c:pt idx="2">
                  <c:v>173.7</c:v>
                </c:pt>
                <c:pt idx="3">
                  <c:v>178.94</c:v>
                </c:pt>
                <c:pt idx="4">
                  <c:v>180.19</c:v>
                </c:pt>
              </c:numCache>
            </c:numRef>
          </c:val>
          <c:smooth val="0"/>
          <c:extLst>
            <c:ext xmlns:c16="http://schemas.microsoft.com/office/drawing/2014/chart" uri="{C3380CC4-5D6E-409C-BE32-E72D297353CC}">
              <c16:uniqueId val="{00000001-9C29-41AA-AC70-201CC068F8B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BD15" zoomScaleNormal="100" workbookViewId="0">
      <selection activeCell="CJ17" sqref="CJ17"/>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福岡県　嘉麻市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34929</v>
      </c>
      <c r="AM8" s="44"/>
      <c r="AN8" s="44"/>
      <c r="AO8" s="44"/>
      <c r="AP8" s="44"/>
      <c r="AQ8" s="44"/>
      <c r="AR8" s="44"/>
      <c r="AS8" s="44"/>
      <c r="AT8" s="45">
        <f>データ!$S$6</f>
        <v>135.11000000000001</v>
      </c>
      <c r="AU8" s="46"/>
      <c r="AV8" s="46"/>
      <c r="AW8" s="46"/>
      <c r="AX8" s="46"/>
      <c r="AY8" s="46"/>
      <c r="AZ8" s="46"/>
      <c r="BA8" s="46"/>
      <c r="BB8" s="47">
        <f>データ!$T$6</f>
        <v>258.52</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68.98</v>
      </c>
      <c r="J10" s="46"/>
      <c r="K10" s="46"/>
      <c r="L10" s="46"/>
      <c r="M10" s="46"/>
      <c r="N10" s="46"/>
      <c r="O10" s="80"/>
      <c r="P10" s="47">
        <f>データ!$P$6</f>
        <v>89.98</v>
      </c>
      <c r="Q10" s="47"/>
      <c r="R10" s="47"/>
      <c r="S10" s="47"/>
      <c r="T10" s="47"/>
      <c r="U10" s="47"/>
      <c r="V10" s="47"/>
      <c r="W10" s="44">
        <f>データ!$Q$6</f>
        <v>3058</v>
      </c>
      <c r="X10" s="44"/>
      <c r="Y10" s="44"/>
      <c r="Z10" s="44"/>
      <c r="AA10" s="44"/>
      <c r="AB10" s="44"/>
      <c r="AC10" s="44"/>
      <c r="AD10" s="2"/>
      <c r="AE10" s="2"/>
      <c r="AF10" s="2"/>
      <c r="AG10" s="2"/>
      <c r="AH10" s="2"/>
      <c r="AI10" s="2"/>
      <c r="AJ10" s="2"/>
      <c r="AK10" s="2"/>
      <c r="AL10" s="44">
        <f>データ!$U$6</f>
        <v>31181</v>
      </c>
      <c r="AM10" s="44"/>
      <c r="AN10" s="44"/>
      <c r="AO10" s="44"/>
      <c r="AP10" s="44"/>
      <c r="AQ10" s="44"/>
      <c r="AR10" s="44"/>
      <c r="AS10" s="44"/>
      <c r="AT10" s="45">
        <f>データ!$V$6</f>
        <v>43.84</v>
      </c>
      <c r="AU10" s="46"/>
      <c r="AV10" s="46"/>
      <c r="AW10" s="46"/>
      <c r="AX10" s="46"/>
      <c r="AY10" s="46"/>
      <c r="AZ10" s="46"/>
      <c r="BA10" s="46"/>
      <c r="BB10" s="47">
        <f>データ!$W$6</f>
        <v>711.25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z56+76RclEF+tYpe71F/4gdnxSt3mmsv9UsUQGk+Xz8xJn4tVdhjD/lp5qfK8oPrXfZO7ma0SwH7Fwo/BdhRzQ==" saltValue="IZUPclkCgqbNT9CsDKtFv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402273</v>
      </c>
      <c r="D6" s="20">
        <f t="shared" si="3"/>
        <v>46</v>
      </c>
      <c r="E6" s="20">
        <f t="shared" si="3"/>
        <v>1</v>
      </c>
      <c r="F6" s="20">
        <f t="shared" si="3"/>
        <v>0</v>
      </c>
      <c r="G6" s="20">
        <f t="shared" si="3"/>
        <v>1</v>
      </c>
      <c r="H6" s="20" t="str">
        <f t="shared" si="3"/>
        <v>福岡県　嘉麻市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68.98</v>
      </c>
      <c r="P6" s="21">
        <f t="shared" si="3"/>
        <v>89.98</v>
      </c>
      <c r="Q6" s="21">
        <f t="shared" si="3"/>
        <v>3058</v>
      </c>
      <c r="R6" s="21">
        <f t="shared" si="3"/>
        <v>34929</v>
      </c>
      <c r="S6" s="21">
        <f t="shared" si="3"/>
        <v>135.11000000000001</v>
      </c>
      <c r="T6" s="21">
        <f t="shared" si="3"/>
        <v>258.52</v>
      </c>
      <c r="U6" s="21">
        <f t="shared" si="3"/>
        <v>31181</v>
      </c>
      <c r="V6" s="21">
        <f t="shared" si="3"/>
        <v>43.84</v>
      </c>
      <c r="W6" s="21">
        <f t="shared" si="3"/>
        <v>711.25</v>
      </c>
      <c r="X6" s="22">
        <f>IF(X7="",NA(),X7)</f>
        <v>103.73</v>
      </c>
      <c r="Y6" s="22">
        <f t="shared" ref="Y6:AG6" si="4">IF(Y7="",NA(),Y7)</f>
        <v>110.38</v>
      </c>
      <c r="Z6" s="22">
        <f t="shared" si="4"/>
        <v>105.58</v>
      </c>
      <c r="AA6" s="22">
        <f t="shared" si="4"/>
        <v>98.39</v>
      </c>
      <c r="AB6" s="22">
        <f t="shared" si="4"/>
        <v>97</v>
      </c>
      <c r="AC6" s="22">
        <f t="shared" si="4"/>
        <v>109.01</v>
      </c>
      <c r="AD6" s="22">
        <f t="shared" si="4"/>
        <v>108.83</v>
      </c>
      <c r="AE6" s="22">
        <f t="shared" si="4"/>
        <v>109.23</v>
      </c>
      <c r="AF6" s="22">
        <f t="shared" si="4"/>
        <v>108.04</v>
      </c>
      <c r="AG6" s="22">
        <f t="shared" si="4"/>
        <v>107.49</v>
      </c>
      <c r="AH6" s="21" t="str">
        <f>IF(AH7="","",IF(AH7="-","【-】","【"&amp;SUBSTITUTE(TEXT(AH7,"#,##0.00"),"-","△")&amp;"】"))</f>
        <v>【108.24】</v>
      </c>
      <c r="AI6" s="21">
        <f>IF(AI7="",NA(),AI7)</f>
        <v>0</v>
      </c>
      <c r="AJ6" s="21">
        <f t="shared" ref="AJ6:AR6" si="5">IF(AJ7="",NA(),AJ7)</f>
        <v>0</v>
      </c>
      <c r="AK6" s="21">
        <f t="shared" si="5"/>
        <v>0</v>
      </c>
      <c r="AL6" s="21">
        <f t="shared" si="5"/>
        <v>0</v>
      </c>
      <c r="AM6" s="21">
        <f t="shared" si="5"/>
        <v>0</v>
      </c>
      <c r="AN6" s="22">
        <f t="shared" si="5"/>
        <v>3.7</v>
      </c>
      <c r="AO6" s="22">
        <f t="shared" si="5"/>
        <v>4.34</v>
      </c>
      <c r="AP6" s="22">
        <f t="shared" si="5"/>
        <v>4.6900000000000004</v>
      </c>
      <c r="AQ6" s="22">
        <f t="shared" si="5"/>
        <v>4.72</v>
      </c>
      <c r="AR6" s="22">
        <f t="shared" si="5"/>
        <v>5.76</v>
      </c>
      <c r="AS6" s="21" t="str">
        <f>IF(AS7="","",IF(AS7="-","【-】","【"&amp;SUBSTITUTE(TEXT(AS7,"#,##0.00"),"-","△")&amp;"】"))</f>
        <v>【1.50】</v>
      </c>
      <c r="AT6" s="22">
        <f>IF(AT7="",NA(),AT7)</f>
        <v>493.67</v>
      </c>
      <c r="AU6" s="22">
        <f t="shared" ref="AU6:BC6" si="6">IF(AU7="",NA(),AU7)</f>
        <v>404.02</v>
      </c>
      <c r="AV6" s="22">
        <f t="shared" si="6"/>
        <v>446.2</v>
      </c>
      <c r="AW6" s="22">
        <f t="shared" si="6"/>
        <v>371.73</v>
      </c>
      <c r="AX6" s="22">
        <f t="shared" si="6"/>
        <v>255.56</v>
      </c>
      <c r="AY6" s="22">
        <f t="shared" si="6"/>
        <v>365.18</v>
      </c>
      <c r="AZ6" s="22">
        <f t="shared" si="6"/>
        <v>327.77</v>
      </c>
      <c r="BA6" s="22">
        <f t="shared" si="6"/>
        <v>338.02</v>
      </c>
      <c r="BB6" s="22">
        <f t="shared" si="6"/>
        <v>345.94</v>
      </c>
      <c r="BC6" s="22">
        <f t="shared" si="6"/>
        <v>329.7</v>
      </c>
      <c r="BD6" s="21" t="str">
        <f>IF(BD7="","",IF(BD7="-","【-】","【"&amp;SUBSTITUTE(TEXT(BD7,"#,##0.00"),"-","△")&amp;"】"))</f>
        <v>【243.36】</v>
      </c>
      <c r="BE6" s="22">
        <f>IF(BE7="",NA(),BE7)</f>
        <v>335.26</v>
      </c>
      <c r="BF6" s="22">
        <f t="shared" ref="BF6:BN6" si="7">IF(BF7="",NA(),BF7)</f>
        <v>572.26</v>
      </c>
      <c r="BG6" s="22">
        <f t="shared" si="7"/>
        <v>550.78</v>
      </c>
      <c r="BH6" s="22">
        <f t="shared" si="7"/>
        <v>520.57000000000005</v>
      </c>
      <c r="BI6" s="22">
        <f t="shared" si="7"/>
        <v>490.91</v>
      </c>
      <c r="BJ6" s="22">
        <f t="shared" si="7"/>
        <v>371.65</v>
      </c>
      <c r="BK6" s="22">
        <f t="shared" si="7"/>
        <v>397.1</v>
      </c>
      <c r="BL6" s="22">
        <f t="shared" si="7"/>
        <v>379.91</v>
      </c>
      <c r="BM6" s="22">
        <f t="shared" si="7"/>
        <v>386.61</v>
      </c>
      <c r="BN6" s="22">
        <f t="shared" si="7"/>
        <v>381.56</v>
      </c>
      <c r="BO6" s="21" t="str">
        <f>IF(BO7="","",IF(BO7="-","【-】","【"&amp;SUBSTITUTE(TEXT(BO7,"#,##0.00"),"-","△")&amp;"】"))</f>
        <v>【265.93】</v>
      </c>
      <c r="BP6" s="22">
        <f>IF(BP7="",NA(),BP7)</f>
        <v>101.11</v>
      </c>
      <c r="BQ6" s="22">
        <f t="shared" ref="BQ6:BY6" si="8">IF(BQ7="",NA(),BQ7)</f>
        <v>93.41</v>
      </c>
      <c r="BR6" s="22">
        <f t="shared" si="8"/>
        <v>104.25</v>
      </c>
      <c r="BS6" s="22">
        <f t="shared" si="8"/>
        <v>96.18</v>
      </c>
      <c r="BT6" s="22">
        <f t="shared" si="8"/>
        <v>94.88</v>
      </c>
      <c r="BU6" s="22">
        <f t="shared" si="8"/>
        <v>98.77</v>
      </c>
      <c r="BV6" s="22">
        <f t="shared" si="8"/>
        <v>95.79</v>
      </c>
      <c r="BW6" s="22">
        <f t="shared" si="8"/>
        <v>98.3</v>
      </c>
      <c r="BX6" s="22">
        <f t="shared" si="8"/>
        <v>93.82</v>
      </c>
      <c r="BY6" s="22">
        <f t="shared" si="8"/>
        <v>95.04</v>
      </c>
      <c r="BZ6" s="21" t="str">
        <f>IF(BZ7="","",IF(BZ7="-","【-】","【"&amp;SUBSTITUTE(TEXT(BZ7,"#,##0.00"),"-","△")&amp;"】"))</f>
        <v>【97.82】</v>
      </c>
      <c r="CA6" s="22">
        <f>IF(CA7="",NA(),CA7)</f>
        <v>145.46</v>
      </c>
      <c r="CB6" s="22">
        <f t="shared" ref="CB6:CJ6" si="9">IF(CB7="",NA(),CB7)</f>
        <v>136.19</v>
      </c>
      <c r="CC6" s="22">
        <f t="shared" si="9"/>
        <v>140.19999999999999</v>
      </c>
      <c r="CD6" s="22">
        <f t="shared" si="9"/>
        <v>153.13</v>
      </c>
      <c r="CE6" s="22">
        <f t="shared" si="9"/>
        <v>155.52000000000001</v>
      </c>
      <c r="CF6" s="22">
        <f t="shared" si="9"/>
        <v>173.67</v>
      </c>
      <c r="CG6" s="22">
        <f t="shared" si="9"/>
        <v>171.13</v>
      </c>
      <c r="CH6" s="22">
        <f t="shared" si="9"/>
        <v>173.7</v>
      </c>
      <c r="CI6" s="22">
        <f t="shared" si="9"/>
        <v>178.94</v>
      </c>
      <c r="CJ6" s="22">
        <f t="shared" si="9"/>
        <v>180.19</v>
      </c>
      <c r="CK6" s="21" t="str">
        <f>IF(CK7="","",IF(CK7="-","【-】","【"&amp;SUBSTITUTE(TEXT(CK7,"#,##0.00"),"-","△")&amp;"】"))</f>
        <v>【177.56】</v>
      </c>
      <c r="CL6" s="22">
        <f>IF(CL7="",NA(),CL7)</f>
        <v>51.7</v>
      </c>
      <c r="CM6" s="22">
        <f t="shared" ref="CM6:CU6" si="10">IF(CM7="",NA(),CM7)</f>
        <v>52.19</v>
      </c>
      <c r="CN6" s="22">
        <f t="shared" si="10"/>
        <v>50.91</v>
      </c>
      <c r="CO6" s="22">
        <f t="shared" si="10"/>
        <v>49.36</v>
      </c>
      <c r="CP6" s="22">
        <f t="shared" si="10"/>
        <v>48.07</v>
      </c>
      <c r="CQ6" s="22">
        <f t="shared" si="10"/>
        <v>59.67</v>
      </c>
      <c r="CR6" s="22">
        <f t="shared" si="10"/>
        <v>60.12</v>
      </c>
      <c r="CS6" s="22">
        <f t="shared" si="10"/>
        <v>60.34</v>
      </c>
      <c r="CT6" s="22">
        <f t="shared" si="10"/>
        <v>59.54</v>
      </c>
      <c r="CU6" s="22">
        <f t="shared" si="10"/>
        <v>59.26</v>
      </c>
      <c r="CV6" s="21" t="str">
        <f>IF(CV7="","",IF(CV7="-","【-】","【"&amp;SUBSTITUTE(TEXT(CV7,"#,##0.00"),"-","△")&amp;"】"))</f>
        <v>【59.81】</v>
      </c>
      <c r="CW6" s="22">
        <f>IF(CW7="",NA(),CW7)</f>
        <v>87.4</v>
      </c>
      <c r="CX6" s="22">
        <f t="shared" ref="CX6:DF6" si="11">IF(CX7="",NA(),CX7)</f>
        <v>87.3</v>
      </c>
      <c r="CY6" s="22">
        <f t="shared" si="11"/>
        <v>87.5</v>
      </c>
      <c r="CZ6" s="22">
        <f t="shared" si="11"/>
        <v>87.6</v>
      </c>
      <c r="DA6" s="22">
        <f t="shared" si="11"/>
        <v>87.1</v>
      </c>
      <c r="DB6" s="22">
        <f t="shared" si="11"/>
        <v>84.6</v>
      </c>
      <c r="DC6" s="22">
        <f t="shared" si="11"/>
        <v>84.24</v>
      </c>
      <c r="DD6" s="22">
        <f t="shared" si="11"/>
        <v>84.19</v>
      </c>
      <c r="DE6" s="22">
        <f t="shared" si="11"/>
        <v>83.93</v>
      </c>
      <c r="DF6" s="22">
        <f t="shared" si="11"/>
        <v>83.84</v>
      </c>
      <c r="DG6" s="21" t="str">
        <f>IF(DG7="","",IF(DG7="-","【-】","【"&amp;SUBSTITUTE(TEXT(DG7,"#,##0.00"),"-","△")&amp;"】"))</f>
        <v>【89.42】</v>
      </c>
      <c r="DH6" s="22">
        <f>IF(DH7="",NA(),DH7)</f>
        <v>50.62</v>
      </c>
      <c r="DI6" s="22">
        <f t="shared" ref="DI6:DQ6" si="12">IF(DI7="",NA(),DI7)</f>
        <v>47.64</v>
      </c>
      <c r="DJ6" s="22">
        <f t="shared" si="12"/>
        <v>47.52</v>
      </c>
      <c r="DK6" s="22">
        <f t="shared" si="12"/>
        <v>48.8</v>
      </c>
      <c r="DL6" s="22">
        <f t="shared" si="12"/>
        <v>50.24</v>
      </c>
      <c r="DM6" s="22">
        <f t="shared" si="12"/>
        <v>48.17</v>
      </c>
      <c r="DN6" s="22">
        <f t="shared" si="12"/>
        <v>48.83</v>
      </c>
      <c r="DO6" s="22">
        <f t="shared" si="12"/>
        <v>49.96</v>
      </c>
      <c r="DP6" s="22">
        <f t="shared" si="12"/>
        <v>50.82</v>
      </c>
      <c r="DQ6" s="22">
        <f t="shared" si="12"/>
        <v>51.82</v>
      </c>
      <c r="DR6" s="21" t="str">
        <f>IF(DR7="","",IF(DR7="-","【-】","【"&amp;SUBSTITUTE(TEXT(DR7,"#,##0.00"),"-","△")&amp;"】"))</f>
        <v>【52.02】</v>
      </c>
      <c r="DS6" s="22">
        <f>IF(DS7="",NA(),DS7)</f>
        <v>9.11</v>
      </c>
      <c r="DT6" s="22">
        <f t="shared" ref="DT6:EB6" si="13">IF(DT7="",NA(),DT7)</f>
        <v>8.7899999999999991</v>
      </c>
      <c r="DU6" s="22">
        <f t="shared" si="13"/>
        <v>16.010000000000002</v>
      </c>
      <c r="DV6" s="22">
        <f t="shared" si="13"/>
        <v>24.07</v>
      </c>
      <c r="DW6" s="22">
        <f t="shared" si="13"/>
        <v>24.07</v>
      </c>
      <c r="DX6" s="22">
        <f t="shared" si="13"/>
        <v>17.12</v>
      </c>
      <c r="DY6" s="22">
        <f t="shared" si="13"/>
        <v>18.18</v>
      </c>
      <c r="DZ6" s="22">
        <f t="shared" si="13"/>
        <v>19.32</v>
      </c>
      <c r="EA6" s="22">
        <f t="shared" si="13"/>
        <v>21.16</v>
      </c>
      <c r="EB6" s="22">
        <f t="shared" si="13"/>
        <v>22.72</v>
      </c>
      <c r="EC6" s="21" t="str">
        <f>IF(EC7="","",IF(EC7="-","【-】","【"&amp;SUBSTITUTE(TEXT(EC7,"#,##0.00"),"-","△")&amp;"】"))</f>
        <v>【25.37】</v>
      </c>
      <c r="ED6" s="22">
        <f>IF(ED7="",NA(),ED7)</f>
        <v>0.69</v>
      </c>
      <c r="EE6" s="22">
        <f t="shared" ref="EE6:EM6" si="14">IF(EE7="",NA(),EE7)</f>
        <v>0.44</v>
      </c>
      <c r="EF6" s="22">
        <f t="shared" si="14"/>
        <v>0.78</v>
      </c>
      <c r="EG6" s="22">
        <f t="shared" si="14"/>
        <v>0.67</v>
      </c>
      <c r="EH6" s="22">
        <f t="shared" si="14"/>
        <v>0.31</v>
      </c>
      <c r="EI6" s="22">
        <f t="shared" si="14"/>
        <v>0.54</v>
      </c>
      <c r="EJ6" s="22">
        <f t="shared" si="14"/>
        <v>0.56999999999999995</v>
      </c>
      <c r="EK6" s="22">
        <f t="shared" si="14"/>
        <v>0.52</v>
      </c>
      <c r="EL6" s="22">
        <f t="shared" si="14"/>
        <v>0.48</v>
      </c>
      <c r="EM6" s="22">
        <f t="shared" si="14"/>
        <v>0.48</v>
      </c>
      <c r="EN6" s="21" t="str">
        <f>IF(EN7="","",IF(EN7="-","【-】","【"&amp;SUBSTITUTE(TEXT(EN7,"#,##0.00"),"-","△")&amp;"】"))</f>
        <v>【0.62】</v>
      </c>
    </row>
    <row r="7" spans="1:144" s="23" customFormat="1" x14ac:dyDescent="0.2">
      <c r="A7" s="15"/>
      <c r="B7" s="24">
        <v>2023</v>
      </c>
      <c r="C7" s="24">
        <v>402273</v>
      </c>
      <c r="D7" s="24">
        <v>46</v>
      </c>
      <c r="E7" s="24">
        <v>1</v>
      </c>
      <c r="F7" s="24">
        <v>0</v>
      </c>
      <c r="G7" s="24">
        <v>1</v>
      </c>
      <c r="H7" s="24" t="s">
        <v>93</v>
      </c>
      <c r="I7" s="24" t="s">
        <v>94</v>
      </c>
      <c r="J7" s="24" t="s">
        <v>95</v>
      </c>
      <c r="K7" s="24" t="s">
        <v>96</v>
      </c>
      <c r="L7" s="24" t="s">
        <v>97</v>
      </c>
      <c r="M7" s="24" t="s">
        <v>98</v>
      </c>
      <c r="N7" s="25" t="s">
        <v>99</v>
      </c>
      <c r="O7" s="25">
        <v>68.98</v>
      </c>
      <c r="P7" s="25">
        <v>89.98</v>
      </c>
      <c r="Q7" s="25">
        <v>3058</v>
      </c>
      <c r="R7" s="25">
        <v>34929</v>
      </c>
      <c r="S7" s="25">
        <v>135.11000000000001</v>
      </c>
      <c r="T7" s="25">
        <v>258.52</v>
      </c>
      <c r="U7" s="25">
        <v>31181</v>
      </c>
      <c r="V7" s="25">
        <v>43.84</v>
      </c>
      <c r="W7" s="25">
        <v>711.25</v>
      </c>
      <c r="X7" s="25">
        <v>103.73</v>
      </c>
      <c r="Y7" s="25">
        <v>110.38</v>
      </c>
      <c r="Z7" s="25">
        <v>105.58</v>
      </c>
      <c r="AA7" s="25">
        <v>98.39</v>
      </c>
      <c r="AB7" s="25">
        <v>97</v>
      </c>
      <c r="AC7" s="25">
        <v>109.01</v>
      </c>
      <c r="AD7" s="25">
        <v>108.83</v>
      </c>
      <c r="AE7" s="25">
        <v>109.23</v>
      </c>
      <c r="AF7" s="25">
        <v>108.04</v>
      </c>
      <c r="AG7" s="25">
        <v>107.49</v>
      </c>
      <c r="AH7" s="25">
        <v>108.24</v>
      </c>
      <c r="AI7" s="25">
        <v>0</v>
      </c>
      <c r="AJ7" s="25">
        <v>0</v>
      </c>
      <c r="AK7" s="25">
        <v>0</v>
      </c>
      <c r="AL7" s="25">
        <v>0</v>
      </c>
      <c r="AM7" s="25">
        <v>0</v>
      </c>
      <c r="AN7" s="25">
        <v>3.7</v>
      </c>
      <c r="AO7" s="25">
        <v>4.34</v>
      </c>
      <c r="AP7" s="25">
        <v>4.6900000000000004</v>
      </c>
      <c r="AQ7" s="25">
        <v>4.72</v>
      </c>
      <c r="AR7" s="25">
        <v>5.76</v>
      </c>
      <c r="AS7" s="25">
        <v>1.5</v>
      </c>
      <c r="AT7" s="25">
        <v>493.67</v>
      </c>
      <c r="AU7" s="25">
        <v>404.02</v>
      </c>
      <c r="AV7" s="25">
        <v>446.2</v>
      </c>
      <c r="AW7" s="25">
        <v>371.73</v>
      </c>
      <c r="AX7" s="25">
        <v>255.56</v>
      </c>
      <c r="AY7" s="25">
        <v>365.18</v>
      </c>
      <c r="AZ7" s="25">
        <v>327.77</v>
      </c>
      <c r="BA7" s="25">
        <v>338.02</v>
      </c>
      <c r="BB7" s="25">
        <v>345.94</v>
      </c>
      <c r="BC7" s="25">
        <v>329.7</v>
      </c>
      <c r="BD7" s="25">
        <v>243.36</v>
      </c>
      <c r="BE7" s="25">
        <v>335.26</v>
      </c>
      <c r="BF7" s="25">
        <v>572.26</v>
      </c>
      <c r="BG7" s="25">
        <v>550.78</v>
      </c>
      <c r="BH7" s="25">
        <v>520.57000000000005</v>
      </c>
      <c r="BI7" s="25">
        <v>490.91</v>
      </c>
      <c r="BJ7" s="25">
        <v>371.65</v>
      </c>
      <c r="BK7" s="25">
        <v>397.1</v>
      </c>
      <c r="BL7" s="25">
        <v>379.91</v>
      </c>
      <c r="BM7" s="25">
        <v>386.61</v>
      </c>
      <c r="BN7" s="25">
        <v>381.56</v>
      </c>
      <c r="BO7" s="25">
        <v>265.93</v>
      </c>
      <c r="BP7" s="25">
        <v>101.11</v>
      </c>
      <c r="BQ7" s="25">
        <v>93.41</v>
      </c>
      <c r="BR7" s="25">
        <v>104.25</v>
      </c>
      <c r="BS7" s="25">
        <v>96.18</v>
      </c>
      <c r="BT7" s="25">
        <v>94.88</v>
      </c>
      <c r="BU7" s="25">
        <v>98.77</v>
      </c>
      <c r="BV7" s="25">
        <v>95.79</v>
      </c>
      <c r="BW7" s="25">
        <v>98.3</v>
      </c>
      <c r="BX7" s="25">
        <v>93.82</v>
      </c>
      <c r="BY7" s="25">
        <v>95.04</v>
      </c>
      <c r="BZ7" s="25">
        <v>97.82</v>
      </c>
      <c r="CA7" s="25">
        <v>145.46</v>
      </c>
      <c r="CB7" s="25">
        <v>136.19</v>
      </c>
      <c r="CC7" s="25">
        <v>140.19999999999999</v>
      </c>
      <c r="CD7" s="25">
        <v>153.13</v>
      </c>
      <c r="CE7" s="25">
        <v>155.52000000000001</v>
      </c>
      <c r="CF7" s="25">
        <v>173.67</v>
      </c>
      <c r="CG7" s="25">
        <v>171.13</v>
      </c>
      <c r="CH7" s="25">
        <v>173.7</v>
      </c>
      <c r="CI7" s="25">
        <v>178.94</v>
      </c>
      <c r="CJ7" s="25">
        <v>180.19</v>
      </c>
      <c r="CK7" s="25">
        <v>177.56</v>
      </c>
      <c r="CL7" s="25">
        <v>51.7</v>
      </c>
      <c r="CM7" s="25">
        <v>52.19</v>
      </c>
      <c r="CN7" s="25">
        <v>50.91</v>
      </c>
      <c r="CO7" s="25">
        <v>49.36</v>
      </c>
      <c r="CP7" s="25">
        <v>48.07</v>
      </c>
      <c r="CQ7" s="25">
        <v>59.67</v>
      </c>
      <c r="CR7" s="25">
        <v>60.12</v>
      </c>
      <c r="CS7" s="25">
        <v>60.34</v>
      </c>
      <c r="CT7" s="25">
        <v>59.54</v>
      </c>
      <c r="CU7" s="25">
        <v>59.26</v>
      </c>
      <c r="CV7" s="25">
        <v>59.81</v>
      </c>
      <c r="CW7" s="25">
        <v>87.4</v>
      </c>
      <c r="CX7" s="25">
        <v>87.3</v>
      </c>
      <c r="CY7" s="25">
        <v>87.5</v>
      </c>
      <c r="CZ7" s="25">
        <v>87.6</v>
      </c>
      <c r="DA7" s="25">
        <v>87.1</v>
      </c>
      <c r="DB7" s="25">
        <v>84.6</v>
      </c>
      <c r="DC7" s="25">
        <v>84.24</v>
      </c>
      <c r="DD7" s="25">
        <v>84.19</v>
      </c>
      <c r="DE7" s="25">
        <v>83.93</v>
      </c>
      <c r="DF7" s="25">
        <v>83.84</v>
      </c>
      <c r="DG7" s="25">
        <v>89.42</v>
      </c>
      <c r="DH7" s="25">
        <v>50.62</v>
      </c>
      <c r="DI7" s="25">
        <v>47.64</v>
      </c>
      <c r="DJ7" s="25">
        <v>47.52</v>
      </c>
      <c r="DK7" s="25">
        <v>48.8</v>
      </c>
      <c r="DL7" s="25">
        <v>50.24</v>
      </c>
      <c r="DM7" s="25">
        <v>48.17</v>
      </c>
      <c r="DN7" s="25">
        <v>48.83</v>
      </c>
      <c r="DO7" s="25">
        <v>49.96</v>
      </c>
      <c r="DP7" s="25">
        <v>50.82</v>
      </c>
      <c r="DQ7" s="25">
        <v>51.82</v>
      </c>
      <c r="DR7" s="25">
        <v>52.02</v>
      </c>
      <c r="DS7" s="25">
        <v>9.11</v>
      </c>
      <c r="DT7" s="25">
        <v>8.7899999999999991</v>
      </c>
      <c r="DU7" s="25">
        <v>16.010000000000002</v>
      </c>
      <c r="DV7" s="25">
        <v>24.07</v>
      </c>
      <c r="DW7" s="25">
        <v>24.07</v>
      </c>
      <c r="DX7" s="25">
        <v>17.12</v>
      </c>
      <c r="DY7" s="25">
        <v>18.18</v>
      </c>
      <c r="DZ7" s="25">
        <v>19.32</v>
      </c>
      <c r="EA7" s="25">
        <v>21.16</v>
      </c>
      <c r="EB7" s="25">
        <v>22.72</v>
      </c>
      <c r="EC7" s="25">
        <v>25.37</v>
      </c>
      <c r="ED7" s="25">
        <v>0.69</v>
      </c>
      <c r="EE7" s="25">
        <v>0.44</v>
      </c>
      <c r="EF7" s="25">
        <v>0.78</v>
      </c>
      <c r="EG7" s="25">
        <v>0.67</v>
      </c>
      <c r="EH7" s="25">
        <v>0.31</v>
      </c>
      <c r="EI7" s="25">
        <v>0.54</v>
      </c>
      <c r="EJ7" s="25">
        <v>0.56999999999999995</v>
      </c>
      <c r="EK7" s="25">
        <v>0.52</v>
      </c>
      <c r="EL7" s="25">
        <v>0.48</v>
      </c>
      <c r="EM7" s="25">
        <v>0.48</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末田　円佳</cp:lastModifiedBy>
  <dcterms:created xsi:type="dcterms:W3CDTF">2025-01-24T06:54:47Z</dcterms:created>
  <dcterms:modified xsi:type="dcterms:W3CDTF">2025-01-31T05:48:54Z</dcterms:modified>
  <cp:category/>
</cp:coreProperties>
</file>