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externalLinks/externalLink38.xml" ContentType="application/vnd.openxmlformats-officedocument.spreadsheetml.externalLink+xml"/>
  <Override PartName="/xl/externalLinks/externalLink39.xml" ContentType="application/vnd.openxmlformats-officedocument.spreadsheetml.externalLink+xml"/>
  <Override PartName="/xl/externalLinks/externalLink40.xml" ContentType="application/vnd.openxmlformats-officedocument.spreadsheetml.externalLink+xml"/>
  <Override PartName="/xl/externalLinks/externalLink41.xml" ContentType="application/vnd.openxmlformats-officedocument.spreadsheetml.externalLink+xml"/>
  <Override PartName="/xl/externalLinks/externalLink42.xml" ContentType="application/vnd.openxmlformats-officedocument.spreadsheetml.externalLink+xml"/>
  <Override PartName="/xl/externalLinks/externalLink43.xml" ContentType="application/vnd.openxmlformats-officedocument.spreadsheetml.externalLink+xml"/>
  <Override PartName="/xl/externalLinks/externalLink44.xml" ContentType="application/vnd.openxmlformats-officedocument.spreadsheetml.externalLink+xml"/>
  <Override PartName="/xl/externalLinks/externalLink45.xml" ContentType="application/vnd.openxmlformats-officedocument.spreadsheetml.externalLink+xml"/>
  <Override PartName="/xl/externalLinks/externalLink46.xml" ContentType="application/vnd.openxmlformats-officedocument.spreadsheetml.externalLink+xml"/>
  <Override PartName="/xl/externalLinks/externalLink47.xml" ContentType="application/vnd.openxmlformats-officedocument.spreadsheetml.externalLink+xml"/>
  <Override PartName="/xl/externalLinks/externalLink48.xml" ContentType="application/vnd.openxmlformats-officedocument.spreadsheetml.externalLink+xml"/>
  <Override PartName="/xl/externalLinks/externalLink49.xml" ContentType="application/vnd.openxmlformats-officedocument.spreadsheetml.externalLink+xml"/>
  <Override PartName="/xl/externalLinks/externalLink50.xml" ContentType="application/vnd.openxmlformats-officedocument.spreadsheetml.externalLink+xml"/>
  <Override PartName="/xl/externalLinks/externalLink51.xml" ContentType="application/vnd.openxmlformats-officedocument.spreadsheetml.externalLink+xml"/>
  <Override PartName="/xl/externalLinks/externalLink52.xml" ContentType="application/vnd.openxmlformats-officedocument.spreadsheetml.externalLink+xml"/>
  <Override PartName="/xl/externalLinks/externalLink53.xml" ContentType="application/vnd.openxmlformats-officedocument.spreadsheetml.externalLink+xml"/>
  <Override PartName="/xl/externalLinks/externalLink54.xml" ContentType="application/vnd.openxmlformats-officedocument.spreadsheetml.externalLink+xml"/>
  <Override PartName="/xl/externalLinks/externalLink55.xml" ContentType="application/vnd.openxmlformats-officedocument.spreadsheetml.externalLink+xml"/>
  <Override PartName="/xl/externalLinks/externalLink56.xml" ContentType="application/vnd.openxmlformats-officedocument.spreadsheetml.externalLink+xml"/>
  <Override PartName="/xl/externalLinks/externalLink57.xml" ContentType="application/vnd.openxmlformats-officedocument.spreadsheetml.externalLink+xml"/>
  <Override PartName="/xl/externalLinks/externalLink58.xml" ContentType="application/vnd.openxmlformats-officedocument.spreadsheetml.externalLink+xml"/>
  <Override PartName="/xl/externalLinks/externalLink59.xml" ContentType="application/vnd.openxmlformats-officedocument.spreadsheetml.externalLink+xml"/>
  <Override PartName="/xl/externalLinks/externalLink60.xml" ContentType="application/vnd.openxmlformats-officedocument.spreadsheetml.externalLink+xml"/>
  <Override PartName="/xl/externalLinks/externalLink61.xml" ContentType="application/vnd.openxmlformats-officedocument.spreadsheetml.externalLink+xml"/>
  <Override PartName="/xl/externalLinks/externalLink62.xml" ContentType="application/vnd.openxmlformats-officedocument.spreadsheetml.externalLink+xml"/>
  <Override PartName="/xl/externalLinks/externalLink63.xml" ContentType="application/vnd.openxmlformats-officedocument.spreadsheetml.externalLink+xml"/>
  <Override PartName="/xl/externalLinks/externalLink64.xml" ContentType="application/vnd.openxmlformats-officedocument.spreadsheetml.externalLink+xml"/>
  <Override PartName="/xl/externalLinks/externalLink65.xml" ContentType="application/vnd.openxmlformats-officedocument.spreadsheetml.externalLink+xml"/>
  <Override PartName="/xl/externalLinks/externalLink6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codeName="ThisWorkbook" defaultThemeVersion="124226"/>
  <mc:AlternateContent xmlns:mc="http://schemas.openxmlformats.org/markup-compatibility/2006">
    <mc:Choice Requires="x15">
      <x15ac:absPath xmlns:x15ac="http://schemas.microsoft.com/office/spreadsheetml/2010/11/ac" url="\\afile02\共有フォルダ\24_住宅課\03_建築係\05_令和7年度\140204_工事・委託\R7_工事関連文書-5\04_浄化槽改修工事\建築R7第6号_山田大橋団地100・200・300棟浄化槽改修工事\02_入札\"/>
    </mc:Choice>
  </mc:AlternateContent>
  <xr:revisionPtr revIDLastSave="0" documentId="13_ncr:1_{8B29BD0F-DF19-4FF0-BE43-7BA61C73356A}" xr6:coauthVersionLast="47" xr6:coauthVersionMax="47" xr10:uidLastSave="{00000000-0000-0000-0000-000000000000}"/>
  <bookViews>
    <workbookView xWindow="28680" yWindow="-120" windowWidth="29040" windowHeight="15690" tabRatio="861" activeTab="1" xr2:uid="{00000000-000D-0000-FFFF-FFFF00000000}"/>
  </bookViews>
  <sheets>
    <sheet name="工事設計書" sheetId="36" r:id="rId1"/>
    <sheet name="総工費まとめ" sheetId="32" r:id="rId2"/>
    <sheet name="Ａ．機械設備工事" sheetId="31" r:id="rId3"/>
    <sheet name="Ｂ．○○工事" sheetId="37" state="hidden" r:id="rId4"/>
    <sheet name="別紙明細" sheetId="38" state="hidden" r:id="rId5"/>
    <sheet name="Ｂ．電気設備工事" sheetId="56" r:id="rId6"/>
    <sheet name="別紙明細-1" sheetId="54" r:id="rId7"/>
    <sheet name="刊行物比較表" sheetId="51" state="hidden" r:id="rId8"/>
  </sheets>
  <externalReferences>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 r:id="rId54"/>
    <externalReference r:id="rId55"/>
    <externalReference r:id="rId56"/>
    <externalReference r:id="rId57"/>
    <externalReference r:id="rId58"/>
    <externalReference r:id="rId59"/>
    <externalReference r:id="rId60"/>
    <externalReference r:id="rId61"/>
    <externalReference r:id="rId62"/>
    <externalReference r:id="rId63"/>
    <externalReference r:id="rId64"/>
    <externalReference r:id="rId65"/>
    <externalReference r:id="rId66"/>
    <externalReference r:id="rId67"/>
    <externalReference r:id="rId68"/>
    <externalReference r:id="rId69"/>
    <externalReference r:id="rId70"/>
    <externalReference r:id="rId71"/>
    <externalReference r:id="rId72"/>
    <externalReference r:id="rId73"/>
    <externalReference r:id="rId74"/>
  </externalReferences>
  <definedNames>
    <definedName name="_" localSheetId="5">#REF!</definedName>
    <definedName name="_">#REF!</definedName>
    <definedName name="___________ej2" hidden="1">{#N/A,#N/A,FALSE,"Sheet1"}</definedName>
    <definedName name="__________ej2" hidden="1">{#N/A,#N/A,FALSE,"Sheet1"}</definedName>
    <definedName name="_________ej2" localSheetId="7" hidden="1">{#N/A,#N/A,FALSE,"Sheet1"}</definedName>
    <definedName name="________7.1" localSheetId="5">'[1]#REF!'!#REF!</definedName>
    <definedName name="________7.1">'[1]#REF!'!#REF!</definedName>
    <definedName name="________ej2" localSheetId="5" hidden="1">{#N/A,#N/A,FALSE,"Sheet1"}</definedName>
    <definedName name="________ej2" hidden="1">{#N/A,#N/A,FALSE,"Sheet1"}</definedName>
    <definedName name="_______7.1" localSheetId="5">#REF!</definedName>
    <definedName name="_______7.1">#REF!</definedName>
    <definedName name="_______95_370" localSheetId="5">#REF!</definedName>
    <definedName name="_______95_370">#REF!</definedName>
    <definedName name="_______ej2" localSheetId="5" hidden="1">{#N/A,#N/A,FALSE,"Sheet1"}</definedName>
    <definedName name="_______ej2" localSheetId="7" hidden="1">{#N/A,#N/A,FALSE,"Sheet1"}</definedName>
    <definedName name="_______ej2" hidden="1">{#N/A,#N/A,FALSE,"Sheet1"}</definedName>
    <definedName name="______95_370_2" localSheetId="5">#REF!</definedName>
    <definedName name="______95_370_2">#REF!</definedName>
    <definedName name="______95_370_3">#REF!</definedName>
    <definedName name="______Ａ１">'[2]代価表 '!$A$1</definedName>
    <definedName name="______D4">[3]内訳書!#REF!</definedName>
    <definedName name="_____7.1">#REF!</definedName>
    <definedName name="_____Ａ１">'[2]代価表 '!$A$1</definedName>
    <definedName name="_____A5">#REF!</definedName>
    <definedName name="_____ej2" localSheetId="5" hidden="1">{#N/A,#N/A,FALSE,"Sheet1"}</definedName>
    <definedName name="_____ej2" localSheetId="7" hidden="1">{#N/A,#N/A,FALSE,"Sheet1"}</definedName>
    <definedName name="_____ej2" hidden="1">{#N/A,#N/A,FALSE,"Sheet1"}</definedName>
    <definedName name="____Ａ１" localSheetId="5">#REF!</definedName>
    <definedName name="____Ａ１">#REF!</definedName>
    <definedName name="____A10">#REF!</definedName>
    <definedName name="____A11">#REF!</definedName>
    <definedName name="____A12">#REF!</definedName>
    <definedName name="____A13">#REF!</definedName>
    <definedName name="____A14">#REF!</definedName>
    <definedName name="____A15">#REF!</definedName>
    <definedName name="____A16">#REF!</definedName>
    <definedName name="____A17">#REF!</definedName>
    <definedName name="____A18">#REF!</definedName>
    <definedName name="____A19">#REF!</definedName>
    <definedName name="____A2">#REF!</definedName>
    <definedName name="____A20">#REF!</definedName>
    <definedName name="____A21">#REF!</definedName>
    <definedName name="____A22">#REF!</definedName>
    <definedName name="____A23">#REF!</definedName>
    <definedName name="____A24">#REF!</definedName>
    <definedName name="____A25">#REF!</definedName>
    <definedName name="____A26">#REF!</definedName>
    <definedName name="____A27">#REF!</definedName>
    <definedName name="____A28">#REF!</definedName>
    <definedName name="____A29">#REF!</definedName>
    <definedName name="____A3">#REF!</definedName>
    <definedName name="____A30">#REF!</definedName>
    <definedName name="____A31">#REF!</definedName>
    <definedName name="____A32">#REF!</definedName>
    <definedName name="____A33">#REF!</definedName>
    <definedName name="____A34">#REF!</definedName>
    <definedName name="____A35">#REF!</definedName>
    <definedName name="____A36">#REF!</definedName>
    <definedName name="____A37">#REF!</definedName>
    <definedName name="____A38">#REF!</definedName>
    <definedName name="____A39">#REF!</definedName>
    <definedName name="____A4">#REF!</definedName>
    <definedName name="____A40">#REF!</definedName>
    <definedName name="____A41">#REF!</definedName>
    <definedName name="____A42">#REF!</definedName>
    <definedName name="____A43">#REF!</definedName>
    <definedName name="____A44">#REF!</definedName>
    <definedName name="____A45">#REF!</definedName>
    <definedName name="____A46">#REF!</definedName>
    <definedName name="____A47">#REF!</definedName>
    <definedName name="____A48">#REF!</definedName>
    <definedName name="____A49">#REF!</definedName>
    <definedName name="____A5">#REF!</definedName>
    <definedName name="____A50">#REF!</definedName>
    <definedName name="____A51">#REF!</definedName>
    <definedName name="____A52">#REF!</definedName>
    <definedName name="____A53">#REF!</definedName>
    <definedName name="____A54">#REF!</definedName>
    <definedName name="____A55">#REF!</definedName>
    <definedName name="____A56">#REF!</definedName>
    <definedName name="____A57">#REF!</definedName>
    <definedName name="____A58">#REF!</definedName>
    <definedName name="____A59">#REF!</definedName>
    <definedName name="____A6">#REF!</definedName>
    <definedName name="____A60">#REF!</definedName>
    <definedName name="____A61">#REF!</definedName>
    <definedName name="____A62">#REF!</definedName>
    <definedName name="____A63">#REF!</definedName>
    <definedName name="____A64">#REF!</definedName>
    <definedName name="____A65">#REF!</definedName>
    <definedName name="____A66">#REF!</definedName>
    <definedName name="____A67">#REF!</definedName>
    <definedName name="____A68">#REF!</definedName>
    <definedName name="____A69">#REF!</definedName>
    <definedName name="____A7">#REF!</definedName>
    <definedName name="____A70">#REF!</definedName>
    <definedName name="____A71">#REF!</definedName>
    <definedName name="____A72">#REF!</definedName>
    <definedName name="____A73">#REF!</definedName>
    <definedName name="____A74">#REF!</definedName>
    <definedName name="____A75">#REF!</definedName>
    <definedName name="____A76">#REF!</definedName>
    <definedName name="____A8">#REF!</definedName>
    <definedName name="____A9">#REF!</definedName>
    <definedName name="____Ｄ１">#REF!</definedName>
    <definedName name="____D2">#REF!</definedName>
    <definedName name="____D3">#REF!</definedName>
    <definedName name="____D4">#REF!</definedName>
    <definedName name="____D5">#REF!</definedName>
    <definedName name="____D6">#REF!</definedName>
    <definedName name="____D7">#REF!</definedName>
    <definedName name="____ej2" localSheetId="5" hidden="1">{#N/A,#N/A,FALSE,"Sheet1"}</definedName>
    <definedName name="____ej2" localSheetId="7" hidden="1">{#N/A,#N/A,FALSE,"Sheet1"}</definedName>
    <definedName name="____ej2" hidden="1">{#N/A,#N/A,FALSE,"Sheet1"}</definedName>
    <definedName name="____f1" localSheetId="5">#REF!</definedName>
    <definedName name="____f1">#REF!</definedName>
    <definedName name="____f2">#REF!</definedName>
    <definedName name="____f3">#REF!</definedName>
    <definedName name="____g1">#REF!</definedName>
    <definedName name="____g2">#REF!</definedName>
    <definedName name="____g3">#REF!</definedName>
    <definedName name="____ITV2">#REF!</definedName>
    <definedName name="____ITV3">#REF!</definedName>
    <definedName name="____j1">#REF!</definedName>
    <definedName name="____j2">#REF!</definedName>
    <definedName name="____j3">#REF!</definedName>
    <definedName name="____ｋ１">#REF!</definedName>
    <definedName name="____ｋ２">#REF!</definedName>
    <definedName name="____ｋ３">#REF!</definedName>
    <definedName name="____kb1">#REF!</definedName>
    <definedName name="____kb2">#REF!</definedName>
    <definedName name="____kb3">#REF!</definedName>
    <definedName name="____kh1">#REF!</definedName>
    <definedName name="____kh2">#REF!</definedName>
    <definedName name="____kh3">#REF!</definedName>
    <definedName name="____Ｌ１">#REF!</definedName>
    <definedName name="____L10">#REF!</definedName>
    <definedName name="____L11">#REF!</definedName>
    <definedName name="____L12">#REF!</definedName>
    <definedName name="____L13">#REF!</definedName>
    <definedName name="____L14">#REF!</definedName>
    <definedName name="____L15">#REF!</definedName>
    <definedName name="____L16">#REF!</definedName>
    <definedName name="____L17">#REF!</definedName>
    <definedName name="____L18">#REF!</definedName>
    <definedName name="____L19">#REF!</definedName>
    <definedName name="____Ｌ２">#REF!</definedName>
    <definedName name="____L20">#REF!</definedName>
    <definedName name="____L21">#REF!</definedName>
    <definedName name="____L22">#REF!</definedName>
    <definedName name="____L23">#REF!</definedName>
    <definedName name="____L24">#REF!</definedName>
    <definedName name="____L25">#REF!</definedName>
    <definedName name="____L26">#REF!</definedName>
    <definedName name="____L27">#REF!</definedName>
    <definedName name="____L28">#REF!</definedName>
    <definedName name="____L29">#REF!</definedName>
    <definedName name="____Ｌ３">#REF!</definedName>
    <definedName name="____L30">#REF!</definedName>
    <definedName name="____L31">#REF!</definedName>
    <definedName name="____L32">#REF!</definedName>
    <definedName name="____L33">#REF!</definedName>
    <definedName name="____L34">#REF!</definedName>
    <definedName name="____L35">#REF!</definedName>
    <definedName name="____L36">#REF!</definedName>
    <definedName name="____L37">#REF!</definedName>
    <definedName name="____L38">#REF!</definedName>
    <definedName name="____L39">#REF!</definedName>
    <definedName name="____L4">#REF!</definedName>
    <definedName name="____L40">#REF!</definedName>
    <definedName name="____L41">#REF!</definedName>
    <definedName name="____L42">#REF!</definedName>
    <definedName name="____L43">#REF!</definedName>
    <definedName name="____L44">#REF!</definedName>
    <definedName name="____L45">#REF!</definedName>
    <definedName name="____L46">#REF!</definedName>
    <definedName name="____L47">#REF!</definedName>
    <definedName name="____L48">#REF!</definedName>
    <definedName name="____L49">#REF!</definedName>
    <definedName name="____L5">#REF!</definedName>
    <definedName name="____L50">#REF!</definedName>
    <definedName name="____L51">#REF!</definedName>
    <definedName name="____L52">#REF!</definedName>
    <definedName name="____L53">#REF!</definedName>
    <definedName name="____L54">#REF!</definedName>
    <definedName name="____L55">#REF!</definedName>
    <definedName name="____L56">#REF!</definedName>
    <definedName name="____L57">#REF!</definedName>
    <definedName name="____L58">#REF!</definedName>
    <definedName name="____L59">#REF!</definedName>
    <definedName name="____L6">#REF!</definedName>
    <definedName name="____L60">#REF!</definedName>
    <definedName name="____L61">#REF!</definedName>
    <definedName name="____L62">#REF!</definedName>
    <definedName name="____L63">#REF!</definedName>
    <definedName name="____L64">#REF!</definedName>
    <definedName name="____L65">#REF!</definedName>
    <definedName name="____L66">#REF!</definedName>
    <definedName name="____L67">#REF!</definedName>
    <definedName name="____L68">#REF!</definedName>
    <definedName name="____L69">#REF!</definedName>
    <definedName name="____L7">#REF!</definedName>
    <definedName name="____L70">#REF!</definedName>
    <definedName name="____L71">#REF!</definedName>
    <definedName name="____L72">#REF!</definedName>
    <definedName name="____L73">#REF!</definedName>
    <definedName name="____L74">#REF!</definedName>
    <definedName name="____L75">#REF!</definedName>
    <definedName name="____L8">#REF!</definedName>
    <definedName name="____L9">#REF!</definedName>
    <definedName name="____lb1">#REF!</definedName>
    <definedName name="____lb2">#REF!</definedName>
    <definedName name="____lb3">#REF!</definedName>
    <definedName name="____lb4">#REF!</definedName>
    <definedName name="____lb5">#REF!</definedName>
    <definedName name="____lh1">#REF!</definedName>
    <definedName name="____lh2">#REF!</definedName>
    <definedName name="____lh3">#REF!</definedName>
    <definedName name="____lh4">#REF!</definedName>
    <definedName name="____lh5">#REF!</definedName>
    <definedName name="____LPG2">#REF!</definedName>
    <definedName name="____LPG3">#REF!</definedName>
    <definedName name="____m1">#REF!</definedName>
    <definedName name="____m2">#REF!</definedName>
    <definedName name="____m3">#REF!</definedName>
    <definedName name="____n1">#REF!</definedName>
    <definedName name="____n2">#REF!</definedName>
    <definedName name="____n3">#REF!</definedName>
    <definedName name="____o1">#REF!</definedName>
    <definedName name="____o2">#REF!</definedName>
    <definedName name="____o3">#REF!</definedName>
    <definedName name="____rb1">#REF!</definedName>
    <definedName name="____rb2">#REF!</definedName>
    <definedName name="____rb3">#REF!</definedName>
    <definedName name="____rb4">#REF!</definedName>
    <definedName name="____rb5">#REF!</definedName>
    <definedName name="____rh1">#REF!</definedName>
    <definedName name="____rh2">#REF!</definedName>
    <definedName name="____rh3">#REF!</definedName>
    <definedName name="____rh4">#REF!</definedName>
    <definedName name="____rh5">#REF!</definedName>
    <definedName name="____s1">#REF!</definedName>
    <definedName name="____s2">#REF!</definedName>
    <definedName name="____s3">#REF!</definedName>
    <definedName name="____u1">#REF!</definedName>
    <definedName name="____u2">#REF!</definedName>
    <definedName name="____u3">#REF!</definedName>
    <definedName name="____ｘ１">#REF!</definedName>
    <definedName name="____ｘ２">#REF!</definedName>
    <definedName name="____ｘ３">#REF!</definedName>
    <definedName name="____ｙ１">#REF!</definedName>
    <definedName name="____ｙ２">#REF!</definedName>
    <definedName name="____ｙ３">#REF!</definedName>
    <definedName name="____ｙ４">#REF!</definedName>
    <definedName name="____ｙ５">#REF!</definedName>
    <definedName name="____yb1">#REF!</definedName>
    <definedName name="____yb2">#REF!</definedName>
    <definedName name="____yb3">#REF!</definedName>
    <definedName name="____yb4">#REF!</definedName>
    <definedName name="____yb5">#REF!</definedName>
    <definedName name="____yb6">#REF!</definedName>
    <definedName name="____yh1">#REF!</definedName>
    <definedName name="____yh2">#REF!</definedName>
    <definedName name="____yh3">#REF!</definedName>
    <definedName name="____yh4">#REF!</definedName>
    <definedName name="____yh5">#REF!</definedName>
    <definedName name="____yh6">#REF!</definedName>
    <definedName name="____yh7">#REF!</definedName>
    <definedName name="____ｚ１">#REF!</definedName>
    <definedName name="____ｚ１０">#REF!</definedName>
    <definedName name="____ｚ２">#REF!</definedName>
    <definedName name="____ｚ３">#REF!</definedName>
    <definedName name="____ｚ４">#REF!</definedName>
    <definedName name="____ｚ５">#REF!</definedName>
    <definedName name="____ｚ６">#REF!</definedName>
    <definedName name="____ｚ７">#REF!</definedName>
    <definedName name="____ｚ８">#REF!</definedName>
    <definedName name="____ｚ９">#REF!</definedName>
    <definedName name="___7.1">#REF!</definedName>
    <definedName name="___Ａ１">#REF!</definedName>
    <definedName name="___A10">#REF!</definedName>
    <definedName name="___A11">#REF!</definedName>
    <definedName name="___A12">#REF!</definedName>
    <definedName name="___A13">#REF!</definedName>
    <definedName name="___A14">#REF!</definedName>
    <definedName name="___A15">#REF!</definedName>
    <definedName name="___A16">#REF!</definedName>
    <definedName name="___A17">#REF!</definedName>
    <definedName name="___A18">#REF!</definedName>
    <definedName name="___A19">#REF!</definedName>
    <definedName name="___A2">#REF!</definedName>
    <definedName name="___A20">#REF!</definedName>
    <definedName name="___A21">#REF!</definedName>
    <definedName name="___A22">#REF!</definedName>
    <definedName name="___A23">#REF!</definedName>
    <definedName name="___A24">#REF!</definedName>
    <definedName name="___A25">#REF!</definedName>
    <definedName name="___A26">#REF!</definedName>
    <definedName name="___A27">#REF!</definedName>
    <definedName name="___A28">#REF!</definedName>
    <definedName name="___A29">#REF!</definedName>
    <definedName name="___A3">#REF!</definedName>
    <definedName name="___A30">#REF!</definedName>
    <definedName name="___A31">#REF!</definedName>
    <definedName name="___A32">#REF!</definedName>
    <definedName name="___A33">#REF!</definedName>
    <definedName name="___A34">#REF!</definedName>
    <definedName name="___A35">#REF!</definedName>
    <definedName name="___A36">#REF!</definedName>
    <definedName name="___A37">#REF!</definedName>
    <definedName name="___A38">#REF!</definedName>
    <definedName name="___A39">#REF!</definedName>
    <definedName name="___A4">#REF!</definedName>
    <definedName name="___A40">#REF!</definedName>
    <definedName name="___A41">#REF!</definedName>
    <definedName name="___A42">#REF!</definedName>
    <definedName name="___A43">#REF!</definedName>
    <definedName name="___A44">#REF!</definedName>
    <definedName name="___A45">#REF!</definedName>
    <definedName name="___A46">#REF!</definedName>
    <definedName name="___A47">#REF!</definedName>
    <definedName name="___A48">#REF!</definedName>
    <definedName name="___A49">#REF!</definedName>
    <definedName name="___A5">#REF!</definedName>
    <definedName name="___A50">#REF!</definedName>
    <definedName name="___A51">#REF!</definedName>
    <definedName name="___A52">#REF!</definedName>
    <definedName name="___A53">#REF!</definedName>
    <definedName name="___A54">#REF!</definedName>
    <definedName name="___A55">#REF!</definedName>
    <definedName name="___A56">#REF!</definedName>
    <definedName name="___A57">#REF!</definedName>
    <definedName name="___A58">#REF!</definedName>
    <definedName name="___A59">#REF!</definedName>
    <definedName name="___A6">#REF!</definedName>
    <definedName name="___A60">#REF!</definedName>
    <definedName name="___A61">#REF!</definedName>
    <definedName name="___A62">#REF!</definedName>
    <definedName name="___A63">#REF!</definedName>
    <definedName name="___A64">#REF!</definedName>
    <definedName name="___A65">#REF!</definedName>
    <definedName name="___A66">#REF!</definedName>
    <definedName name="___A67">#REF!</definedName>
    <definedName name="___A68">#REF!</definedName>
    <definedName name="___A69">#REF!</definedName>
    <definedName name="___A7">#REF!</definedName>
    <definedName name="___A70">#REF!</definedName>
    <definedName name="___A71">#REF!</definedName>
    <definedName name="___A72">#REF!</definedName>
    <definedName name="___A73">#REF!</definedName>
    <definedName name="___A74">#REF!</definedName>
    <definedName name="___A75">#REF!</definedName>
    <definedName name="___A76">#REF!</definedName>
    <definedName name="___A8">#REF!</definedName>
    <definedName name="___A9">#REF!</definedName>
    <definedName name="___CPU2">#REF!</definedName>
    <definedName name="___CPU3">#REF!</definedName>
    <definedName name="___Ｄ１">#REF!</definedName>
    <definedName name="___D2">#REF!</definedName>
    <definedName name="___D3">#REF!</definedName>
    <definedName name="___D4">#REF!</definedName>
    <definedName name="___D5">#REF!</definedName>
    <definedName name="___D6">#REF!</definedName>
    <definedName name="___D7">#REF!</definedName>
    <definedName name="___ej2" localSheetId="5" hidden="1">{#N/A,#N/A,FALSE,"Sheet1"}</definedName>
    <definedName name="___ej2" localSheetId="7" hidden="1">{#N/A,#N/A,FALSE,"Sheet1"}</definedName>
    <definedName name="___ej2" hidden="1">{#N/A,#N/A,FALSE,"Sheet1"}</definedName>
    <definedName name="___f1" localSheetId="5">#REF!</definedName>
    <definedName name="___f1">#REF!</definedName>
    <definedName name="___f2">#REF!</definedName>
    <definedName name="___f3">#REF!</definedName>
    <definedName name="___g1">#REF!</definedName>
    <definedName name="___g2">#REF!</definedName>
    <definedName name="___g3">#REF!</definedName>
    <definedName name="___iv65555">#REF!</definedName>
    <definedName name="___j1">#REF!</definedName>
    <definedName name="___j2">#REF!</definedName>
    <definedName name="___j3">#REF!</definedName>
    <definedName name="___ｋ１">#REF!</definedName>
    <definedName name="___ｋ２">#REF!</definedName>
    <definedName name="___ｋ３">#REF!</definedName>
    <definedName name="___kb1">#REF!</definedName>
    <definedName name="___kb2">#REF!</definedName>
    <definedName name="___kb3">#REF!</definedName>
    <definedName name="___kh1">#REF!</definedName>
    <definedName name="___kh2">#REF!</definedName>
    <definedName name="___kh3">#REF!</definedName>
    <definedName name="___Ｌ１">#REF!</definedName>
    <definedName name="___L10">#REF!</definedName>
    <definedName name="___L11">#REF!</definedName>
    <definedName name="___L12">#REF!</definedName>
    <definedName name="___L13">#REF!</definedName>
    <definedName name="___L14">#REF!</definedName>
    <definedName name="___L15">#REF!</definedName>
    <definedName name="___L16">#REF!</definedName>
    <definedName name="___L17">#REF!</definedName>
    <definedName name="___L18">#REF!</definedName>
    <definedName name="___L19">#REF!</definedName>
    <definedName name="___Ｌ２">#REF!</definedName>
    <definedName name="___L20">#REF!</definedName>
    <definedName name="___L21">#REF!</definedName>
    <definedName name="___L22">#REF!</definedName>
    <definedName name="___L23">#REF!</definedName>
    <definedName name="___L24">#REF!</definedName>
    <definedName name="___L25">#REF!</definedName>
    <definedName name="___L26">#REF!</definedName>
    <definedName name="___L27">#REF!</definedName>
    <definedName name="___L28">#REF!</definedName>
    <definedName name="___L29">#REF!</definedName>
    <definedName name="___Ｌ３">#REF!</definedName>
    <definedName name="___L30">#REF!</definedName>
    <definedName name="___L31">#REF!</definedName>
    <definedName name="___L32">#REF!</definedName>
    <definedName name="___L33">#REF!</definedName>
    <definedName name="___L34">#REF!</definedName>
    <definedName name="___L35">#REF!</definedName>
    <definedName name="___L36">#REF!</definedName>
    <definedName name="___L37">#REF!</definedName>
    <definedName name="___L38">#REF!</definedName>
    <definedName name="___L39">#REF!</definedName>
    <definedName name="___L4">#REF!</definedName>
    <definedName name="___L40">#REF!</definedName>
    <definedName name="___L41">#REF!</definedName>
    <definedName name="___L42">#REF!</definedName>
    <definedName name="___L43">#REF!</definedName>
    <definedName name="___L44">#REF!</definedName>
    <definedName name="___L45">#REF!</definedName>
    <definedName name="___L46">#REF!</definedName>
    <definedName name="___L47">#REF!</definedName>
    <definedName name="___L48">#REF!</definedName>
    <definedName name="___L49">#REF!</definedName>
    <definedName name="___L5">#REF!</definedName>
    <definedName name="___L50">#REF!</definedName>
    <definedName name="___L51">#REF!</definedName>
    <definedName name="___L52">#REF!</definedName>
    <definedName name="___L53">#REF!</definedName>
    <definedName name="___L54">#REF!</definedName>
    <definedName name="___L55">#REF!</definedName>
    <definedName name="___L56">#REF!</definedName>
    <definedName name="___L57">#REF!</definedName>
    <definedName name="___L58">#REF!</definedName>
    <definedName name="___L59">#REF!</definedName>
    <definedName name="___L6">#REF!</definedName>
    <definedName name="___L60">#REF!</definedName>
    <definedName name="___L61">#REF!</definedName>
    <definedName name="___L62">#REF!</definedName>
    <definedName name="___L63">#REF!</definedName>
    <definedName name="___L64">#REF!</definedName>
    <definedName name="___L65">#REF!</definedName>
    <definedName name="___L66">#REF!</definedName>
    <definedName name="___L67">#REF!</definedName>
    <definedName name="___L68">#REF!</definedName>
    <definedName name="___L69">#REF!</definedName>
    <definedName name="___L7">#REF!</definedName>
    <definedName name="___L70">#REF!</definedName>
    <definedName name="___L71">#REF!</definedName>
    <definedName name="___L72">#REF!</definedName>
    <definedName name="___L73">#REF!</definedName>
    <definedName name="___L74">#REF!</definedName>
    <definedName name="___L75">#REF!</definedName>
    <definedName name="___L8">#REF!</definedName>
    <definedName name="___L9">#REF!</definedName>
    <definedName name="___lb1">#REF!</definedName>
    <definedName name="___lb2">#REF!</definedName>
    <definedName name="___lb3">#REF!</definedName>
    <definedName name="___lb4">#REF!</definedName>
    <definedName name="___lb5">#REF!</definedName>
    <definedName name="___lh1">#REF!</definedName>
    <definedName name="___lh2">#REF!</definedName>
    <definedName name="___lh3">#REF!</definedName>
    <definedName name="___lh4">#REF!</definedName>
    <definedName name="___lh5">#REF!</definedName>
    <definedName name="___ＬＰ２">#REF!</definedName>
    <definedName name="___m1">#REF!</definedName>
    <definedName name="___m2">#REF!</definedName>
    <definedName name="___m3">#REF!</definedName>
    <definedName name="___M65555">#REF!</definedName>
    <definedName name="___n1">#REF!</definedName>
    <definedName name="___n2">#REF!</definedName>
    <definedName name="___n3">#REF!</definedName>
    <definedName name="___o1">#REF!</definedName>
    <definedName name="___o2">#REF!</definedName>
    <definedName name="___o3">#REF!</definedName>
    <definedName name="___rb1">#REF!</definedName>
    <definedName name="___rb2">#REF!</definedName>
    <definedName name="___rb3">#REF!</definedName>
    <definedName name="___rb4">#REF!</definedName>
    <definedName name="___rb5">#REF!</definedName>
    <definedName name="___rh1">#REF!</definedName>
    <definedName name="___rh2">#REF!</definedName>
    <definedName name="___rh3">#REF!</definedName>
    <definedName name="___rh4">#REF!</definedName>
    <definedName name="___rh5">#REF!</definedName>
    <definedName name="___s1">#REF!</definedName>
    <definedName name="___s2">#REF!</definedName>
    <definedName name="___s3">#REF!</definedName>
    <definedName name="___u1">#REF!</definedName>
    <definedName name="___u2">#REF!</definedName>
    <definedName name="___u3">#REF!</definedName>
    <definedName name="___ｘ１">#REF!</definedName>
    <definedName name="___ｘ２">#REF!</definedName>
    <definedName name="___ｘ３">#REF!</definedName>
    <definedName name="___ｙ１">#REF!</definedName>
    <definedName name="___ｙ２">#REF!</definedName>
    <definedName name="___ｙ３">#REF!</definedName>
    <definedName name="___ｙ４">#REF!</definedName>
    <definedName name="___ｙ５">#REF!</definedName>
    <definedName name="___yb1">#REF!</definedName>
    <definedName name="___yb2">#REF!</definedName>
    <definedName name="___yb3">#REF!</definedName>
    <definedName name="___yb4">#REF!</definedName>
    <definedName name="___yb5">#REF!</definedName>
    <definedName name="___yb6">#REF!</definedName>
    <definedName name="___yh1">#REF!</definedName>
    <definedName name="___yh2">#REF!</definedName>
    <definedName name="___yh3">#REF!</definedName>
    <definedName name="___yh4">#REF!</definedName>
    <definedName name="___yh5">#REF!</definedName>
    <definedName name="___yh6">#REF!</definedName>
    <definedName name="___yh7">#REF!</definedName>
    <definedName name="___ｚ１">#REF!</definedName>
    <definedName name="___ｚ１０">#REF!</definedName>
    <definedName name="___ｚ２">#REF!</definedName>
    <definedName name="___ｚ３">#REF!</definedName>
    <definedName name="___ｚ４">#REF!</definedName>
    <definedName name="___ｚ５">#REF!</definedName>
    <definedName name="___ｚ６">#REF!</definedName>
    <definedName name="___ｚ７">#REF!</definedName>
    <definedName name="___ｚ８">#REF!</definedName>
    <definedName name="___ｚ９">#REF!</definedName>
    <definedName name="__Ａ１">#REF!</definedName>
    <definedName name="__A10">#REF!</definedName>
    <definedName name="__A11">#REF!</definedName>
    <definedName name="__A12">#REF!</definedName>
    <definedName name="__A13">#REF!</definedName>
    <definedName name="__A14">#REF!</definedName>
    <definedName name="__A15">#REF!</definedName>
    <definedName name="__A16">#REF!</definedName>
    <definedName name="__A17">#REF!</definedName>
    <definedName name="__A18">#REF!</definedName>
    <definedName name="__A19">#REF!</definedName>
    <definedName name="__A2">#REF!</definedName>
    <definedName name="__A20">#REF!</definedName>
    <definedName name="__A21">#REF!</definedName>
    <definedName name="__A22">#REF!</definedName>
    <definedName name="__A23">#REF!</definedName>
    <definedName name="__A24">#REF!</definedName>
    <definedName name="__A25">#REF!</definedName>
    <definedName name="__A26">#REF!</definedName>
    <definedName name="__A27">#REF!</definedName>
    <definedName name="__A28">#REF!</definedName>
    <definedName name="__A29">#REF!</definedName>
    <definedName name="__A3">#REF!</definedName>
    <definedName name="__A30">#REF!</definedName>
    <definedName name="__A31">#REF!</definedName>
    <definedName name="__A32">#REF!</definedName>
    <definedName name="__A33">#REF!</definedName>
    <definedName name="__A34">#REF!</definedName>
    <definedName name="__A35">#REF!</definedName>
    <definedName name="__A36">#REF!</definedName>
    <definedName name="__A37">#REF!</definedName>
    <definedName name="__A38">#REF!</definedName>
    <definedName name="__A39">#REF!</definedName>
    <definedName name="__A4">#REF!</definedName>
    <definedName name="__A40">#REF!</definedName>
    <definedName name="__A41">#REF!</definedName>
    <definedName name="__A42">#REF!</definedName>
    <definedName name="__A43">#REF!</definedName>
    <definedName name="__A44">#REF!</definedName>
    <definedName name="__A45">#REF!</definedName>
    <definedName name="__A46">#REF!</definedName>
    <definedName name="__A47">#REF!</definedName>
    <definedName name="__A48">#REF!</definedName>
    <definedName name="__A49">#REF!</definedName>
    <definedName name="__A5">#REF!</definedName>
    <definedName name="__A50">#REF!</definedName>
    <definedName name="__A51">#REF!</definedName>
    <definedName name="__A52">#REF!</definedName>
    <definedName name="__A53">#REF!</definedName>
    <definedName name="__A54">#REF!</definedName>
    <definedName name="__A55">#REF!</definedName>
    <definedName name="__A56">#REF!</definedName>
    <definedName name="__A57">#REF!</definedName>
    <definedName name="__A58">#REF!</definedName>
    <definedName name="__A59">#REF!</definedName>
    <definedName name="__A6">#REF!</definedName>
    <definedName name="__A60">#REF!</definedName>
    <definedName name="__A61">#REF!</definedName>
    <definedName name="__A62">#REF!</definedName>
    <definedName name="__A63">#REF!</definedName>
    <definedName name="__A64">#REF!</definedName>
    <definedName name="__A65">#REF!</definedName>
    <definedName name="__A66">#REF!</definedName>
    <definedName name="__A67">#REF!</definedName>
    <definedName name="__A68">#REF!</definedName>
    <definedName name="__A69">#REF!</definedName>
    <definedName name="__A7">#REF!</definedName>
    <definedName name="__A70">#REF!</definedName>
    <definedName name="__A71">#REF!</definedName>
    <definedName name="__A72">#REF!</definedName>
    <definedName name="__A73">#REF!</definedName>
    <definedName name="__A74">#REF!</definedName>
    <definedName name="__A75">#REF!</definedName>
    <definedName name="__A76">#REF!</definedName>
    <definedName name="__A8">#REF!</definedName>
    <definedName name="__A9">#REF!</definedName>
    <definedName name="__CPU2">#REF!</definedName>
    <definedName name="__CPU3">#REF!</definedName>
    <definedName name="__Ｄ１">#REF!</definedName>
    <definedName name="__D2">#REF!</definedName>
    <definedName name="__D3">#REF!</definedName>
    <definedName name="__D4">#REF!</definedName>
    <definedName name="__D5">#REF!</definedName>
    <definedName name="__D6">#REF!</definedName>
    <definedName name="__D7">#REF!</definedName>
    <definedName name="__ej2" localSheetId="5" hidden="1">{#N/A,#N/A,FALSE,"Sheet1"}</definedName>
    <definedName name="__ej2" localSheetId="7" hidden="1">{#N/A,#N/A,FALSE,"Sheet1"}</definedName>
    <definedName name="__ej2" hidden="1">{#N/A,#N/A,FALSE,"Sheet1"}</definedName>
    <definedName name="__f1" localSheetId="5">#REF!</definedName>
    <definedName name="__f1">#REF!</definedName>
    <definedName name="__f2">#REF!</definedName>
    <definedName name="__f3">#REF!</definedName>
    <definedName name="__g1">#REF!</definedName>
    <definedName name="__g2">#REF!</definedName>
    <definedName name="__g3">#REF!</definedName>
    <definedName name="__ITV2">#REF!</definedName>
    <definedName name="__ITV3">#REF!</definedName>
    <definedName name="__iv65555">#REF!</definedName>
    <definedName name="__j1">#REF!</definedName>
    <definedName name="__j2">#REF!</definedName>
    <definedName name="__j3">#REF!</definedName>
    <definedName name="__ｋ１">#REF!</definedName>
    <definedName name="__ｋ２">#REF!</definedName>
    <definedName name="__ｋ３">#REF!</definedName>
    <definedName name="__kb1">#REF!</definedName>
    <definedName name="__kb2">#REF!</definedName>
    <definedName name="__kb3">#REF!</definedName>
    <definedName name="__kh1">#REF!</definedName>
    <definedName name="__kh2">#REF!</definedName>
    <definedName name="__kh3">#REF!</definedName>
    <definedName name="__Ｌ１">#REF!</definedName>
    <definedName name="__L10">#REF!</definedName>
    <definedName name="__L11">#REF!</definedName>
    <definedName name="__L12">#REF!</definedName>
    <definedName name="__L13">#REF!</definedName>
    <definedName name="__L14">#REF!</definedName>
    <definedName name="__L15">#REF!</definedName>
    <definedName name="__L16">#REF!</definedName>
    <definedName name="__L17">#REF!</definedName>
    <definedName name="__L18">#REF!</definedName>
    <definedName name="__L19">#REF!</definedName>
    <definedName name="__Ｌ２">#REF!</definedName>
    <definedName name="__L20">#REF!</definedName>
    <definedName name="__L21">#REF!</definedName>
    <definedName name="__L22">#REF!</definedName>
    <definedName name="__L23">#REF!</definedName>
    <definedName name="__L24">#REF!</definedName>
    <definedName name="__L25">#REF!</definedName>
    <definedName name="__L26">#REF!</definedName>
    <definedName name="__L27">#REF!</definedName>
    <definedName name="__L28">#REF!</definedName>
    <definedName name="__L29">#REF!</definedName>
    <definedName name="__Ｌ３">#REF!</definedName>
    <definedName name="__L30">#REF!</definedName>
    <definedName name="__L31">#REF!</definedName>
    <definedName name="__L32">#REF!</definedName>
    <definedName name="__L33">#REF!</definedName>
    <definedName name="__L34">#REF!</definedName>
    <definedName name="__L35">#REF!</definedName>
    <definedName name="__L36">#REF!</definedName>
    <definedName name="__L37">#REF!</definedName>
    <definedName name="__L38">#REF!</definedName>
    <definedName name="__L39">#REF!</definedName>
    <definedName name="__L4">#REF!</definedName>
    <definedName name="__L40">#REF!</definedName>
    <definedName name="__L41">#REF!</definedName>
    <definedName name="__L42">#REF!</definedName>
    <definedName name="__L43">#REF!</definedName>
    <definedName name="__L44">#REF!</definedName>
    <definedName name="__L45">#REF!</definedName>
    <definedName name="__L46">#REF!</definedName>
    <definedName name="__L47">#REF!</definedName>
    <definedName name="__L48">#REF!</definedName>
    <definedName name="__L49">#REF!</definedName>
    <definedName name="__L5">#REF!</definedName>
    <definedName name="__L50">#REF!</definedName>
    <definedName name="__L51">#REF!</definedName>
    <definedName name="__L52">#REF!</definedName>
    <definedName name="__L53">#REF!</definedName>
    <definedName name="__L54">#REF!</definedName>
    <definedName name="__L55">#REF!</definedName>
    <definedName name="__L56">#REF!</definedName>
    <definedName name="__L57">#REF!</definedName>
    <definedName name="__L58">#REF!</definedName>
    <definedName name="__L59">#REF!</definedName>
    <definedName name="__L6">#REF!</definedName>
    <definedName name="__L60">#REF!</definedName>
    <definedName name="__L61">#REF!</definedName>
    <definedName name="__L62">#REF!</definedName>
    <definedName name="__L63">#REF!</definedName>
    <definedName name="__L64">#REF!</definedName>
    <definedName name="__L65">#REF!</definedName>
    <definedName name="__L66">#REF!</definedName>
    <definedName name="__L67">#REF!</definedName>
    <definedName name="__L68">#REF!</definedName>
    <definedName name="__L69">#REF!</definedName>
    <definedName name="__L7">#REF!</definedName>
    <definedName name="__L70">#REF!</definedName>
    <definedName name="__L71">#REF!</definedName>
    <definedName name="__L72">#REF!</definedName>
    <definedName name="__L73">#REF!</definedName>
    <definedName name="__L74">#REF!</definedName>
    <definedName name="__L75">#REF!</definedName>
    <definedName name="__L8">#REF!</definedName>
    <definedName name="__L9">#REF!</definedName>
    <definedName name="__lb1">#REF!</definedName>
    <definedName name="__lb2">#REF!</definedName>
    <definedName name="__lb3">#REF!</definedName>
    <definedName name="__lb4">#REF!</definedName>
    <definedName name="__lb5">#REF!</definedName>
    <definedName name="__lh1">#REF!</definedName>
    <definedName name="__lh2">#REF!</definedName>
    <definedName name="__lh3">#REF!</definedName>
    <definedName name="__lh4">#REF!</definedName>
    <definedName name="__lh5">#REF!</definedName>
    <definedName name="__ＬＰ２">#REF!</definedName>
    <definedName name="__LPG2">#REF!</definedName>
    <definedName name="__LPG3">#REF!</definedName>
    <definedName name="__m1">#REF!</definedName>
    <definedName name="__m2">#REF!</definedName>
    <definedName name="__m3">#REF!</definedName>
    <definedName name="__M65555">#REF!</definedName>
    <definedName name="__n1">#REF!</definedName>
    <definedName name="__n2">#REF!</definedName>
    <definedName name="__n3">#REF!</definedName>
    <definedName name="__o1">#REF!</definedName>
    <definedName name="__o2">#REF!</definedName>
    <definedName name="__o3">#REF!</definedName>
    <definedName name="__P12">[3]内訳書!#REF!</definedName>
    <definedName name="__P14">[3]内訳書!#REF!</definedName>
    <definedName name="__P15">[3]内訳書!#REF!</definedName>
    <definedName name="__P17">[3]内訳書!#REF!</definedName>
    <definedName name="__ｐ18">[3]内訳書!#REF!</definedName>
    <definedName name="__P2">[3]内訳書!#REF!</definedName>
    <definedName name="__P4">[3]内訳書!#REF!</definedName>
    <definedName name="__P6">[3]内訳書!#REF!</definedName>
    <definedName name="__P9">[3]内訳書!#REF!</definedName>
    <definedName name="__Q2">[3]内訳書!#REF!</definedName>
    <definedName name="__rb1">#REF!</definedName>
    <definedName name="__rb2">#REF!</definedName>
    <definedName name="__rb3">#REF!</definedName>
    <definedName name="__rb4">#REF!</definedName>
    <definedName name="__rb5">#REF!</definedName>
    <definedName name="__rh1">#REF!</definedName>
    <definedName name="__rh2">#REF!</definedName>
    <definedName name="__rh3">#REF!</definedName>
    <definedName name="__rh4">#REF!</definedName>
    <definedName name="__rh5">#REF!</definedName>
    <definedName name="__s1">#REF!</definedName>
    <definedName name="__s2">#REF!</definedName>
    <definedName name="__s3">#REF!</definedName>
    <definedName name="__u1">#REF!</definedName>
    <definedName name="__u2">#REF!</definedName>
    <definedName name="__u3">#REF!</definedName>
    <definedName name="__W9">[3]内訳書!#REF!</definedName>
    <definedName name="__ｘ１">#REF!</definedName>
    <definedName name="__ｘ２">#REF!</definedName>
    <definedName name="__ｘ３">#REF!</definedName>
    <definedName name="__ｙ１">#REF!</definedName>
    <definedName name="__ｙ２">#REF!</definedName>
    <definedName name="__ｙ３">#REF!</definedName>
    <definedName name="__ｙ４">#REF!</definedName>
    <definedName name="__ｙ５">#REF!</definedName>
    <definedName name="__yb1">#REF!</definedName>
    <definedName name="__yb2">#REF!</definedName>
    <definedName name="__yb3">#REF!</definedName>
    <definedName name="__yb4">#REF!</definedName>
    <definedName name="__yb5">#REF!</definedName>
    <definedName name="__yb6">#REF!</definedName>
    <definedName name="__yh1">#REF!</definedName>
    <definedName name="__yh2">#REF!</definedName>
    <definedName name="__yh3">#REF!</definedName>
    <definedName name="__yh4">#REF!</definedName>
    <definedName name="__yh5">#REF!</definedName>
    <definedName name="__yh6">#REF!</definedName>
    <definedName name="__yh7">#REF!</definedName>
    <definedName name="__ｚ１">#REF!</definedName>
    <definedName name="__ｚ１０">#REF!</definedName>
    <definedName name="__ｚ２">#REF!</definedName>
    <definedName name="__ｚ３">#REF!</definedName>
    <definedName name="__ｚ４">#REF!</definedName>
    <definedName name="__ｚ５">#REF!</definedName>
    <definedName name="__ｚ６">#REF!</definedName>
    <definedName name="__ｚ７">#REF!</definedName>
    <definedName name="__ｚ８">#REF!</definedName>
    <definedName name="__ｚ９">#REF!</definedName>
    <definedName name="_0">[4]盤労務!$AO$5</definedName>
    <definedName name="_01_001">#REF!</definedName>
    <definedName name="_1">#REF!</definedName>
    <definedName name="_1_7.1">#REF!</definedName>
    <definedName name="_10">#REF!</definedName>
    <definedName name="_10P">#REF!</definedName>
    <definedName name="_11">#REF!</definedName>
    <definedName name="_11H">#REF!</definedName>
    <definedName name="_11P">#REF!</definedName>
    <definedName name="_12">#N/A</definedName>
    <definedName name="_12H">#REF!</definedName>
    <definedName name="_12P">#REF!</definedName>
    <definedName name="_13">#N/A</definedName>
    <definedName name="_13__123Graph_Aｸﾞﾗﾌ_1" hidden="1">#REF!</definedName>
    <definedName name="_13H">#N/A</definedName>
    <definedName name="_13P">#REF!</definedName>
    <definedName name="_14__123Graph_Xｸﾞﾗﾌ_1" hidden="1">#REF!</definedName>
    <definedName name="_14P">#REF!</definedName>
    <definedName name="_15P">#REF!</definedName>
    <definedName name="_16P">#REF!</definedName>
    <definedName name="_17P">#REF!</definedName>
    <definedName name="_18P">#REF!</definedName>
    <definedName name="_19P">#REF!</definedName>
    <definedName name="_1P">#REF!</definedName>
    <definedName name="_2">#REF!</definedName>
    <definedName name="_20P">#REF!</definedName>
    <definedName name="_21">#REF!</definedName>
    <definedName name="_21_14">#REF!</definedName>
    <definedName name="_21H">#REF!</definedName>
    <definedName name="_21P">#REF!</definedName>
    <definedName name="_22">#N/A</definedName>
    <definedName name="_224ej2_" localSheetId="5" hidden="1">{#N/A,#N/A,FALSE,"Sheet1"}</definedName>
    <definedName name="_224ej2_" localSheetId="7" hidden="1">{#N/A,#N/A,FALSE,"Sheet1"}</definedName>
    <definedName name="_224ej2_" hidden="1">{#N/A,#N/A,FALSE,"Sheet1"}</definedName>
    <definedName name="_22H" localSheetId="5">#REF!</definedName>
    <definedName name="_22H">#REF!</definedName>
    <definedName name="_22P">#REF!</definedName>
    <definedName name="_23">#N/A</definedName>
    <definedName name="_23H">#N/A</definedName>
    <definedName name="_23P">#REF!</definedName>
    <definedName name="_24P">#REF!</definedName>
    <definedName name="_25P">#REF!</definedName>
    <definedName name="_26P">#REF!</definedName>
    <definedName name="_27P">#REF!</definedName>
    <definedName name="_28P">#REF!</definedName>
    <definedName name="_29P">#REF!</definedName>
    <definedName name="_2P">#REF!</definedName>
    <definedName name="_2次集計">#REF!</definedName>
    <definedName name="_3">#REF!</definedName>
    <definedName name="_30P">#REF!</definedName>
    <definedName name="_31">#REF!</definedName>
    <definedName name="_31H">#REF!</definedName>
    <definedName name="_32">#N/A</definedName>
    <definedName name="_32H">#REF!</definedName>
    <definedName name="_33">#N/A</definedName>
    <definedName name="_33H">#N/A</definedName>
    <definedName name="_364ej2_" localSheetId="5" hidden="1">{#N/A,#N/A,FALSE,"Sheet1"}</definedName>
    <definedName name="_364ej2_" localSheetId="7" hidden="1">{#N/A,#N/A,FALSE,"Sheet1"}</definedName>
    <definedName name="_364ej2_" hidden="1">{#N/A,#N/A,FALSE,"Sheet1"}</definedName>
    <definedName name="_3P" localSheetId="5">#REF!</definedName>
    <definedName name="_3P">#REF!</definedName>
    <definedName name="_4">#REF!</definedName>
    <definedName name="_41">#REF!</definedName>
    <definedName name="_41H">#REF!</definedName>
    <definedName name="_42">#N/A</definedName>
    <definedName name="_42H">#REF!</definedName>
    <definedName name="_43">#N/A</definedName>
    <definedName name="_43H">#N/A</definedName>
    <definedName name="_4P">#N/A</definedName>
    <definedName name="_5">#REF!</definedName>
    <definedName name="_51">#REF!</definedName>
    <definedName name="_51H">#REF!</definedName>
    <definedName name="_52">#N/A</definedName>
    <definedName name="_52H">#REF!</definedName>
    <definedName name="_53">#N/A</definedName>
    <definedName name="_53H">#N/A</definedName>
    <definedName name="_5P">#N/A</definedName>
    <definedName name="_6">#REF!</definedName>
    <definedName name="_61">#REF!</definedName>
    <definedName name="_61H">#REF!</definedName>
    <definedName name="_62">#N/A</definedName>
    <definedName name="_62H">#REF!</definedName>
    <definedName name="_63">#N/A</definedName>
    <definedName name="_63H">#N/A</definedName>
    <definedName name="_6P">#REF!</definedName>
    <definedName name="_7">#REF!</definedName>
    <definedName name="_7.1">#REF!</definedName>
    <definedName name="_71">#REF!</definedName>
    <definedName name="_71H">#REF!</definedName>
    <definedName name="_72">#N/A</definedName>
    <definedName name="_72H">#REF!</definedName>
    <definedName name="_73">#N/A</definedName>
    <definedName name="_73H">#N/A</definedName>
    <definedName name="_78ej2_" localSheetId="5" hidden="1">{#N/A,#N/A,FALSE,"Sheet1"}</definedName>
    <definedName name="_78ej2_" localSheetId="7" hidden="1">{#N/A,#N/A,FALSE,"Sheet1"}</definedName>
    <definedName name="_78ej2_" hidden="1">{#N/A,#N/A,FALSE,"Sheet1"}</definedName>
    <definedName name="_7P" localSheetId="5">#REF!</definedName>
    <definedName name="_7P">#REF!</definedName>
    <definedName name="_8">#REF!</definedName>
    <definedName name="_8P">#REF!</definedName>
    <definedName name="_9">#REF!</definedName>
    <definedName name="_9P">#REF!</definedName>
    <definedName name="_A">[4]盤労務!$AO$22</definedName>
    <definedName name="_Ａ１">#REF!</definedName>
    <definedName name="_A10">#REF!</definedName>
    <definedName name="_A11">#REF!</definedName>
    <definedName name="_A12">#REF!</definedName>
    <definedName name="_A13">#REF!</definedName>
    <definedName name="_A14">#REF!</definedName>
    <definedName name="_A15">#REF!</definedName>
    <definedName name="_A16">#REF!</definedName>
    <definedName name="_A17">#REF!</definedName>
    <definedName name="_A18">#REF!</definedName>
    <definedName name="_A19">#REF!</definedName>
    <definedName name="_A2">#REF!</definedName>
    <definedName name="_A20">#REF!</definedName>
    <definedName name="_A21">#REF!</definedName>
    <definedName name="_A22">#REF!</definedName>
    <definedName name="_A23">#REF!</definedName>
    <definedName name="_A24">#REF!</definedName>
    <definedName name="_A25">#REF!</definedName>
    <definedName name="_A26">#REF!</definedName>
    <definedName name="_A27">#REF!</definedName>
    <definedName name="_A28">#REF!</definedName>
    <definedName name="_A29">#REF!</definedName>
    <definedName name="_A3">#REF!</definedName>
    <definedName name="_A30">#REF!</definedName>
    <definedName name="_A31">#REF!</definedName>
    <definedName name="_A32">#REF!</definedName>
    <definedName name="_A33">#REF!</definedName>
    <definedName name="_A34">#REF!</definedName>
    <definedName name="_A35">#REF!</definedName>
    <definedName name="_A36">#REF!</definedName>
    <definedName name="_A37">#REF!</definedName>
    <definedName name="_A38">#REF!</definedName>
    <definedName name="_A39">#REF!</definedName>
    <definedName name="_A4">#REF!</definedName>
    <definedName name="_A40">#REF!</definedName>
    <definedName name="_A41">#REF!</definedName>
    <definedName name="_A42">#REF!</definedName>
    <definedName name="_A43">#REF!</definedName>
    <definedName name="_A44">#REF!</definedName>
    <definedName name="_A45">#REF!</definedName>
    <definedName name="_A46">#REF!</definedName>
    <definedName name="_A47">#REF!</definedName>
    <definedName name="_A48">#REF!</definedName>
    <definedName name="_A49">#REF!</definedName>
    <definedName name="_Ａ５">#REF!</definedName>
    <definedName name="_A50">#REF!</definedName>
    <definedName name="_A51">#REF!</definedName>
    <definedName name="_A52">#REF!</definedName>
    <definedName name="_A53">#REF!</definedName>
    <definedName name="_A54">#REF!</definedName>
    <definedName name="_A55">#REF!</definedName>
    <definedName name="_A56">#REF!</definedName>
    <definedName name="_A57">#REF!</definedName>
    <definedName name="_A58">#REF!</definedName>
    <definedName name="_A59">#REF!</definedName>
    <definedName name="_A6">#REF!</definedName>
    <definedName name="_A60">#REF!</definedName>
    <definedName name="_A61">#REF!</definedName>
    <definedName name="_A62">#REF!</definedName>
    <definedName name="_A63">#REF!</definedName>
    <definedName name="_A64">#REF!</definedName>
    <definedName name="_A65">#REF!</definedName>
    <definedName name="_A66">#REF!</definedName>
    <definedName name="_A67">#REF!</definedName>
    <definedName name="_A68">#REF!</definedName>
    <definedName name="_A69">#REF!</definedName>
    <definedName name="_A7">#REF!</definedName>
    <definedName name="_A70">#REF!</definedName>
    <definedName name="_A71">#REF!</definedName>
    <definedName name="_A72">#REF!</definedName>
    <definedName name="_A73">#REF!</definedName>
    <definedName name="_A74">#REF!</definedName>
    <definedName name="_A75">#REF!</definedName>
    <definedName name="_A76">#REF!</definedName>
    <definedName name="_A8">#REF!</definedName>
    <definedName name="_A9">#REF!</definedName>
    <definedName name="_C">#REF!</definedName>
    <definedName name="_CPU2">#REF!</definedName>
    <definedName name="_CPU3">#REF!</definedName>
    <definedName name="_Ｄ１">#REF!</definedName>
    <definedName name="_D2">#REF!</definedName>
    <definedName name="_D3">#REF!</definedName>
    <definedName name="_D4">#REF!</definedName>
    <definedName name="_D5">#REF!</definedName>
    <definedName name="_D6">#REF!</definedName>
    <definedName name="_D7">#REF!</definedName>
    <definedName name="_Dist_Values" localSheetId="7" hidden="1">#REF!</definedName>
    <definedName name="_Dist_Values" hidden="1">#REF!</definedName>
    <definedName name="_ej2" localSheetId="5" hidden="1">{#N/A,#N/A,FALSE,"Sheet1"}</definedName>
    <definedName name="_ej2" localSheetId="7" hidden="1">{#N/A,#N/A,FALSE,"Sheet1"}</definedName>
    <definedName name="_ej2" hidden="1">{#N/A,#N/A,FALSE,"Sheet1"}</definedName>
    <definedName name="_f1" localSheetId="5">#REF!</definedName>
    <definedName name="_f1">#REF!</definedName>
    <definedName name="_f2">#REF!</definedName>
    <definedName name="_f3">#REF!</definedName>
    <definedName name="_Fhll" hidden="1">#REF!</definedName>
    <definedName name="_Fill" localSheetId="7" hidden="1">#REF!</definedName>
    <definedName name="_Fill" hidden="1">#REF!</definedName>
    <definedName name="_fill2" hidden="1">#REF!</definedName>
    <definedName name="_FR01ﾒﾆｭｰ_">#REF!</definedName>
    <definedName name="_g1">#REF!</definedName>
    <definedName name="_g2">#REF!</definedName>
    <definedName name="_g3">#REF!</definedName>
    <definedName name="_H">#REF!</definedName>
    <definedName name="_HOLDER1">[5]類別歩掛表!$B$21:$F$29</definedName>
    <definedName name="_HOLDER2">[5]類別歩掛表!$B$30:$F$38</definedName>
    <definedName name="_HOLDER4">[5]類別歩掛表!$B$39:$F$47</definedName>
    <definedName name="_HOLDER6">[5]類別歩掛表!$B$48:$F$56</definedName>
    <definedName name="_ITV2">#REF!</definedName>
    <definedName name="_ITV3">#REF!</definedName>
    <definedName name="_iv65555">#REF!</definedName>
    <definedName name="_j1">#REF!</definedName>
    <definedName name="_j2">#REF!</definedName>
    <definedName name="_j3">#REF!</definedName>
    <definedName name="_JP1">#REF!</definedName>
    <definedName name="_JP2">#REF!</definedName>
    <definedName name="_JP3">#REF!</definedName>
    <definedName name="_JP4">#REF!</definedName>
    <definedName name="_JP5">#REF!</definedName>
    <definedName name="_ｋ１">#REF!</definedName>
    <definedName name="_ｋ２">#REF!</definedName>
    <definedName name="_ｋ３">#REF!</definedName>
    <definedName name="_kb1">#REF!</definedName>
    <definedName name="_kb2">#REF!</definedName>
    <definedName name="_kb3">#REF!</definedName>
    <definedName name="_Key1" localSheetId="7" hidden="1">#REF!</definedName>
    <definedName name="_Key1" hidden="1">#REF!</definedName>
    <definedName name="_Key2" localSheetId="7" hidden="1">#REF!</definedName>
    <definedName name="_Key2" hidden="1">#REF!</definedName>
    <definedName name="_kh1">#REF!</definedName>
    <definedName name="_kh2">#REF!</definedName>
    <definedName name="_kh3">#REF!</definedName>
    <definedName name="_Ｌ１">#REF!</definedName>
    <definedName name="_L10">#REF!</definedName>
    <definedName name="_L11">#REF!</definedName>
    <definedName name="_L12">#REF!</definedName>
    <definedName name="_L13">#REF!</definedName>
    <definedName name="_L14">#REF!</definedName>
    <definedName name="_L15">#REF!</definedName>
    <definedName name="_L16">#REF!</definedName>
    <definedName name="_L17">#REF!</definedName>
    <definedName name="_L18">#REF!</definedName>
    <definedName name="_L19">#REF!</definedName>
    <definedName name="_Ｌ２">#REF!</definedName>
    <definedName name="_L20">#REF!</definedName>
    <definedName name="_L21">#REF!</definedName>
    <definedName name="_L22">#REF!</definedName>
    <definedName name="_L23">#REF!</definedName>
    <definedName name="_L24">#REF!</definedName>
    <definedName name="_L25">#REF!</definedName>
    <definedName name="_L26">#REF!</definedName>
    <definedName name="_L27">#REF!</definedName>
    <definedName name="_L28">#REF!</definedName>
    <definedName name="_L29">#REF!</definedName>
    <definedName name="_Ｌ３">#REF!</definedName>
    <definedName name="_L30">#REF!</definedName>
    <definedName name="_L31">#REF!</definedName>
    <definedName name="_L32">#REF!</definedName>
    <definedName name="_L33">#REF!</definedName>
    <definedName name="_L34">#REF!</definedName>
    <definedName name="_L35">#REF!</definedName>
    <definedName name="_L36">#REF!</definedName>
    <definedName name="_L37">#REF!</definedName>
    <definedName name="_L38">#REF!</definedName>
    <definedName name="_L39">#REF!</definedName>
    <definedName name="_L4">#REF!</definedName>
    <definedName name="_L40">#REF!</definedName>
    <definedName name="_L41">#REF!</definedName>
    <definedName name="_L42">#REF!</definedName>
    <definedName name="_L43">#REF!</definedName>
    <definedName name="_L44">#REF!</definedName>
    <definedName name="_L45">#REF!</definedName>
    <definedName name="_L46">#REF!</definedName>
    <definedName name="_L47">#REF!</definedName>
    <definedName name="_L48">#REF!</definedName>
    <definedName name="_L49">#REF!</definedName>
    <definedName name="_L5">#REF!</definedName>
    <definedName name="_L50">#REF!</definedName>
    <definedName name="_L51">#REF!</definedName>
    <definedName name="_L52">#REF!</definedName>
    <definedName name="_L53">#REF!</definedName>
    <definedName name="_L54">#REF!</definedName>
    <definedName name="_L55">#REF!</definedName>
    <definedName name="_L56">#REF!</definedName>
    <definedName name="_L57">#REF!</definedName>
    <definedName name="_L58">#REF!</definedName>
    <definedName name="_L59">#REF!</definedName>
    <definedName name="_L6">#REF!</definedName>
    <definedName name="_L60">#REF!</definedName>
    <definedName name="_L61">#REF!</definedName>
    <definedName name="_L62">#REF!</definedName>
    <definedName name="_L63">#REF!</definedName>
    <definedName name="_L64">#REF!</definedName>
    <definedName name="_L65">#REF!</definedName>
    <definedName name="_L66">#REF!</definedName>
    <definedName name="_L67">#REF!</definedName>
    <definedName name="_L68">#REF!</definedName>
    <definedName name="_L69">#REF!</definedName>
    <definedName name="_L7">#REF!</definedName>
    <definedName name="_L70">#REF!</definedName>
    <definedName name="_L71">#REF!</definedName>
    <definedName name="_L72">#REF!</definedName>
    <definedName name="_L73">#REF!</definedName>
    <definedName name="_L74">#REF!</definedName>
    <definedName name="_L75">#REF!</definedName>
    <definedName name="_L8">#REF!</definedName>
    <definedName name="_L9">#REF!</definedName>
    <definedName name="_lb1">#REF!</definedName>
    <definedName name="_lb2">#REF!</definedName>
    <definedName name="_lb3">#REF!</definedName>
    <definedName name="_lb4">#REF!</definedName>
    <definedName name="_lb5">#REF!</definedName>
    <definedName name="_lh1">#REF!</definedName>
    <definedName name="_lh2">#REF!</definedName>
    <definedName name="_lh3">#REF!</definedName>
    <definedName name="_lh4">#REF!</definedName>
    <definedName name="_lh5">#REF!</definedName>
    <definedName name="_ＬＰ２">#REF!</definedName>
    <definedName name="_LPG2">#REF!</definedName>
    <definedName name="_LPG3">#REF!</definedName>
    <definedName name="_M">[4]盤労務!$AO$16</definedName>
    <definedName name="_m1">#REF!</definedName>
    <definedName name="_m2">#REF!</definedName>
    <definedName name="_m3">#REF!</definedName>
    <definedName name="_M65555">#REF!</definedName>
    <definedName name="_MatMult_A" hidden="1">#REF!</definedName>
    <definedName name="_MatMult_AxB" hidden="1">#REF!</definedName>
    <definedName name="_MatMult_B" hidden="1">#REF!</definedName>
    <definedName name="_n1">#REF!</definedName>
    <definedName name="_n2">#REF!</definedName>
    <definedName name="_n3">#REF!</definedName>
    <definedName name="_o1">#REF!</definedName>
    <definedName name="_o2">#REF!</definedName>
    <definedName name="_o3">#REF!</definedName>
    <definedName name="_Order1" localSheetId="7" hidden="1">255</definedName>
    <definedName name="_Order1" hidden="1">0</definedName>
    <definedName name="_Order2" localSheetId="7" hidden="1">0</definedName>
    <definedName name="_Order2" hidden="1">255</definedName>
    <definedName name="_P">[4]盤労務!$AO$26</definedName>
    <definedName name="_Parse_In" localSheetId="5" hidden="1">[6]Print_Hyousi!#REF!</definedName>
    <definedName name="_Parse_In" localSheetId="7" hidden="1">#REF!</definedName>
    <definedName name="_Parse_In" hidden="1">[6]Print_Hyousi!#REF!</definedName>
    <definedName name="_Parse_Out" hidden="1">[6]Print_Hyousi!#REF!</definedName>
    <definedName name="_PE1" localSheetId="5">#REF!</definedName>
    <definedName name="_PE1">#REF!</definedName>
    <definedName name="_R">[4]盤労務!$AO$5</definedName>
    <definedName name="_rb1">#REF!</definedName>
    <definedName name="_rb2">#REF!</definedName>
    <definedName name="_rb3">#REF!</definedName>
    <definedName name="_rb4">#REF!</definedName>
    <definedName name="_rb5">#REF!</definedName>
    <definedName name="_Regression_Int" hidden="1">1</definedName>
    <definedName name="_rh1">#REF!</definedName>
    <definedName name="_rh2">#REF!</definedName>
    <definedName name="_rh3">#REF!</definedName>
    <definedName name="_rh4">#REF!</definedName>
    <definedName name="_rh5">#REF!</definedName>
    <definedName name="_s1">#REF!</definedName>
    <definedName name="_s2">#REF!</definedName>
    <definedName name="_s3">#REF!</definedName>
    <definedName name="_Sort" localSheetId="7" hidden="1">#REF!</definedName>
    <definedName name="_Sort" hidden="1">#REF!</definedName>
    <definedName name="_T1">#REF!</definedName>
    <definedName name="_T2">#REF!</definedName>
    <definedName name="_T3">#REF!</definedName>
    <definedName name="_T4">#REF!</definedName>
    <definedName name="_T5">#REF!</definedName>
    <definedName name="_Table2_In1" localSheetId="7" hidden="1">#REF!</definedName>
    <definedName name="_Table2_In1" hidden="1">#REF!</definedName>
    <definedName name="_Table2_In2" hidden="1">#REF!</definedName>
    <definedName name="_Table2_Out" hidden="1">#REF!</definedName>
    <definedName name="_TAN1">#REF!</definedName>
    <definedName name="_TAN10">#REF!</definedName>
    <definedName name="_TAN11">#REF!</definedName>
    <definedName name="_TAN12">#REF!</definedName>
    <definedName name="_TAN2">#REF!</definedName>
    <definedName name="_TAN3">#REF!</definedName>
    <definedName name="_TAN4">#REF!</definedName>
    <definedName name="_TAN5">#REF!</definedName>
    <definedName name="_TAN6">#REF!</definedName>
    <definedName name="_TAN7">#REF!</definedName>
    <definedName name="_TAN8">#REF!</definedName>
    <definedName name="_TAN9">#REF!</definedName>
    <definedName name="_u1">#REF!</definedName>
    <definedName name="_u2">#REF!</definedName>
    <definedName name="_u3">#REF!</definedName>
    <definedName name="_ｘ１">#REF!</definedName>
    <definedName name="_ｘ２">#REF!</definedName>
    <definedName name="_ｘ３">#REF!</definedName>
    <definedName name="_ｙ１">#REF!</definedName>
    <definedName name="_ｙ２">#REF!</definedName>
    <definedName name="_ｙ３">#REF!</definedName>
    <definedName name="_ｙ４">#REF!</definedName>
    <definedName name="_ｙ５">#REF!</definedName>
    <definedName name="_yb1">#REF!</definedName>
    <definedName name="_yb2">#REF!</definedName>
    <definedName name="_yb3">#REF!</definedName>
    <definedName name="_yb4">#REF!</definedName>
    <definedName name="_yb5">#REF!</definedName>
    <definedName name="_yb6">#REF!</definedName>
    <definedName name="_yh1">#REF!</definedName>
    <definedName name="_yh2">#REF!</definedName>
    <definedName name="_yh3">#REF!</definedName>
    <definedName name="_yh4">#REF!</definedName>
    <definedName name="_yh5">#REF!</definedName>
    <definedName name="_yh6">#REF!</definedName>
    <definedName name="_yh7">#REF!</definedName>
    <definedName name="_ｚ１">#REF!</definedName>
    <definedName name="_ｚ１０">#REF!</definedName>
    <definedName name="_ｚ２">#REF!</definedName>
    <definedName name="_ｚ３">#REF!</definedName>
    <definedName name="_ｚ４">#REF!</definedName>
    <definedName name="_ｚ５">#REF!</definedName>
    <definedName name="_ｚ６">#REF!</definedName>
    <definedName name="_ｚ７">#REF!</definedName>
    <definedName name="_ｚ８">#REF!</definedName>
    <definedName name="_ｚ９">#REF!</definedName>
    <definedName name="_安全費">#REF!</definedName>
    <definedName name="_一般管理費等">#REF!</definedName>
    <definedName name="_運搬費">#REF!</definedName>
    <definedName name="_営繕費">#REF!</definedName>
    <definedName name="_仮設費">#REF!</definedName>
    <definedName name="_技術管理費">#REF!</definedName>
    <definedName name="_技術費">#REF!</definedName>
    <definedName name="_現場間接費">#REF!</definedName>
    <definedName name="_散気筒">[5]類別歩掛表!$H$21:$J$27</definedName>
    <definedName name="_準備費">#REF!</definedName>
    <definedName name="_消費税相当額">#REF!</definedName>
    <definedName name="_据付工間接費">#REF!</definedName>
    <definedName name="_補助材料費">#REF!</definedName>
    <definedName name="\0">#REF!</definedName>
    <definedName name="\a">#REF!</definedName>
    <definedName name="\b">[7]数量集計表!#REF!</definedName>
    <definedName name="\B1">#REF!</definedName>
    <definedName name="\c">#REF!</definedName>
    <definedName name="\d">#N/A</definedName>
    <definedName name="\D1">#REF!</definedName>
    <definedName name="\e">#N/A</definedName>
    <definedName name="\f">#N/A</definedName>
    <definedName name="\g">#N/A</definedName>
    <definedName name="\h">#N/A</definedName>
    <definedName name="\i">#N/A</definedName>
    <definedName name="\j">#N/A</definedName>
    <definedName name="\k">#REF!</definedName>
    <definedName name="\l">#REF!</definedName>
    <definedName name="\m">#REF!</definedName>
    <definedName name="\n">#REF!</definedName>
    <definedName name="\o">#REF!</definedName>
    <definedName name="\p">#REF!</definedName>
    <definedName name="\P101">#REF!</definedName>
    <definedName name="\q">#REF!</definedName>
    <definedName name="\r">#REF!</definedName>
    <definedName name="\s">#REF!</definedName>
    <definedName name="\t">#REF!</definedName>
    <definedName name="\V">[8]設計書!#REF!</definedName>
    <definedName name="\w">#REF!</definedName>
    <definedName name="\ww">#REF!</definedName>
    <definedName name="\x">#REF!</definedName>
    <definedName name="\y">[9]ｹｰﾌﾞﾙ!#REF!</definedName>
    <definedName name="\z">#REF!</definedName>
    <definedName name="Ⅰ期頭">[10]工事概要!$F$4</definedName>
    <definedName name="A">#REF!</definedName>
    <definedName name="a1b1">#REF!</definedName>
    <definedName name="a1b2">#REF!</definedName>
    <definedName name="a1b3">#REF!</definedName>
    <definedName name="a1b4">#REF!</definedName>
    <definedName name="a1b5">#REF!</definedName>
    <definedName name="a1b6">#REF!</definedName>
    <definedName name="a1b7">#REF!</definedName>
    <definedName name="a1b8">#REF!</definedName>
    <definedName name="a1fuku">#REF!</definedName>
    <definedName name="a1h1">#REF!</definedName>
    <definedName name="a1h2">#REF!</definedName>
    <definedName name="a1h3">#REF!</definedName>
    <definedName name="a1h4">#REF!</definedName>
    <definedName name="a1h5">#REF!</definedName>
    <definedName name="a1h6">#REF!</definedName>
    <definedName name="a1h7">#REF!</definedName>
    <definedName name="a2b1">#REF!</definedName>
    <definedName name="a2b2">#REF!</definedName>
    <definedName name="a2b3">#REF!</definedName>
    <definedName name="a2b4">#REF!</definedName>
    <definedName name="a2b5">#REF!</definedName>
    <definedName name="a2b6">#REF!</definedName>
    <definedName name="a2b7">#REF!</definedName>
    <definedName name="a2b8">#REF!</definedName>
    <definedName name="a2fuku">#REF!</definedName>
    <definedName name="a2h1">#REF!</definedName>
    <definedName name="a2h2">#REF!</definedName>
    <definedName name="a2h3">#REF!</definedName>
    <definedName name="a2h4">#REF!</definedName>
    <definedName name="a2h5">#REF!</definedName>
    <definedName name="a2h6">#REF!</definedName>
    <definedName name="a2h7">#REF!</definedName>
    <definedName name="AA" localSheetId="5">#REF!</definedName>
    <definedName name="aa" localSheetId="7" hidden="1">[11]Sheet1!$U$98:$U$115</definedName>
    <definedName name="AA">#REF!</definedName>
    <definedName name="aaaaa" localSheetId="5" hidden="1">#REF!</definedName>
    <definedName name="aaaaa" hidden="1">#REF!</definedName>
    <definedName name="AB" localSheetId="5">[12]電気４!#REF!</definedName>
    <definedName name="AB">[12]電気４!#REF!</definedName>
    <definedName name="AC" localSheetId="5">#REF!</definedName>
    <definedName name="AC">#REF!</definedName>
    <definedName name="AD" localSheetId="5">[12]電気４!#REF!</definedName>
    <definedName name="ad" localSheetId="7" hidden="1">#REF!</definedName>
    <definedName name="AD">[12]電気４!#REF!</definedName>
    <definedName name="AE" localSheetId="5">[12]電気２!#REF!</definedName>
    <definedName name="AE">[12]電気２!#REF!</definedName>
    <definedName name="AF">[12]電気２!#REF!</definedName>
    <definedName name="AG">[12]電気２!#REF!</definedName>
    <definedName name="AH">[12]電気４!#REF!</definedName>
    <definedName name="AI">[12]電気３!#REF!</definedName>
    <definedName name="AJ">[12]電気２!#REF!</definedName>
    <definedName name="AUTOEXEC" localSheetId="5">#REF!</definedName>
    <definedName name="AUTOEXEC">#REF!</definedName>
    <definedName name="ax" localSheetId="5" hidden="1">#REF!</definedName>
    <definedName name="ax" hidden="1">#REF!</definedName>
    <definedName name="az" hidden="1">#REF!</definedName>
    <definedName name="Ａ改修捨土">#REF!</definedName>
    <definedName name="Ａ計">#REF!</definedName>
    <definedName name="Ａ計１">#REF!</definedName>
    <definedName name="Ａ計２">#REF!</definedName>
    <definedName name="Ａ小計２１">#REF!</definedName>
    <definedName name="Ａ小計２１１">#REF!</definedName>
    <definedName name="Ａ小計２１２">#REF!</definedName>
    <definedName name="Ａ小計２２">#REF!</definedName>
    <definedName name="Ａ小計２２１">#REF!</definedName>
    <definedName name="Ａ小計２２２">#REF!</definedName>
    <definedName name="B">#REF!</definedName>
    <definedName name="B_1">#REF!</definedName>
    <definedName name="B_2">#REF!</definedName>
    <definedName name="B_3">#REF!</definedName>
    <definedName name="B_4">#REF!</definedName>
    <definedName name="B_5">#REF!</definedName>
    <definedName name="B36a1">#REF!</definedName>
    <definedName name="BAN">#REF!</definedName>
    <definedName name="BB">#REF!</definedName>
    <definedName name="bn" localSheetId="5" hidden="1">{#N/A,#N/A,FALSE,"Sheet1"}</definedName>
    <definedName name="bn" localSheetId="7" hidden="1">{#N/A,#N/A,FALSE,"Sheet1"}</definedName>
    <definedName name="bn" hidden="1">{#N/A,#N/A,FALSE,"Sheet1"}</definedName>
    <definedName name="BUNDEN" localSheetId="5">#REF!</definedName>
    <definedName name="BUNDEN">#REF!</definedName>
    <definedName name="C_" localSheetId="5">#REF!</definedName>
    <definedName name="C_">#REF!</definedName>
    <definedName name="CC">#N/A</definedName>
    <definedName name="CCPU">#REF!</definedName>
    <definedName name="CHANGE">#REF!</definedName>
    <definedName name="cip">[13]CIP!$B$7:$T$8</definedName>
    <definedName name="cipはつり補修">[13]CIP!$B$23:$T$24</definedName>
    <definedName name="cip継手">[13]CIP!$B$11:$T$12</definedName>
    <definedName name="cip支持金物">[13]CIP!$B$15:$T$16</definedName>
    <definedName name="cip配管工">[13]CIP!$B$19:$T$20</definedName>
    <definedName name="cip列">[13]CIP!$B$5:$T$6</definedName>
    <definedName name="CODE">[5]フォーム!#REF!</definedName>
    <definedName name="COUNT" localSheetId="5">#REF!</definedName>
    <definedName name="COUNT">#REF!</definedName>
    <definedName name="CPU" localSheetId="5">#REF!</definedName>
    <definedName name="CPU">#REF!</definedName>
    <definedName name="_xlnm.Criteria">#REF!</definedName>
    <definedName name="Criteria_MI">#REF!</definedName>
    <definedName name="CV">#REF!</definedName>
    <definedName name="CVT">#REF!</definedName>
    <definedName name="CVV">#REF!</definedName>
    <definedName name="Ｃ計">#REF!</definedName>
    <definedName name="Ｃ計１">#REF!</definedName>
    <definedName name="Ｃ計２">#REF!</definedName>
    <definedName name="Ｃ小計２１">#REF!</definedName>
    <definedName name="Ｃ小計２１１">#REF!</definedName>
    <definedName name="Ｃ小計２２">#REF!</definedName>
    <definedName name="Ｃ小計２２１">#REF!</definedName>
    <definedName name="Ｃ小計２２２">#REF!</definedName>
    <definedName name="D">#REF!</definedName>
    <definedName name="daika">[14]仮設代価!$B$4:$I$3066</definedName>
    <definedName name="daika1">[14]代価１!$B$4:$I$4753</definedName>
    <definedName name="DATA" localSheetId="5">#REF!</definedName>
    <definedName name="DATA">#REF!</definedName>
    <definedName name="Data_3">[15]Data!$E$13:$J$35</definedName>
    <definedName name="Data_4">[15]Data!$E$39:$J$61</definedName>
    <definedName name="Data_5">[15]Data!$AI$6:$AS$28</definedName>
    <definedName name="Data_6">[15]Data!$AV$6:$BF$26</definedName>
    <definedName name="_xlnm.Database" localSheetId="5">#REF!</definedName>
    <definedName name="_xlnm.Database">#REF!</definedName>
    <definedName name="Database_MI">#REF!</definedName>
    <definedName name="DF">[3]内訳書!#REF!</definedName>
    <definedName name="ＤＯＵ">#REF!</definedName>
    <definedName name="DS">[3]内訳書!#REF!</definedName>
    <definedName name="E">#REF!</definedName>
    <definedName name="EE">#REF!</definedName>
    <definedName name="eee" hidden="1">#REF!</definedName>
    <definedName name="EEEEE">#REF!</definedName>
    <definedName name="ej" localSheetId="5" hidden="1">{#N/A,#N/A,FALSE,"Sheet1"}</definedName>
    <definedName name="ej" localSheetId="7" hidden="1">{#N/A,#N/A,FALSE,"Sheet1"}</definedName>
    <definedName name="ej" hidden="1">{#N/A,#N/A,FALSE,"Sheet1"}</definedName>
    <definedName name="END" localSheetId="5">#REF!</definedName>
    <definedName name="END">#REF!</definedName>
    <definedName name="_xlnm.Extract" localSheetId="5">#REF!</definedName>
    <definedName name="_xlnm.Extract">#REF!</definedName>
    <definedName name="Extract_MI">#REF!</definedName>
    <definedName name="ＥＺ">[3]内訳書書式設定!#REF!</definedName>
    <definedName name="F" localSheetId="5">#REF!</definedName>
    <definedName name="F">#REF!</definedName>
    <definedName name="FMI">#REF!</definedName>
    <definedName name="FMS">#REF!</definedName>
    <definedName name="FNA">#REF!</definedName>
    <definedName name="FROMV1">#REF!</definedName>
    <definedName name="fukutan">[16]AP020501!$A$1:$E$3000</definedName>
    <definedName name="G" localSheetId="5">#REF!</definedName>
    <definedName name="G">#REF!</definedName>
    <definedName name="ggg" localSheetId="7" hidden="1">#REF!</definedName>
    <definedName name="ggg" hidden="1">#REF!</definedName>
    <definedName name="ＧＴ">'[1]#REF!'!$W$12</definedName>
    <definedName name="GYOU_MDS">#REF!</definedName>
    <definedName name="GYOU_MDSH">#REF!</definedName>
    <definedName name="H">#REF!</definedName>
    <definedName name="H_01">#REF!</definedName>
    <definedName name="H_02">#REF!</definedName>
    <definedName name="HAISEN">#REF!</definedName>
    <definedName name="HH">#REF!</definedName>
    <definedName name="HI">'[17]ポリ管  給水'!$A$1:$T$31</definedName>
    <definedName name="HIV" localSheetId="5">#REF!</definedName>
    <definedName name="HIV">#REF!</definedName>
    <definedName name="HOKAN">#REF!</definedName>
    <definedName name="HTML_CodePage" hidden="1">932</definedName>
    <definedName name="HTML_Control" localSheetId="5" hidden="1">{"'電灯ｺﾝｾﾝﾄ'!$C$88"}</definedName>
    <definedName name="HTML_Control" localSheetId="7" hidden="1">{"'電灯ｺﾝｾﾝﾄ'!$C$88"}</definedName>
    <definedName name="HTML_Control" hidden="1">{"'電灯ｺﾝｾﾝﾄ'!$C$88"}</definedName>
    <definedName name="HTML_Description" hidden="1">""</definedName>
    <definedName name="HTML_Email" hidden="1">""</definedName>
    <definedName name="HTML_Header" hidden="1">"電灯ｺﾝｾﾝﾄ"</definedName>
    <definedName name="HTML_LastUpdate" hidden="1">"01/09/12"</definedName>
    <definedName name="HTML_LineAfter" hidden="1">FALSE</definedName>
    <definedName name="HTML_LineBefore" hidden="1">FALSE</definedName>
    <definedName name="HTML_Name" hidden="1">"沢村宣明"</definedName>
    <definedName name="HTML_OBDlg2" hidden="1">TRUE</definedName>
    <definedName name="HTML_OBDlg4" hidden="1">TRUE</definedName>
    <definedName name="HTML_OS" hidden="1">0</definedName>
    <definedName name="HTML_PathFile" hidden="1">"A:\MyHTML.htm"</definedName>
    <definedName name="HTML_Title" hidden="1">"予算概算書作成H13"</definedName>
    <definedName name="hyousi" localSheetId="5">#REF!</definedName>
    <definedName name="hyousi">#REF!</definedName>
    <definedName name="H型鋼">#REF!</definedName>
    <definedName name="Ｈ型鋼２">#REF!</definedName>
    <definedName name="H型鋼３">#REF!</definedName>
    <definedName name="Ｈ型鋼４">#REF!</definedName>
    <definedName name="I">#REF!</definedName>
    <definedName name="IITV">#REF!</definedName>
    <definedName name="INGﾌｧｲﾙ名">#REF!</definedName>
    <definedName name="INPUT2">#REF!</definedName>
    <definedName name="io" localSheetId="5" hidden="1">{"'電灯ｺﾝｾﾝﾄ'!$C$88"}</definedName>
    <definedName name="io" localSheetId="7" hidden="1">{"'電灯ｺﾝｾﾝﾄ'!$C$88"}</definedName>
    <definedName name="io" hidden="1">{"'電灯ｺﾝｾﾝﾄ'!$C$88"}</definedName>
    <definedName name="ITV">#REF!</definedName>
    <definedName name="IV">#REF!</definedName>
    <definedName name="J">#REF!</definedName>
    <definedName name="ＪＪ">#N/A</definedName>
    <definedName name="JOB">[18]表紙!$B$2</definedName>
    <definedName name="Joken" localSheetId="5">#REF!</definedName>
    <definedName name="Joken">#REF!</definedName>
    <definedName name="K" localSheetId="5">#REF!</definedName>
    <definedName name="K">#REF!</definedName>
    <definedName name="kaa">#REF!</definedName>
    <definedName name="kab">#REF!</definedName>
    <definedName name="kakaku">#REF!</definedName>
    <definedName name="KAN">#REF!</definedName>
    <definedName name="kanko">[19]刊行物H14!$A$36:$E$3880</definedName>
    <definedName name="kann" localSheetId="5" hidden="1">{"'電灯ｺﾝｾﾝﾄ'!$C$88"}</definedName>
    <definedName name="kann" localSheetId="7" hidden="1">{"'電灯ｺﾝｾﾝﾄ'!$C$88"}</definedName>
    <definedName name="kann" hidden="1">{"'電灯ｺﾝｾﾝﾄ'!$C$88"}</definedName>
    <definedName name="katal">#REF!</definedName>
    <definedName name="katar">#REF!</definedName>
    <definedName name="kca">#REF!</definedName>
    <definedName name="kcb">#REF!</definedName>
    <definedName name="KEI">#REF!</definedName>
    <definedName name="KEIHI">#REF!</definedName>
    <definedName name="KIKAI">#REF!</definedName>
    <definedName name="kisol">#REF!</definedName>
    <definedName name="kisor">#REF!</definedName>
    <definedName name="kk" hidden="1">#REF!</definedName>
    <definedName name="kka">#REF!</definedName>
    <definedName name="kkb">#REF!</definedName>
    <definedName name="ｋｋｋ" hidden="1">#REF!</definedName>
    <definedName name="KKKKKKKKKKKKKKKKK" hidden="1">[20]複合単価!#REF!</definedName>
    <definedName name="KojiMei" localSheetId="5">#REF!</definedName>
    <definedName name="KojiMei">#REF!</definedName>
    <definedName name="KOUJI" localSheetId="5">#REF!</definedName>
    <definedName name="KOUJI">#REF!</definedName>
    <definedName name="kozo">#REF!</definedName>
    <definedName name="ksa">#REF!</definedName>
    <definedName name="ksb">#REF!</definedName>
    <definedName name="KUID">#REF!</definedName>
    <definedName name="KUIL">#REF!</definedName>
    <definedName name="KUIN">#REF!</definedName>
    <definedName name="L">#REF!</definedName>
    <definedName name="lb">#REF!</definedName>
    <definedName name="lh">#REF!</definedName>
    <definedName name="ll">#REF!</definedName>
    <definedName name="lp">[13]LP!$B$5:$T$5</definedName>
    <definedName name="LPG" localSheetId="5">#REF!</definedName>
    <definedName name="LPG">#REF!</definedName>
    <definedName name="lpはつり補修">[13]LP!$B$17:$T$17</definedName>
    <definedName name="lp支持金物">[13]LP!$B$11:$T$11</definedName>
    <definedName name="lp配管工">[13]LP!$B$14:$T$14</definedName>
    <definedName name="lp列">[13]LP!$B$3:$T$4</definedName>
    <definedName name="M">[8]設計書!#REF!</definedName>
    <definedName name="maen">#REF!</definedName>
    <definedName name="MAKURO終了" localSheetId="6">[21]!マクロ終了</definedName>
    <definedName name="MAKURO終了">[21]!マクロ終了</definedName>
    <definedName name="ＭＢＶＸＺ" localSheetId="5" hidden="1">#REF!</definedName>
    <definedName name="ＭＢＶＸＺ" hidden="1">#REF!</definedName>
    <definedName name="mejil" localSheetId="5">#REF!</definedName>
    <definedName name="mejil">#REF!</definedName>
    <definedName name="mejir">#REF!</definedName>
    <definedName name="MENU">#REF!</definedName>
    <definedName name="mitumori">[22]見積!$A$2:$R$3724</definedName>
    <definedName name="MUME2">'[23]表紙 終沈'!$A$3</definedName>
    <definedName name="MUNE">[18]表紙!$B$4</definedName>
    <definedName name="MUNE2">'[23]表紙 終沈'!$A$3</definedName>
    <definedName name="MUNE3" localSheetId="5">#REF!</definedName>
    <definedName name="MUNE3">#REF!</definedName>
    <definedName name="N">#REF!</definedName>
    <definedName name="naral">#REF!</definedName>
    <definedName name="narar">#REF!</definedName>
    <definedName name="NC">#REF!</definedName>
    <definedName name="NEXT1">#REF!</definedName>
    <definedName name="NEXT2">#REF!</definedName>
    <definedName name="NEXT3">#REF!</definedName>
    <definedName name="NEXT5">#REF!</definedName>
    <definedName name="NextA">#REF!</definedName>
    <definedName name="NextB">#REF!</definedName>
    <definedName name="NO">#REF!</definedName>
    <definedName name="okugai">#REF!</definedName>
    <definedName name="OO">#REF!</definedName>
    <definedName name="OO0">#REF!</definedName>
    <definedName name="ooo" localSheetId="6">[24]!マクロ終了</definedName>
    <definedName name="ooo">[24]!マクロ終了</definedName>
    <definedName name="OYUO" localSheetId="6">[25]!マクロ終了</definedName>
    <definedName name="OYUO">[25]!マクロ終了</definedName>
    <definedName name="P" localSheetId="5">#REF!</definedName>
    <definedName name="P">#REF!</definedName>
    <definedName name="P_2" localSheetId="5">'[3]#REF'!$D$1:$J$1742,'[3]#REF'!#REF!,'[3]#REF'!$L$1177:$R$1322,'[3]#REF'!$L$1345:$R$1385,'[3]#REF'!$T$1345:$Z$1385,'[3]#REF'!$AB$1345:$AH$1385,'[3]#REF'!$L$1555:$R$1595,'[3]#REF'!$T$1555:$Z$1595,'[3]#REF'!#REF!</definedName>
    <definedName name="P_2">'[3]#REF'!$D$1:$J$1742,'[3]#REF'!#REF!,'[3]#REF'!$L$1177:$R$1322,'[3]#REF'!$L$1345:$R$1385,'[3]#REF'!$T$1345:$Z$1385,'[3]#REF'!$AB$1345:$AH$1385,'[3]#REF'!$L$1555:$R$1595,'[3]#REF'!$T$1555:$Z$1595,'[3]#REF'!#REF!</definedName>
    <definedName name="P10H" localSheetId="5">#REF!</definedName>
    <definedName name="P10H">#REF!</definedName>
    <definedName name="P10T">#N/A</definedName>
    <definedName name="P11H">#REF!</definedName>
    <definedName name="P11T">#N/A</definedName>
    <definedName name="P12H">#REF!</definedName>
    <definedName name="P12T">#N/A</definedName>
    <definedName name="P13H">#REF!</definedName>
    <definedName name="P13T">#N/A</definedName>
    <definedName name="P14H">#REF!</definedName>
    <definedName name="P14T">#N/A</definedName>
    <definedName name="P15H">#REF!</definedName>
    <definedName name="P15T">#N/A</definedName>
    <definedName name="P16H">#REF!</definedName>
    <definedName name="P16T">#N/A</definedName>
    <definedName name="P17H">#REF!</definedName>
    <definedName name="P17T">#N/A</definedName>
    <definedName name="P18H">#REF!</definedName>
    <definedName name="P18T">#N/A</definedName>
    <definedName name="P19H">#REF!</definedName>
    <definedName name="P19T">#N/A</definedName>
    <definedName name="P1H">#REF!</definedName>
    <definedName name="P1P">#REF!</definedName>
    <definedName name="P1T">#REF!</definedName>
    <definedName name="P20H">#REF!</definedName>
    <definedName name="P20T">#N/A</definedName>
    <definedName name="P21H">#REF!</definedName>
    <definedName name="P21T">#REF!</definedName>
    <definedName name="P2H">#REF!</definedName>
    <definedName name="P2P">#REF!</definedName>
    <definedName name="P2T">#REF!</definedName>
    <definedName name="P3H">#REF!</definedName>
    <definedName name="P3P">#REF!</definedName>
    <definedName name="P3T">#REF!</definedName>
    <definedName name="P4H">#REF!</definedName>
    <definedName name="P4P">#REF!</definedName>
    <definedName name="P4T">#REF!</definedName>
    <definedName name="P5H">#REF!</definedName>
    <definedName name="P5P">#REF!</definedName>
    <definedName name="P5T">#REF!</definedName>
    <definedName name="P6H">#REF!</definedName>
    <definedName name="P6P">#REF!</definedName>
    <definedName name="P6T">#REF!</definedName>
    <definedName name="P7H">#REF!</definedName>
    <definedName name="P7P">#REF!</definedName>
    <definedName name="P7T">#REF!</definedName>
    <definedName name="P8H">#REF!</definedName>
    <definedName name="P8P">#REF!</definedName>
    <definedName name="P8T">#REF!</definedName>
    <definedName name="P9H">#REF!</definedName>
    <definedName name="P9P">#REF!</definedName>
    <definedName name="P9T">#N/A</definedName>
    <definedName name="page">#REF!</definedName>
    <definedName name="PAP">#REF!</definedName>
    <definedName name="PBP">#REF!</definedName>
    <definedName name="PCI">#REF!</definedName>
    <definedName name="PCP">#REF!</definedName>
    <definedName name="PCS">#REF!</definedName>
    <definedName name="PDP">#REF!</definedName>
    <definedName name="PEP">#REF!</definedName>
    <definedName name="PFP">#REF!</definedName>
    <definedName name="PGP">#REF!</definedName>
    <definedName name="PHP">#REF!</definedName>
    <definedName name="PIP">#REF!</definedName>
    <definedName name="PJP">#REF!</definedName>
    <definedName name="PKP">#REF!</definedName>
    <definedName name="PP">#REF!</definedName>
    <definedName name="PPS">#REF!</definedName>
    <definedName name="PR_SUB">#REF!</definedName>
    <definedName name="PR1P">#REF!</definedName>
    <definedName name="PR2P">#REF!</definedName>
    <definedName name="PR3P">#REF!</definedName>
    <definedName name="PR4P">#REF!</definedName>
    <definedName name="PR5P">#REF!</definedName>
    <definedName name="PRINT">#REF!</definedName>
    <definedName name="PRINT_1">#REF!</definedName>
    <definedName name="PRINT_2">#REF!</definedName>
    <definedName name="PRINT_3">#REF!</definedName>
    <definedName name="PRINT_4">#REF!</definedName>
    <definedName name="_xlnm.Print_Area" localSheetId="2">'Ａ．機械設備工事'!$A$1:$M$394</definedName>
    <definedName name="_xlnm.Print_Area" localSheetId="3">'Ｂ．○○工事'!$A$1:$M$170</definedName>
    <definedName name="_xlnm.Print_Area" localSheetId="5">'Ｂ．電気設備工事'!$A$1:$M$58</definedName>
    <definedName name="_xlnm.Print_Area" localSheetId="7">刊行物比較表!$A$1:$K$43</definedName>
    <definedName name="_xlnm.Print_Area" localSheetId="0">工事設計書!$A:$AK</definedName>
    <definedName name="_xlnm.Print_Area" localSheetId="1">総工費まとめ!$A:$M</definedName>
    <definedName name="_xlnm.Print_Area" localSheetId="4">別紙明細!$A$1:$M$90</definedName>
    <definedName name="_xlnm.Print_Area" localSheetId="6">'別紙明細-1'!$A$1:$M$198</definedName>
    <definedName name="_xlnm.Print_Area">#REF!</definedName>
    <definedName name="PRINT_AREA_MI" localSheetId="5">#REF!</definedName>
    <definedName name="PRINT_AREA_MI">#REF!</definedName>
    <definedName name="PRINT_AREA_MI1">#REF!</definedName>
    <definedName name="Print_Area_MI2">#REF!</definedName>
    <definedName name="Print_Area_MI3">#REF!</definedName>
    <definedName name="Print_Area_MI4">#REF!</definedName>
    <definedName name="print_area2">#REF!</definedName>
    <definedName name="Print_Area3">#REF!</definedName>
    <definedName name="Print_Area4">#REF!</definedName>
    <definedName name="Print_Tirles2">#REF!</definedName>
    <definedName name="_xlnm.Print_Titles" localSheetId="2">'Ａ．機械設備工事'!$1:$2</definedName>
    <definedName name="_xlnm.Print_Titles" localSheetId="3">'Ｂ．○○工事'!$1:$2</definedName>
    <definedName name="_xlnm.Print_Titles" localSheetId="5">'Ｂ．電気設備工事'!$1:$2</definedName>
    <definedName name="_xlnm.Print_Titles" localSheetId="1">総工費まとめ!$1:$2</definedName>
    <definedName name="_xlnm.Print_Titles" localSheetId="6">'別紙明細-1'!$1:$2</definedName>
    <definedName name="_xlnm.Print_Titles">#N/A</definedName>
    <definedName name="PRINT_TITLES_MI">#REF!</definedName>
    <definedName name="print_Titles1">#REF!</definedName>
    <definedName name="Print_Titles3">#REF!</definedName>
    <definedName name="Print_Titles4">#REF!</definedName>
    <definedName name="PRINT02">#REF!</definedName>
    <definedName name="PRINT2">#REF!</definedName>
    <definedName name="PRINT3">#REF!</definedName>
    <definedName name="PRINT4">#REF!</definedName>
    <definedName name="PRINT5">#REF!</definedName>
    <definedName name="PRINT6">#REF!</definedName>
    <definedName name="printeria">#REF!</definedName>
    <definedName name="PRN_A">#REF!</definedName>
    <definedName name="prn_a2">#REF!</definedName>
    <definedName name="PRN_A3">#REF!</definedName>
    <definedName name="PRN_A4">#REF!</definedName>
    <definedName name="PRT">#REF!</definedName>
    <definedName name="PRT_金額抜">#REF!</definedName>
    <definedName name="PRT_内訳">#REF!</definedName>
    <definedName name="Ｐ計">#REF!</definedName>
    <definedName name="Ｐ計１">#REF!</definedName>
    <definedName name="Ｐ計２">#REF!</definedName>
    <definedName name="Ｐ小計２１">#REF!</definedName>
    <definedName name="Ｐ小計２１１">#REF!</definedName>
    <definedName name="Ｐ小計２２">#REF!</definedName>
    <definedName name="Ｐ小計２２１">#REF!</definedName>
    <definedName name="Ｐ小計２２２">#REF!</definedName>
    <definedName name="q">#REF!</definedName>
    <definedName name="qr" hidden="1">#REF!</definedName>
    <definedName name="qt" hidden="1">#REF!</definedName>
    <definedName name="R_">[8]設計書!#REF!</definedName>
    <definedName name="rb">#REF!</definedName>
    <definedName name="RD">#REF!</definedName>
    <definedName name="RE">[3]内訳書!#REF!</definedName>
    <definedName name="Record2" localSheetId="5">Ｂ．電気設備工事!Record2</definedName>
    <definedName name="Record2">[0]!Record2</definedName>
    <definedName name="Record3" localSheetId="5">Ｂ．電気設備工事!record5</definedName>
    <definedName name="Record3">[0]!record5</definedName>
    <definedName name="Record4" localSheetId="5">Ｂ．電気設備工事!Record4</definedName>
    <definedName name="Record4">[0]!Record4</definedName>
    <definedName name="Record43" localSheetId="5">Ｂ．電気設備工事!Record43</definedName>
    <definedName name="Record43">[0]!Record43</definedName>
    <definedName name="Record44" localSheetId="5">Ｂ．電気設備工事!Record44</definedName>
    <definedName name="Record44">[0]!Record44</definedName>
    <definedName name="record5" localSheetId="5">Ｂ．電気設備工事!record5</definedName>
    <definedName name="record5">Ｂ．電気設備工事!record5</definedName>
    <definedName name="Record6" localSheetId="5">Ｂ．電気設備工事!Record6</definedName>
    <definedName name="Record6">[0]!Record6</definedName>
    <definedName name="RENP" localSheetId="5">#REF!</definedName>
    <definedName name="RENP">#REF!</definedName>
    <definedName name="RETU_MDS">#REF!</definedName>
    <definedName name="rh">#REF!</definedName>
    <definedName name="ROWS">#REF!</definedName>
    <definedName name="ＲＲＲ">#REF!</definedName>
    <definedName name="ｒｒｒｒｒｒ" localSheetId="5" hidden="1">{"53代価表",#N/A,FALSE,"53給湯";"53一覧表",#N/A,FALSE,"53給湯"}</definedName>
    <definedName name="ｒｒｒｒｒｒ" localSheetId="7" hidden="1">{"53代価表",#N/A,FALSE,"53給湯";"53一覧表",#N/A,FALSE,"53給湯"}</definedName>
    <definedName name="ｒｒｒｒｒｒ" hidden="1">{"53代価表",#N/A,FALSE,"53給湯";"53一覧表",#N/A,FALSE,"53給湯"}</definedName>
    <definedName name="ＲＲＴ" localSheetId="5">#REF!</definedName>
    <definedName name="ＲＲＴ">#REF!</definedName>
    <definedName name="S" localSheetId="5">[8]設計書!#REF!</definedName>
    <definedName name="S">[8]設計書!#REF!</definedName>
    <definedName name="saa" localSheetId="5">#REF!</definedName>
    <definedName name="saa">#REF!</definedName>
    <definedName name="sae">#REF!</definedName>
    <definedName name="SAIYOU">#REF!</definedName>
    <definedName name="saiyouその２">#REF!</definedName>
    <definedName name="saizu">#REF!</definedName>
    <definedName name="SEIGYO">#REF!</definedName>
    <definedName name="SEKOU">#REF!</definedName>
    <definedName name="SelectPrint" localSheetId="6">[26]!SelectPrint</definedName>
    <definedName name="SelectPrint">[26]!SelectPrint</definedName>
    <definedName name="setubi" localSheetId="5">#REF!</definedName>
    <definedName name="setubi">#REF!</definedName>
    <definedName name="SG" localSheetId="5">[3]内訳書!#REF!</definedName>
    <definedName name="SG">[3]内訳書!#REF!</definedName>
    <definedName name="sheet" localSheetId="5" hidden="1">{"'電灯ｺﾝｾﾝﾄ'!$C$88"}</definedName>
    <definedName name="sheet" localSheetId="7" hidden="1">{"'電灯ｺﾝｾﾝﾄ'!$C$88"}</definedName>
    <definedName name="sheet" hidden="1">{"'電灯ｺﾝｾﾝﾄ'!$C$88"}</definedName>
    <definedName name="sheet1" localSheetId="5" hidden="1">{"'電灯ｺﾝｾﾝﾄ'!$C$88"}</definedName>
    <definedName name="sheet1" localSheetId="7" hidden="1">{"'電灯ｺﾝｾﾝﾄ'!$C$88"}</definedName>
    <definedName name="sheet1" hidden="1">{"'電灯ｺﾝｾﾝﾄ'!$C$88"}</definedName>
    <definedName name="SQ">[3]内訳書!#REF!</definedName>
    <definedName name="SUM">'[3]#REF'!#REF!</definedName>
    <definedName name="susはつり補修屋内一般">[13]SUS!$B$116:$T$119</definedName>
    <definedName name="susはつり補修機械室・便所">[13]SUS!$B$122:$T$125</definedName>
    <definedName name="sus屋外配管">[13]SUS!$B$18:$T$21</definedName>
    <definedName name="SUS屋内" localSheetId="5">#REF!</definedName>
    <definedName name="SUS屋内">#REF!</definedName>
    <definedName name="sus屋内一般配管">[13]SUS!$B$6:$T$9</definedName>
    <definedName name="sus機械室・便所配管">[13]SUS!$B$12:$T$15</definedName>
    <definedName name="sus継手屋外配管">[13]SUS!$B$41:$T$44</definedName>
    <definedName name="sus継手屋内一般">[13]SUS!$B$29:$T$32</definedName>
    <definedName name="sus継手機械室・便所">[13]SUS!$B$35:$T$38</definedName>
    <definedName name="sus継手地中">[13]SUS!$B$47:$T$49</definedName>
    <definedName name="sus支持金物屋外">[13]SUS!$B$87:$T$90</definedName>
    <definedName name="sus支持金物屋内一般">[13]SUS!$B$75:$T$78</definedName>
    <definedName name="sus支持金物機械室・便所">[13]SUS!$B$81:$T$84</definedName>
    <definedName name="SUS据付" localSheetId="5">#REF!</definedName>
    <definedName name="SUS据付">#REF!</definedName>
    <definedName name="sus接合材屋外">[13]SUS!$B$64:$T$67</definedName>
    <definedName name="sus接合材屋内一般">[13]SUS!$B$52:$T$55</definedName>
    <definedName name="sus接合材機械室・便所">[13]SUS!$B$58:$T$61</definedName>
    <definedName name="sus接合材地中">[13]SUS!$B$70:$T$72</definedName>
    <definedName name="sus地中配管">[13]SUS!$B$24:$T$26</definedName>
    <definedName name="sus配管工屋外">[13]SUS!$B$105:$T$108</definedName>
    <definedName name="sus配管工屋内一般">[13]SUS!$B$93:$T$96</definedName>
    <definedName name="sus配管工機械室・便所">[13]SUS!$B$99:$T$102</definedName>
    <definedName name="sus配管工地中">[13]SUS!$B$111:$T$113</definedName>
    <definedName name="sus列">[13]SUS!$B$4:$T$5</definedName>
    <definedName name="Sys_帳票作成ワークテーブル" localSheetId="5">#REF!</definedName>
    <definedName name="Sys_帳票作成ワークテーブル">#REF!</definedName>
    <definedName name="syuzai">[19]主要材料H14!$A$3:$E$2422</definedName>
    <definedName name="T" localSheetId="5">#REF!</definedName>
    <definedName name="T">#REF!</definedName>
    <definedName name="table1">#REF!</definedName>
    <definedName name="table11">#REF!</definedName>
    <definedName name="table12">#REF!</definedName>
    <definedName name="table2">#REF!</definedName>
    <definedName name="tannsibann">#REF!</definedName>
    <definedName name="TENSO">#REF!</definedName>
    <definedName name="TMP">#REF!</definedName>
    <definedName name="tumiage">[27]積上!$A$4:$K$5176</definedName>
    <definedName name="type" localSheetId="5">#REF!</definedName>
    <definedName name="type">#REF!</definedName>
    <definedName name="ＵＥ">#REF!</definedName>
    <definedName name="unpan">[27]土砂運搬!$A$4:$L$2383</definedName>
    <definedName name="usiron" localSheetId="5">#REF!</definedName>
    <definedName name="usiron">#REF!</definedName>
    <definedName name="UUUUU" localSheetId="5" hidden="1">[20]複合単価!#REF!</definedName>
    <definedName name="UUUUU" hidden="1">[20]複合単価!#REF!</definedName>
    <definedName name="V" localSheetId="5">[8]設計書!#REF!</definedName>
    <definedName name="V">[8]設計書!#REF!</definedName>
    <definedName name="vo継手屋外">[13]VP!$B$31:$T$32</definedName>
    <definedName name="vo継手屋内一般">[13]VP!$B$23:$T$24</definedName>
    <definedName name="vo継手機械室・便所">[13]VP!$B$27:$T$28</definedName>
    <definedName name="vo継手地中">[13]VP!$B$35:$T$36</definedName>
    <definedName name="VP.VU据付" localSheetId="5">#REF!</definedName>
    <definedName name="VP.VU据付">#REF!</definedName>
    <definedName name="vpはつり補修屋内一般">[13]VP!$B$83:$T$84</definedName>
    <definedName name="vpはつり補修機械室・便所">[13]VP!$B$87:$T$88</definedName>
    <definedName name="vp屋外配管">[13]VP!$B$15:$T$16</definedName>
    <definedName name="vp屋内一般配管">[13]VP!$B$7:$T$8</definedName>
    <definedName name="vp機械室・便所配管">[13]VP!$B$11:$T$12</definedName>
    <definedName name="vp支持金物屋外">[13]VP!$B$63:$T$64</definedName>
    <definedName name="vp支持金物屋内一般">[13]VP!$B$55:$T$56</definedName>
    <definedName name="vp支持金物機械室・便所">[13]VP!$B$59:$T$60</definedName>
    <definedName name="vp接合材屋外">[13]VP!$B$47:$T$48</definedName>
    <definedName name="vp接合材屋内一般">[13]VP!$B$39:$T$40</definedName>
    <definedName name="vp接合材機械室・便所">[13]VP!$B$43:$T$44</definedName>
    <definedName name="vp接合材地中">[13]VP!$B$51:$T$52</definedName>
    <definedName name="vp地中配管">[13]VP!$B$19:$T$20</definedName>
    <definedName name="vp配管工屋外">[13]VP!$B$75:$T$76</definedName>
    <definedName name="vp配管工屋内一般">[13]VP!$B$67:$T$68</definedName>
    <definedName name="vp配管工機械室・便所">[13]VP!$B$71:$T$72</definedName>
    <definedName name="vp配管工地中">[13]VP!$B$79:$T$80</definedName>
    <definedName name="vp列">[13]VP!$B$4:$T$5</definedName>
    <definedName name="VU屋内" localSheetId="5">#REF!</definedName>
    <definedName name="VU屋内">#REF!</definedName>
    <definedName name="VVF" localSheetId="5">#REF!</definedName>
    <definedName name="VVF">#REF!</definedName>
    <definedName name="W" localSheetId="5">[3]内訳書!#REF!</definedName>
    <definedName name="W">[3]内訳書!#REF!</definedName>
    <definedName name="we" localSheetId="5" hidden="1">{#N/A,#N/A,FALSE,"Sheet1"}</definedName>
    <definedName name="we" localSheetId="7" hidden="1">{#N/A,#N/A,FALSE,"Sheet1"}</definedName>
    <definedName name="we" hidden="1">{#N/A,#N/A,FALSE,"Sheet1"}</definedName>
    <definedName name="WIR_D_34">[28]M見積表!$T$5</definedName>
    <definedName name="wo" localSheetId="5" hidden="1">{#N/A,#N/A,FALSE,"Sheet1"}</definedName>
    <definedName name="wo" localSheetId="7" hidden="1">{#N/A,#N/A,FALSE,"Sheet1"}</definedName>
    <definedName name="wo" hidden="1">{#N/A,#N/A,FALSE,"Sheet1"}</definedName>
    <definedName name="wrn.1" localSheetId="5" hidden="1">{#N/A,#N/A,FALSE,"Sheet1"}</definedName>
    <definedName name="wrn.1" localSheetId="7" hidden="1">{#N/A,#N/A,FALSE,"Sheet1"}</definedName>
    <definedName name="wrn.1" hidden="1">{#N/A,#N/A,FALSE,"Sheet1"}</definedName>
    <definedName name="wrn.41代価印刷." localSheetId="5" hidden="1">{"41代価表",#N/A,FALSE,"41保温";"41一覧表",#N/A,FALSE,"41保温"}</definedName>
    <definedName name="wrn.41代価印刷." localSheetId="7" hidden="1">{"41代価表",#N/A,FALSE,"41保温";"41一覧表",#N/A,FALSE,"41保温"}</definedName>
    <definedName name="wrn.41代価印刷." hidden="1">{"41代価表",#N/A,FALSE,"41保温";"41一覧表",#N/A,FALSE,"41保温"}</definedName>
    <definedName name="wrn.42代価印刷." localSheetId="5" hidden="1">{"42代価表",#N/A,FALSE,"42塗装";"42一覧表",#N/A,FALSE,"42塗装"}</definedName>
    <definedName name="wrn.42代価印刷." localSheetId="7" hidden="1">{"42代価表",#N/A,FALSE,"42塗装";"42一覧表",#N/A,FALSE,"42塗装"}</definedName>
    <definedName name="wrn.42代価印刷." hidden="1">{"42代価表",#N/A,FALSE,"42塗装";"42一覧表",#N/A,FALSE,"42塗装"}</definedName>
    <definedName name="wrn.49代価印刷." localSheetId="5" hidden="1">{"49代価表",#N/A,FALSE,"49衛生";"49一覧表",#N/A,FALSE,"49衛生"}</definedName>
    <definedName name="wrn.49代価印刷." localSheetId="7" hidden="1">{"49代価表",#N/A,FALSE,"49衛生";"49一覧表",#N/A,FALSE,"49衛生"}</definedName>
    <definedName name="wrn.49代価印刷." hidden="1">{"49代価表",#N/A,FALSE,"49衛生";"49一覧表",#N/A,FALSE,"49衛生"}</definedName>
    <definedName name="wrn.501代価印刷." localSheetId="5" hidden="1">{"50-1代価表",#N/A,FALSE,"50-1給水弁桝";"50-1一覧表",#N/A,FALSE,"50-1給水弁桝"}</definedName>
    <definedName name="wrn.501代価印刷." localSheetId="7" hidden="1">{"50-1代価表",#N/A,FALSE,"50-1給水弁桝";"50-1一覧表",#N/A,FALSE,"50-1給水弁桝"}</definedName>
    <definedName name="wrn.501代価印刷." hidden="1">{"50-1代価表",#N/A,FALSE,"50-1給水弁桝";"50-1一覧表",#N/A,FALSE,"50-1給水弁桝"}</definedName>
    <definedName name="wrn.50代価印刷." localSheetId="5" hidden="1">{"50代価表",#N/A,FALSE,"50給水";"50一覧表",#N/A,FALSE,"50給水"}</definedName>
    <definedName name="wrn.50代価印刷." localSheetId="7" hidden="1">{"50代価表",#N/A,FALSE,"50給水";"50一覧表",#N/A,FALSE,"50給水"}</definedName>
    <definedName name="wrn.50代価印刷." hidden="1">{"50代価表",#N/A,FALSE,"50給水";"50一覧表",#N/A,FALSE,"50給水"}</definedName>
    <definedName name="wrn.511代価印刷." localSheetId="5" hidden="1">{"51-1代価表",#N/A,FALSE,"51-1排水桝";"51-1一覧表",#N/A,FALSE,"51-1排水桝"}</definedName>
    <definedName name="wrn.511代価印刷." localSheetId="7" hidden="1">{"51-1代価表",#N/A,FALSE,"51-1排水桝";"51-1一覧表",#N/A,FALSE,"51-1排水桝"}</definedName>
    <definedName name="wrn.511代価印刷." hidden="1">{"51-1代価表",#N/A,FALSE,"51-1排水桝";"51-1一覧表",#N/A,FALSE,"51-1排水桝"}</definedName>
    <definedName name="wrn.512代価印刷." localSheetId="5" hidden="1">{"51-2代価表",#N/A,FALSE,"51-2衛生集計";"51-2一覧表",#N/A,FALSE,"51-2衛生集計"}</definedName>
    <definedName name="wrn.512代価印刷." localSheetId="7" hidden="1">{"51-2代価表",#N/A,FALSE,"51-2衛生集計";"51-2一覧表",#N/A,FALSE,"51-2衛生集計"}</definedName>
    <definedName name="wrn.512代価印刷." hidden="1">{"51-2代価表",#N/A,FALSE,"51-2衛生集計";"51-2一覧表",#N/A,FALSE,"51-2衛生集計"}</definedName>
    <definedName name="wrn.51代価印刷." localSheetId="5" hidden="1">{"51代価表",#N/A,FALSE,"51排水";"51一覧表",#N/A,FALSE,"51排水"}</definedName>
    <definedName name="wrn.51代価印刷." localSheetId="7" hidden="1">{"51代価表",#N/A,FALSE,"51排水";"51一覧表",#N/A,FALSE,"51排水"}</definedName>
    <definedName name="wrn.51代価印刷." hidden="1">{"51代価表",#N/A,FALSE,"51排水";"51一覧表",#N/A,FALSE,"51排水"}</definedName>
    <definedName name="wrn.53代価印刷." localSheetId="5" hidden="1">{"53代価表",#N/A,FALSE,"53給湯";"53一覧表",#N/A,FALSE,"53給湯"}</definedName>
    <definedName name="wrn.53代価印刷." localSheetId="7" hidden="1">{"53代価表",#N/A,FALSE,"53給湯";"53一覧表",#N/A,FALSE,"53給湯"}</definedName>
    <definedName name="wrn.53代価印刷." hidden="1">{"53代価表",#N/A,FALSE,"53給湯";"53一覧表",#N/A,FALSE,"53給湯"}</definedName>
    <definedName name="wrn.55代価印刷." localSheetId="5" hidden="1">{"55代価表",#N/A,FALSE,"55空調機器";"55一覧表",#N/A,FALSE,"55空調機器"}</definedName>
    <definedName name="wrn.55代価印刷." localSheetId="7" hidden="1">{"55代価表",#N/A,FALSE,"55空調機器";"55一覧表",#N/A,FALSE,"55空調機器"}</definedName>
    <definedName name="wrn.55代価印刷." hidden="1">{"55代価表",#N/A,FALSE,"55空調機器";"55一覧表",#N/A,FALSE,"55空調機器"}</definedName>
    <definedName name="wrn.561代価印刷." localSheetId="5" hidden="1">{"561代価表",#N/A,FALSE,"56-1風道付属品";"56-1一覧表",#N/A,FALSE,"56-1風道付属品"}</definedName>
    <definedName name="wrn.561代価印刷." localSheetId="7" hidden="1">{"561代価表",#N/A,FALSE,"56-1風道付属品";"56-1一覧表",#N/A,FALSE,"56-1風道付属品"}</definedName>
    <definedName name="wrn.561代価印刷." hidden="1">{"561代価表",#N/A,FALSE,"56-1風道付属品";"56-1一覧表",#N/A,FALSE,"56-1風道付属品"}</definedName>
    <definedName name="wrn.56代価印刷." localSheetId="5" hidden="1">{"56代価表",#N/A,FALSE,"56風道";"56一覧表",#N/A,FALSE,"56風道"}</definedName>
    <definedName name="wrn.56代価印刷." localSheetId="7" hidden="1">{"56代価表",#N/A,FALSE,"56風道";"56一覧表",#N/A,FALSE,"56風道"}</definedName>
    <definedName name="wrn.56代価印刷." hidden="1">{"56代価表",#N/A,FALSE,"56風道";"56一覧表",#N/A,FALSE,"56風道"}</definedName>
    <definedName name="wrn.57代価印刷." localSheetId="5" hidden="1">{"57代価表",#N/A,FALSE,"57配管付属品";"57一覧表",#N/A,FALSE,"57配管付属品"}</definedName>
    <definedName name="wrn.57代価印刷." localSheetId="7" hidden="1">{"57代価表",#N/A,FALSE,"57配管付属品";"57一覧表",#N/A,FALSE,"57配管付属品"}</definedName>
    <definedName name="wrn.57代価印刷." hidden="1">{"57代価表",#N/A,FALSE,"57配管付属品";"57一覧表",#N/A,FALSE,"57配管付属品"}</definedName>
    <definedName name="wrn.印刷." localSheetId="5" hidden="1">{"44)～46)一覧表印刷",#N/A,FALSE,"44)～46)";"44)～46)代価表印刷",#N/A,FALSE,"44)～46)"}</definedName>
    <definedName name="wrn.印刷." localSheetId="7" hidden="1">{"44)～46)一覧表印刷",#N/A,FALSE,"44)～46)";"44)～46)代価表印刷",#N/A,FALSE,"44)～46)"}</definedName>
    <definedName name="wrn.印刷." hidden="1">{"44)～46)一覧表印刷",#N/A,FALSE,"44)～46)";"44)～46)代価表印刷",#N/A,FALSE,"44)～46)"}</definedName>
    <definedName name="wrn.機械代価表１０１から." localSheetId="5" hidden="1">{#N/A,#N/A,FALSE,"AM-101";#N/A,#N/A,FALSE,"AM-102";#N/A,#N/A,FALSE,"AM-103";#N/A,#N/A,FALSE,"AM-104";#N/A,#N/A,FALSE,"AM-105";#N/A,#N/A,FALSE,"AM-106";#N/A,#N/A,FALSE,"AM-107";#N/A,#N/A,FALSE,"AM-108";#N/A,#N/A,FALSE,"AM-109";#N/A,#N/A,FALSE,"AM-110";#N/A,#N/A,FALSE,"AM-111";#N/A,#N/A,FALSE,"AM-112";#N/A,#N/A,FALSE,"AM-113"}</definedName>
    <definedName name="wrn.機械代価表１０１から." hidden="1">{#N/A,#N/A,FALSE,"AM-101";#N/A,#N/A,FALSE,"AM-102";#N/A,#N/A,FALSE,"AM-103";#N/A,#N/A,FALSE,"AM-104";#N/A,#N/A,FALSE,"AM-105";#N/A,#N/A,FALSE,"AM-106";#N/A,#N/A,FALSE,"AM-107";#N/A,#N/A,FALSE,"AM-108";#N/A,#N/A,FALSE,"AM-109";#N/A,#N/A,FALSE,"AM-110";#N/A,#N/A,FALSE,"AM-111";#N/A,#N/A,FALSE,"AM-112";#N/A,#N/A,FALSE,"AM-113"}</definedName>
    <definedName name="wrn.機械代価表１から２０." localSheetId="5" hidden="1">{#N/A,#N/A,FALSE,"AM-1";#N/A,#N/A,FALSE,"AM-2";#N/A,#N/A,FALSE,"AM-2-1";#N/A,#N/A,FALSE,"AM-3";#N/A,#N/A,FALSE,"AM-4";#N/A,#N/A,FALSE,"AM-5";#N/A,#N/A,FALSE,"AM-6";#N/A,#N/A,FALSE,"AM-7";#N/A,#N/A,FALSE,"AM-8";#N/A,#N/A,FALSE,"AM-9";#N/A,#N/A,FALSE,"AM-10";#N/A,#N/A,FALSE,"AM-11";#N/A,#N/A,FALSE,"AM-12";#N/A,#N/A,FALSE,"AM-13";#N/A,#N/A,FALSE,"AM-14";#N/A,#N/A,FALSE,"AM-15";#N/A,#N/A,FALSE,"AM-16";#N/A,#N/A,FALSE,"AM-16-2";#N/A,#N/A,FALSE,"AM-17";#N/A,#N/A,FALSE,"AM-18";#N/A,#N/A,FALSE,"AM-19";#N/A,#N/A,FALSE,"AM-20"}</definedName>
    <definedName name="wrn.機械代価表１から２０." hidden="1">{#N/A,#N/A,FALSE,"AM-1";#N/A,#N/A,FALSE,"AM-2";#N/A,#N/A,FALSE,"AM-2-1";#N/A,#N/A,FALSE,"AM-3";#N/A,#N/A,FALSE,"AM-4";#N/A,#N/A,FALSE,"AM-5";#N/A,#N/A,FALSE,"AM-6";#N/A,#N/A,FALSE,"AM-7";#N/A,#N/A,FALSE,"AM-8";#N/A,#N/A,FALSE,"AM-9";#N/A,#N/A,FALSE,"AM-10";#N/A,#N/A,FALSE,"AM-11";#N/A,#N/A,FALSE,"AM-12";#N/A,#N/A,FALSE,"AM-13";#N/A,#N/A,FALSE,"AM-14";#N/A,#N/A,FALSE,"AM-15";#N/A,#N/A,FALSE,"AM-16";#N/A,#N/A,FALSE,"AM-16-2";#N/A,#N/A,FALSE,"AM-17";#N/A,#N/A,FALSE,"AM-18";#N/A,#N/A,FALSE,"AM-19";#N/A,#N/A,FALSE,"AM-20"}</definedName>
    <definedName name="wrn.機械代価表２１から４０." localSheetId="5" hidden="1">{#N/A,#N/A,FALSE,"AM-21";#N/A,#N/A,FALSE,"AM-22";#N/A,#N/A,FALSE,"AM-23";#N/A,#N/A,FALSE,"AM-23-2";#N/A,#N/A,FALSE,"AM-24";#N/A,#N/A,FALSE,"AM-25";#N/A,#N/A,FALSE,"AM-26";#N/A,#N/A,FALSE,"AM-27";#N/A,#N/A,FALSE,"AM-28";#N/A,#N/A,FALSE,"AM-29";#N/A,#N/A,FALSE,"AM-30";#N/A,#N/A,FALSE,"AM-31";#N/A,#N/A,FALSE,"AM-32";#N/A,#N/A,FALSE,"AM-33";#N/A,#N/A,FALSE,"AM-34";#N/A,#N/A,FALSE,"AM-35";#N/A,#N/A,FALSE,"AM-36";#N/A,#N/A,FALSE,"AM-37";#N/A,#N/A,FALSE,"AM-38";#N/A,#N/A,FALSE,"AM-39";#N/A,#N/A,FALSE,"AM-40"}</definedName>
    <definedName name="wrn.機械代価表２１から４０." hidden="1">{#N/A,#N/A,FALSE,"AM-21";#N/A,#N/A,FALSE,"AM-22";#N/A,#N/A,FALSE,"AM-23";#N/A,#N/A,FALSE,"AM-23-2";#N/A,#N/A,FALSE,"AM-24";#N/A,#N/A,FALSE,"AM-25";#N/A,#N/A,FALSE,"AM-26";#N/A,#N/A,FALSE,"AM-27";#N/A,#N/A,FALSE,"AM-28";#N/A,#N/A,FALSE,"AM-29";#N/A,#N/A,FALSE,"AM-30";#N/A,#N/A,FALSE,"AM-31";#N/A,#N/A,FALSE,"AM-32";#N/A,#N/A,FALSE,"AM-33";#N/A,#N/A,FALSE,"AM-34";#N/A,#N/A,FALSE,"AM-35";#N/A,#N/A,FALSE,"AM-36";#N/A,#N/A,FALSE,"AM-37";#N/A,#N/A,FALSE,"AM-38";#N/A,#N/A,FALSE,"AM-39";#N/A,#N/A,FALSE,"AM-40"}</definedName>
    <definedName name="wrn.機械代価表４１から６０." localSheetId="5" hidden="1">{#N/A,#N/A,FALSE,"AM-41";#N/A,#N/A,FALSE,"AM-42";#N/A,#N/A,FALSE,"AM-43";#N/A,#N/A,FALSE,"AM-44";#N/A,#N/A,FALSE,"AM-45";#N/A,#N/A,FALSE,"AM-46";#N/A,#N/A,FALSE,"AM-46-2";#N/A,#N/A,FALSE,"AM-47";#N/A,#N/A,FALSE,"AM-48";#N/A,#N/A,FALSE,"AM-49";#N/A,#N/A,FALSE,"AM-50";#N/A,#N/A,FALSE,"AM-51";#N/A,#N/A,FALSE,"AM-52";#N/A,#N/A,FALSE,"AM-53";#N/A,#N/A,FALSE,"AM-54";#N/A,#N/A,FALSE,"AM-55";#N/A,#N/A,FALSE,"AM-56";#N/A,#N/A,FALSE,"AM-57";#N/A,#N/A,FALSE,"AM-58";#N/A,#N/A,FALSE,"AM-59";#N/A,#N/A,FALSE,"AM-60"}</definedName>
    <definedName name="wrn.機械代価表４１から６０." hidden="1">{#N/A,#N/A,FALSE,"AM-41";#N/A,#N/A,FALSE,"AM-42";#N/A,#N/A,FALSE,"AM-43";#N/A,#N/A,FALSE,"AM-44";#N/A,#N/A,FALSE,"AM-45";#N/A,#N/A,FALSE,"AM-46";#N/A,#N/A,FALSE,"AM-46-2";#N/A,#N/A,FALSE,"AM-47";#N/A,#N/A,FALSE,"AM-48";#N/A,#N/A,FALSE,"AM-49";#N/A,#N/A,FALSE,"AM-50";#N/A,#N/A,FALSE,"AM-51";#N/A,#N/A,FALSE,"AM-52";#N/A,#N/A,FALSE,"AM-53";#N/A,#N/A,FALSE,"AM-54";#N/A,#N/A,FALSE,"AM-55";#N/A,#N/A,FALSE,"AM-56";#N/A,#N/A,FALSE,"AM-57";#N/A,#N/A,FALSE,"AM-58";#N/A,#N/A,FALSE,"AM-59";#N/A,#N/A,FALSE,"AM-60"}</definedName>
    <definedName name="wrn.機械代価表６１から８０." localSheetId="5" hidden="1">{#N/A,#N/A,FALSE,"AM-61";#N/A,#N/A,FALSE,"AM-62";#N/A,#N/A,FALSE,"AM-63";#N/A,#N/A,FALSE,"AM-64";#N/A,#N/A,FALSE,"AM-65";#N/A,#N/A,FALSE,"AM-66";#N/A,#N/A,FALSE,"AM-67";#N/A,#N/A,FALSE,"AM-68";#N/A,#N/A,FALSE,"AM-69";#N/A,#N/A,FALSE,"AM-70";#N/A,#N/A,FALSE,"AM-71";#N/A,#N/A,FALSE,"AM-72";#N/A,#N/A,FALSE,"AM-73";#N/A,#N/A,FALSE,"AM-74";#N/A,#N/A,FALSE,"AM-75";#N/A,#N/A,FALSE,"AM-76";#N/A,#N/A,FALSE,"AM-77";#N/A,#N/A,FALSE,"AM-78";#N/A,#N/A,FALSE,"AM-79";#N/A,#N/A,FALSE,"AM-80"}</definedName>
    <definedName name="wrn.機械代価表６１から８０." hidden="1">{#N/A,#N/A,FALSE,"AM-61";#N/A,#N/A,FALSE,"AM-62";#N/A,#N/A,FALSE,"AM-63";#N/A,#N/A,FALSE,"AM-64";#N/A,#N/A,FALSE,"AM-65";#N/A,#N/A,FALSE,"AM-66";#N/A,#N/A,FALSE,"AM-67";#N/A,#N/A,FALSE,"AM-68";#N/A,#N/A,FALSE,"AM-69";#N/A,#N/A,FALSE,"AM-70";#N/A,#N/A,FALSE,"AM-71";#N/A,#N/A,FALSE,"AM-72";#N/A,#N/A,FALSE,"AM-73";#N/A,#N/A,FALSE,"AM-74";#N/A,#N/A,FALSE,"AM-75";#N/A,#N/A,FALSE,"AM-76";#N/A,#N/A,FALSE,"AM-77";#N/A,#N/A,FALSE,"AM-78";#N/A,#N/A,FALSE,"AM-79";#N/A,#N/A,FALSE,"AM-80"}</definedName>
    <definedName name="wrn.機械代価表８１から１００." localSheetId="5" hidden="1">{#N/A,#N/A,FALSE,"AM-81";#N/A,#N/A,FALSE,"AM-82";#N/A,#N/A,FALSE,"AM-83";#N/A,#N/A,FALSE,"AM-84";#N/A,#N/A,FALSE,"AM-85";#N/A,#N/A,FALSE,"AM-86";#N/A,#N/A,FALSE,"AM-87";#N/A,#N/A,FALSE,"AM-88";#N/A,#N/A,FALSE,"AM-89";#N/A,#N/A,FALSE,"AM-90";#N/A,#N/A,FALSE,"AM-91";#N/A,#N/A,FALSE,"AM-92";#N/A,#N/A,FALSE,"AM-93";#N/A,#N/A,FALSE,"AM-94";#N/A,#N/A,FALSE,"AM-95";#N/A,#N/A,FALSE,"AM-96";#N/A,#N/A,FALSE,"AM-97";#N/A,#N/A,FALSE,"AM-98";#N/A,#N/A,FALSE,"AM-99";#N/A,#N/A,FALSE,"AM-100"}</definedName>
    <definedName name="wrn.機械代価表８１から１００." hidden="1">{#N/A,#N/A,FALSE,"AM-81";#N/A,#N/A,FALSE,"AM-82";#N/A,#N/A,FALSE,"AM-83";#N/A,#N/A,FALSE,"AM-84";#N/A,#N/A,FALSE,"AM-85";#N/A,#N/A,FALSE,"AM-86";#N/A,#N/A,FALSE,"AM-87";#N/A,#N/A,FALSE,"AM-88";#N/A,#N/A,FALSE,"AM-89";#N/A,#N/A,FALSE,"AM-90";#N/A,#N/A,FALSE,"AM-91";#N/A,#N/A,FALSE,"AM-92";#N/A,#N/A,FALSE,"AM-93";#N/A,#N/A,FALSE,"AM-94";#N/A,#N/A,FALSE,"AM-95";#N/A,#N/A,FALSE,"AM-96";#N/A,#N/A,FALSE,"AM-97";#N/A,#N/A,FALSE,"AM-98";#N/A,#N/A,FALSE,"AM-99";#N/A,#N/A,FALSE,"AM-100"}</definedName>
    <definedName name="wrn.玉代40114093印刷." localSheetId="5" hidden="1">{"1)～27)一覧表",#N/A,FALSE,"1)～27)";"1)～27)代価表",#N/A,FALSE,"1)～27)"}</definedName>
    <definedName name="wrn.玉代40114093印刷." localSheetId="7" hidden="1">{"1)～27)一覧表",#N/A,FALSE,"1)～27)";"1)～27)代価表",#N/A,FALSE,"1)～27)"}</definedName>
    <definedName name="wrn.玉代40114093印刷." hidden="1">{"1)～27)一覧表",#N/A,FALSE,"1)～27)";"1)～27)代価表",#N/A,FALSE,"1)～27)"}</definedName>
    <definedName name="wrn.玉代50415051印刷." localSheetId="5" hidden="1">{"47)48)一覧表",#N/A,FALSE,"47)､48)";"47)48)代価表",#N/A,FALSE,"47)､48)"}</definedName>
    <definedName name="wrn.玉代50415051印刷." localSheetId="7" hidden="1">{"47)48)一覧表",#N/A,FALSE,"47)､48)";"47)48)代価表",#N/A,FALSE,"47)､48)"}</definedName>
    <definedName name="wrn.玉代50415051印刷." hidden="1">{"47)48)一覧表",#N/A,FALSE,"47)､48)";"47)48)代価表",#N/A,FALSE,"47)､48)"}</definedName>
    <definedName name="wrn.玉代51115141印刷." localSheetId="5" hidden="1">{"49)～52)代価表",#N/A,FALSE,"49)～52)";"49)～52)一覧表",#N/A,FALSE,"49)～52)"}</definedName>
    <definedName name="wrn.玉代51115141印刷." localSheetId="7" hidden="1">{"49)～52)代価表",#N/A,FALSE,"49)～52)";"49)～52)一覧表",#N/A,FALSE,"49)～52)"}</definedName>
    <definedName name="wrn.玉代51115141印刷." hidden="1">{"49)～52)代価表",#N/A,FALSE,"49)～52)";"49)～52)一覧表",#N/A,FALSE,"49)～52)"}</definedName>
    <definedName name="wrn.玉代5151印刷." localSheetId="5" hidden="1">{"53)一覧表",#N/A,FALSE,"53)";"53)代価表",#N/A,FALSE,"53)"}</definedName>
    <definedName name="wrn.玉代5151印刷." localSheetId="7" hidden="1">{"53)一覧表",#N/A,FALSE,"53)";"53)代価表",#N/A,FALSE,"53)"}</definedName>
    <definedName name="wrn.玉代5151印刷." hidden="1">{"53)一覧表",#N/A,FALSE,"53)";"53)代価表",#N/A,FALSE,"53)"}</definedName>
    <definedName name="wrn.玉代51615163印刷." localSheetId="5" hidden="1">{"54)～56)一覧表",#N/A,FALSE,"54)～56)";"５４）～56)代価表",#N/A,FALSE,"54)～56)"}</definedName>
    <definedName name="wrn.玉代51615163印刷." localSheetId="7" hidden="1">{"54)～56)一覧表",#N/A,FALSE,"54)～56)";"５４）～56)代価表",#N/A,FALSE,"54)～56)"}</definedName>
    <definedName name="wrn.玉代51615163印刷." hidden="1">{"54)～56)一覧表",#N/A,FALSE,"54)～56)";"５４）～56)代価表",#N/A,FALSE,"54)～56)"}</definedName>
    <definedName name="wrn.躯体積算." localSheetId="5" hidden="1">{#N/A,#N/A,FALSE,"Sheet1"}</definedName>
    <definedName name="wrn.躯体積算." localSheetId="7" hidden="1">{#N/A,#N/A,FALSE,"Sheet1"}</definedName>
    <definedName name="wrn.躯体積算." hidden="1">{#N/A,#N/A,FALSE,"Sheet1"}</definedName>
    <definedName name="wrn.出張所改築工事." localSheetId="5" hidden="1">{#N/A,#N/A,FALSE,"表紙";#N/A,#N/A,FALSE,"内訳表";#N/A,#N/A,FALSE,"内訳表 (2)";#N/A,#N/A,FALSE,"経費計算書";#N/A,#N/A,FALSE,"仮設工事";#N/A,#N/A,FALSE,"塗装及び内装工事";#N/A,#N/A,FALSE,"雑工事";#N/A,#N/A,FALSE,"木間仕切工事";#N/A,#N/A,FALSE,"外構工事";#N/A,#N/A,FALSE,"車庫工事";#N/A,#N/A,FALSE,"空調機器";#N/A,#N/A,FALSE,"配管工事";#N/A,#N/A,FALSE,"撤去工事";#N/A,#N/A,FALSE,"電灯設備";#N/A,#N/A,FALSE,"動力設備";#N/A,#N/A,FALSE,"電話設備";#N/A,#N/A,FALSE,"A-1";#N/A,#N/A,FALSE,"A-2";#N/A,#N/A,FALSE,"A-3";#N/A,#N/A,FALSE,"A-4";#N/A,#N/A,FALSE,"A-5";#N/A,#N/A,FALSE,"A-6";#N/A,#N/A,FALSE,"A-7";#N/A,#N/A,FALSE,"M-8";#N/A,#N/A,FALSE,"A-9";#N/A,#N/A,FALSE,"A-10";#N/A,#N/A,FALSE,"A-11";#N/A,#N/A,FALSE,"A-12";#N/A,#N/A,FALSE,"A-13";#N/A,#N/A,FALSE,"A-14";#N/A,#N/A,FALSE,"A-15";#N/A,#N/A,FALSE,"A-16";#N/A,#N/A,FALSE,"A-17";#N/A,#N/A,FALSE,"A-18";#N/A,#N/A,FALSE,"A-19";#N/A,#N/A,FALSE,"A-20";#N/A,#N/A,FALSE,"A-21"}</definedName>
    <definedName name="wrn.出張所改築工事." hidden="1">{#N/A,#N/A,FALSE,"表紙";#N/A,#N/A,FALSE,"内訳表";#N/A,#N/A,FALSE,"内訳表 (2)";#N/A,#N/A,FALSE,"経費計算書";#N/A,#N/A,FALSE,"仮設工事";#N/A,#N/A,FALSE,"塗装及び内装工事";#N/A,#N/A,FALSE,"雑工事";#N/A,#N/A,FALSE,"木間仕切工事";#N/A,#N/A,FALSE,"外構工事";#N/A,#N/A,FALSE,"車庫工事";#N/A,#N/A,FALSE,"空調機器";#N/A,#N/A,FALSE,"配管工事";#N/A,#N/A,FALSE,"撤去工事";#N/A,#N/A,FALSE,"電灯設備";#N/A,#N/A,FALSE,"動力設備";#N/A,#N/A,FALSE,"電話設備";#N/A,#N/A,FALSE,"A-1";#N/A,#N/A,FALSE,"A-2";#N/A,#N/A,FALSE,"A-3";#N/A,#N/A,FALSE,"A-4";#N/A,#N/A,FALSE,"A-5";#N/A,#N/A,FALSE,"A-6";#N/A,#N/A,FALSE,"A-7";#N/A,#N/A,FALSE,"M-8";#N/A,#N/A,FALSE,"A-9";#N/A,#N/A,FALSE,"A-10";#N/A,#N/A,FALSE,"A-11";#N/A,#N/A,FALSE,"A-12";#N/A,#N/A,FALSE,"A-13";#N/A,#N/A,FALSE,"A-14";#N/A,#N/A,FALSE,"A-15";#N/A,#N/A,FALSE,"A-16";#N/A,#N/A,FALSE,"A-17";#N/A,#N/A,FALSE,"A-18";#N/A,#N/A,FALSE,"A-19";#N/A,#N/A,FALSE,"A-20";#N/A,#N/A,FALSE,"A-21"}</definedName>
    <definedName name="wrn.代価印刷." localSheetId="5" hidden="1">{"代価表",#N/A,FALSE,"40配管";"一覧表",#N/A,FALSE,"40配管"}</definedName>
    <definedName name="wrn.代価印刷." localSheetId="7" hidden="1">{"代価表",#N/A,FALSE,"40配管";"一覧表",#N/A,FALSE,"40配管"}</definedName>
    <definedName name="wrn.代価印刷." hidden="1">{"代価表",#N/A,FALSE,"40配管";"一覧表",#N/A,FALSE,"40配管"}</definedName>
    <definedName name="wrn.代価表１０１から." localSheetId="5" hidden="1">{#N/A,#N/A,FALSE,"AM-101";#N/A,#N/A,FALSE,"AM-102";#N/A,#N/A,FALSE,"AM-103";#N/A,#N/A,FALSE,"AM-104";#N/A,#N/A,FALSE,"AM-105";#N/A,#N/A,FALSE,"AM-106";#N/A,#N/A,FALSE,"AM-107";#N/A,#N/A,FALSE,"AM-108";#N/A,#N/A,FALSE,"AM-109";#N/A,#N/A,FALSE,"AM-110";#N/A,#N/A,FALSE,"AM-111";#N/A,#N/A,FALSE,"AM-112";#N/A,#N/A,FALSE,"AM-113"}</definedName>
    <definedName name="wrn.代価表１０１から." hidden="1">{#N/A,#N/A,FALSE,"AM-101";#N/A,#N/A,FALSE,"AM-102";#N/A,#N/A,FALSE,"AM-103";#N/A,#N/A,FALSE,"AM-104";#N/A,#N/A,FALSE,"AM-105";#N/A,#N/A,FALSE,"AM-106";#N/A,#N/A,FALSE,"AM-107";#N/A,#N/A,FALSE,"AM-108";#N/A,#N/A,FALSE,"AM-109";#N/A,#N/A,FALSE,"AM-110";#N/A,#N/A,FALSE,"AM-111";#N/A,#N/A,FALSE,"AM-112";#N/A,#N/A,FALSE,"AM-113"}</definedName>
    <definedName name="wrn.代価表１から２０." localSheetId="5" hidden="1">{#N/A,#N/A,FALSE,"AM-1";#N/A,#N/A,FALSE,"AM-2";#N/A,#N/A,FALSE,"AM-2-1";#N/A,#N/A,FALSE,"AM-3";#N/A,#N/A,FALSE,"AM-4";#N/A,#N/A,FALSE,"AM-5";#N/A,#N/A,FALSE,"AM-6";#N/A,#N/A,FALSE,"AM-7";#N/A,#N/A,FALSE,"AM-8";#N/A,#N/A,FALSE,"AM-9";#N/A,#N/A,FALSE,"AM-10";#N/A,#N/A,FALSE,"AM-11";#N/A,#N/A,FALSE,"AM-12";#N/A,#N/A,FALSE,"AM-13";#N/A,#N/A,FALSE,"AM-14";#N/A,#N/A,FALSE,"AM-15";#N/A,#N/A,FALSE,"AM-16";#N/A,#N/A,FALSE,"AM-16-2";#N/A,#N/A,FALSE,"AM-17";#N/A,#N/A,FALSE,"AM-18";#N/A,#N/A,FALSE,"AM-19";#N/A,#N/A,FALSE,"AM-20"}</definedName>
    <definedName name="wrn.代価表１から２０." hidden="1">{#N/A,#N/A,FALSE,"AM-1";#N/A,#N/A,FALSE,"AM-2";#N/A,#N/A,FALSE,"AM-2-1";#N/A,#N/A,FALSE,"AM-3";#N/A,#N/A,FALSE,"AM-4";#N/A,#N/A,FALSE,"AM-5";#N/A,#N/A,FALSE,"AM-6";#N/A,#N/A,FALSE,"AM-7";#N/A,#N/A,FALSE,"AM-8";#N/A,#N/A,FALSE,"AM-9";#N/A,#N/A,FALSE,"AM-10";#N/A,#N/A,FALSE,"AM-11";#N/A,#N/A,FALSE,"AM-12";#N/A,#N/A,FALSE,"AM-13";#N/A,#N/A,FALSE,"AM-14";#N/A,#N/A,FALSE,"AM-15";#N/A,#N/A,FALSE,"AM-16";#N/A,#N/A,FALSE,"AM-16-2";#N/A,#N/A,FALSE,"AM-17";#N/A,#N/A,FALSE,"AM-18";#N/A,#N/A,FALSE,"AM-19";#N/A,#N/A,FALSE,"AM-20"}</definedName>
    <definedName name="wrn.代価表２１から４０." localSheetId="5" hidden="1">{#N/A,#N/A,FALSE,"AM-21";#N/A,#N/A,FALSE,"AM-22";#N/A,#N/A,FALSE,"AM-23";#N/A,#N/A,FALSE,"AM-23-2";#N/A,#N/A,FALSE,"AM-24";#N/A,#N/A,FALSE,"AM-25";#N/A,#N/A,FALSE,"AM-26";#N/A,#N/A,FALSE,"AM-27";#N/A,#N/A,FALSE,"AM-28";#N/A,#N/A,FALSE,"AM-29";#N/A,#N/A,FALSE,"AM-30";#N/A,#N/A,FALSE,"AM-31";#N/A,#N/A,FALSE,"AM-32";#N/A,#N/A,FALSE,"AM-33";#N/A,#N/A,FALSE,"AM-34";#N/A,#N/A,FALSE,"AM-35";#N/A,#N/A,FALSE,"AM-36";#N/A,#N/A,FALSE,"AM-37";#N/A,#N/A,FALSE,"AM-38";#N/A,#N/A,FALSE,"AM-39";#N/A,#N/A,FALSE,"AM-40"}</definedName>
    <definedName name="wrn.代価表２１から４０." hidden="1">{#N/A,#N/A,FALSE,"AM-21";#N/A,#N/A,FALSE,"AM-22";#N/A,#N/A,FALSE,"AM-23";#N/A,#N/A,FALSE,"AM-23-2";#N/A,#N/A,FALSE,"AM-24";#N/A,#N/A,FALSE,"AM-25";#N/A,#N/A,FALSE,"AM-26";#N/A,#N/A,FALSE,"AM-27";#N/A,#N/A,FALSE,"AM-28";#N/A,#N/A,FALSE,"AM-29";#N/A,#N/A,FALSE,"AM-30";#N/A,#N/A,FALSE,"AM-31";#N/A,#N/A,FALSE,"AM-32";#N/A,#N/A,FALSE,"AM-33";#N/A,#N/A,FALSE,"AM-34";#N/A,#N/A,FALSE,"AM-35";#N/A,#N/A,FALSE,"AM-36";#N/A,#N/A,FALSE,"AM-37";#N/A,#N/A,FALSE,"AM-38";#N/A,#N/A,FALSE,"AM-39";#N/A,#N/A,FALSE,"AM-40"}</definedName>
    <definedName name="wrn.代価表４１から６０." localSheetId="5" hidden="1">{#N/A,#N/A,FALSE,"AM-41";#N/A,#N/A,FALSE,"AM-42";#N/A,#N/A,FALSE,"AM-43";#N/A,#N/A,FALSE,"AM-44";#N/A,#N/A,FALSE,"AM-45";#N/A,#N/A,FALSE,"AM-46";#N/A,#N/A,FALSE,"AM-46-2";#N/A,#N/A,FALSE,"AM-47";#N/A,#N/A,FALSE,"AM-48";#N/A,#N/A,FALSE,"AM-49";#N/A,#N/A,FALSE,"AM-50";#N/A,#N/A,FALSE,"AM-51";#N/A,#N/A,FALSE,"AM-52";#N/A,#N/A,FALSE,"AM-53";#N/A,#N/A,FALSE,"AM-54";#N/A,#N/A,FALSE,"AM-55";#N/A,#N/A,FALSE,"AM-56";#N/A,#N/A,FALSE,"AM-57";#N/A,#N/A,FALSE,"AM-58";#N/A,#N/A,FALSE,"AM-59";#N/A,#N/A,FALSE,"AM-60"}</definedName>
    <definedName name="wrn.代価表４１から６０." hidden="1">{#N/A,#N/A,FALSE,"AM-41";#N/A,#N/A,FALSE,"AM-42";#N/A,#N/A,FALSE,"AM-43";#N/A,#N/A,FALSE,"AM-44";#N/A,#N/A,FALSE,"AM-45";#N/A,#N/A,FALSE,"AM-46";#N/A,#N/A,FALSE,"AM-46-2";#N/A,#N/A,FALSE,"AM-47";#N/A,#N/A,FALSE,"AM-48";#N/A,#N/A,FALSE,"AM-49";#N/A,#N/A,FALSE,"AM-50";#N/A,#N/A,FALSE,"AM-51";#N/A,#N/A,FALSE,"AM-52";#N/A,#N/A,FALSE,"AM-53";#N/A,#N/A,FALSE,"AM-54";#N/A,#N/A,FALSE,"AM-55";#N/A,#N/A,FALSE,"AM-56";#N/A,#N/A,FALSE,"AM-57";#N/A,#N/A,FALSE,"AM-58";#N/A,#N/A,FALSE,"AM-59";#N/A,#N/A,FALSE,"AM-60"}</definedName>
    <definedName name="wrn.代価表６１から８０." localSheetId="5" hidden="1">{#N/A,#N/A,FALSE,"AM-61";#N/A,#N/A,FALSE,"AM-62";#N/A,#N/A,FALSE,"AM-63";#N/A,#N/A,FALSE,"AM-64";#N/A,#N/A,FALSE,"AM-65";#N/A,#N/A,FALSE,"AM-66";#N/A,#N/A,FALSE,"AM-67";#N/A,#N/A,FALSE,"AM-68";#N/A,#N/A,FALSE,"AM-69";#N/A,#N/A,FALSE,"AM-70";#N/A,#N/A,FALSE,"AM-71";#N/A,#N/A,FALSE,"AM-72";#N/A,#N/A,FALSE,"AM-73";#N/A,#N/A,FALSE,"AM-74";#N/A,#N/A,FALSE,"AM-75";#N/A,#N/A,FALSE,"AM-76";#N/A,#N/A,FALSE,"AM-77";#N/A,#N/A,FALSE,"AM-78";#N/A,#N/A,FALSE,"AM-79";#N/A,#N/A,FALSE,"AM-80"}</definedName>
    <definedName name="wrn.代価表６１から８０." hidden="1">{#N/A,#N/A,FALSE,"AM-61";#N/A,#N/A,FALSE,"AM-62";#N/A,#N/A,FALSE,"AM-63";#N/A,#N/A,FALSE,"AM-64";#N/A,#N/A,FALSE,"AM-65";#N/A,#N/A,FALSE,"AM-66";#N/A,#N/A,FALSE,"AM-67";#N/A,#N/A,FALSE,"AM-68";#N/A,#N/A,FALSE,"AM-69";#N/A,#N/A,FALSE,"AM-70";#N/A,#N/A,FALSE,"AM-71";#N/A,#N/A,FALSE,"AM-72";#N/A,#N/A,FALSE,"AM-73";#N/A,#N/A,FALSE,"AM-74";#N/A,#N/A,FALSE,"AM-75";#N/A,#N/A,FALSE,"AM-76";#N/A,#N/A,FALSE,"AM-77";#N/A,#N/A,FALSE,"AM-78";#N/A,#N/A,FALSE,"AM-79";#N/A,#N/A,FALSE,"AM-80"}</definedName>
    <definedName name="wrn.代価表８１から１００." localSheetId="5" hidden="1">{#N/A,#N/A,FALSE,"AM-81";#N/A,#N/A,FALSE,"AM-82";#N/A,#N/A,FALSE,"AM-83";#N/A,#N/A,FALSE,"AM-84";#N/A,#N/A,FALSE,"AM-85";#N/A,#N/A,FALSE,"AM-86";#N/A,#N/A,FALSE,"AM-87";#N/A,#N/A,FALSE,"AM-88";#N/A,#N/A,FALSE,"AM-89";#N/A,#N/A,FALSE,"AM-90";#N/A,#N/A,FALSE,"AM-91";#N/A,#N/A,FALSE,"AM-92";#N/A,#N/A,FALSE,"AM-93";#N/A,#N/A,FALSE,"AM-94";#N/A,#N/A,FALSE,"AM-95";#N/A,#N/A,FALSE,"AM-96";#N/A,#N/A,FALSE,"AM-97";#N/A,#N/A,FALSE,"AM-98";#N/A,#N/A,FALSE,"AM-99";#N/A,#N/A,FALSE,"AM-100"}</definedName>
    <definedName name="wrn.代価表８１から１００." hidden="1">{#N/A,#N/A,FALSE,"AM-81";#N/A,#N/A,FALSE,"AM-82";#N/A,#N/A,FALSE,"AM-83";#N/A,#N/A,FALSE,"AM-84";#N/A,#N/A,FALSE,"AM-85";#N/A,#N/A,FALSE,"AM-86";#N/A,#N/A,FALSE,"AM-87";#N/A,#N/A,FALSE,"AM-88";#N/A,#N/A,FALSE,"AM-89";#N/A,#N/A,FALSE,"AM-90";#N/A,#N/A,FALSE,"AM-91";#N/A,#N/A,FALSE,"AM-92";#N/A,#N/A,FALSE,"AM-93";#N/A,#N/A,FALSE,"AM-94";#N/A,#N/A,FALSE,"AM-95";#N/A,#N/A,FALSE,"AM-96";#N/A,#N/A,FALSE,"AM-97";#N/A,#N/A,FALSE,"AM-98";#N/A,#N/A,FALSE,"AM-99";#N/A,#N/A,FALSE,"AM-100"}</definedName>
    <definedName name="wrn.内訳書." localSheetId="5" hidden="1">{#N/A,#N/A,FALSE,"表紙";#N/A,#N/A,FALSE,"内訳表";#N/A,#N/A,FALSE,"経費計算書"}</definedName>
    <definedName name="wrn.内訳書." hidden="1">{#N/A,#N/A,FALSE,"表紙";#N/A,#N/A,FALSE,"内訳表";#N/A,#N/A,FALSE,"経費計算書"}</definedName>
    <definedName name="wrn.内訳書2." localSheetId="5" hidden="1">{#N/A,#N/A,FALSE,"表紙";#N/A,#N/A,FALSE,"内訳表";#N/A,#N/A,FALSE,"経費計算書"}</definedName>
    <definedName name="wrn.内訳書2." hidden="1">{#N/A,#N/A,FALSE,"表紙";#N/A,#N/A,FALSE,"内訳表";#N/A,#N/A,FALSE,"経費計算書"}</definedName>
    <definedName name="wrn.内訳書建築機械." localSheetId="5" hidden="1">{#N/A,#N/A,FALSE,"表紙";#N/A,#N/A,FALSE,"内訳表";#N/A,#N/A,FALSE,"内訳表 (2)";#N/A,#N/A,FALSE,"経費計算書"}</definedName>
    <definedName name="wrn.内訳書建築機械." hidden="1">{#N/A,#N/A,FALSE,"表紙";#N/A,#N/A,FALSE,"内訳表";#N/A,#N/A,FALSE,"内訳表 (2)";#N/A,#N/A,FALSE,"経費計算書"}</definedName>
    <definedName name="wrn.妙円寺_8." localSheetId="5" hidden="1">{#N/A,#N/A,FALSE,"内訳書";#N/A,#N/A,FALSE,"見積比較表";#N/A,#N/A,FALSE,"複合単価";#N/A,#N/A,FALSE,"拾出表"}</definedName>
    <definedName name="wrn.妙円寺_8." hidden="1">{#N/A,#N/A,FALSE,"内訳書";#N/A,#N/A,FALSE,"見積比較表";#N/A,#N/A,FALSE,"複合単価";#N/A,#N/A,FALSE,"拾出表"}</definedName>
    <definedName name="wrn.明細書建築機械." localSheetId="5" hidden="1">{#N/A,#N/A,FALSE,"空調機器設備";#N/A,#N/A,FALSE,"ダクト設備";#N/A,#N/A,FALSE,"ダクト設備(2)";#N/A,#N/A,FALSE,"配管設備";#N/A,#N/A,FALSE,"配管設備(2)";#N/A,#N/A,FALSE,"自動制御設備";#N/A,#N/A,FALSE,"総合調整費";#N/A,#N/A,FALSE,"送風機器設備";#N/A,#N/A,FALSE,"送風機器設備(2)";#N/A,#N/A,FALSE,"換気ダクト設備";#N/A,#N/A,FALSE,"換気ダクト設備(2)";#N/A,#N/A,FALSE,"換気総合調整費";#N/A,#N/A,FALSE,"衛生器具設備";#N/A,#N/A,FALSE,"給水設備";#N/A,#N/A,FALSE,"給水設備(2)";#N/A,#N/A,FALSE,"給水設備(3)";#N/A,#N/A,FALSE,"排水設備";#N/A,#N/A,FALSE,"排水設備(2)";#N/A,#N/A,FALSE,"給湯設備";#N/A,#N/A,FALSE,"液化石油ガス設備";#N/A,#N/A,FALSE,"分析ｶﾞｽ設備"}</definedName>
    <definedName name="wrn.明細書建築機械." hidden="1">{#N/A,#N/A,FALSE,"空調機器設備";#N/A,#N/A,FALSE,"ダクト設備";#N/A,#N/A,FALSE,"ダクト設備(2)";#N/A,#N/A,FALSE,"配管設備";#N/A,#N/A,FALSE,"配管設備(2)";#N/A,#N/A,FALSE,"自動制御設備";#N/A,#N/A,FALSE,"総合調整費";#N/A,#N/A,FALSE,"送風機器設備";#N/A,#N/A,FALSE,"送風機器設備(2)";#N/A,#N/A,FALSE,"換気ダクト設備";#N/A,#N/A,FALSE,"換気ダクト設備(2)";#N/A,#N/A,FALSE,"換気総合調整費";#N/A,#N/A,FALSE,"衛生器具設備";#N/A,#N/A,FALSE,"給水設備";#N/A,#N/A,FALSE,"給水設備(2)";#N/A,#N/A,FALSE,"給水設備(3)";#N/A,#N/A,FALSE,"排水設備";#N/A,#N/A,FALSE,"排水設備(2)";#N/A,#N/A,FALSE,"給湯設備";#N/A,#N/A,FALSE,"液化石油ガス設備";#N/A,#N/A,FALSE,"分析ｶﾞｽ設備"}</definedName>
    <definedName name="wrn.明細書建築電気." localSheetId="5" hidden="1">{#N/A,#N/A,FALSE,"電灯設備";#N/A,#N/A,FALSE,"電灯設備（１）";#N/A,#N/A,FALSE,"電灯設備（２）";#N/A,#N/A,FALSE,"電灯設備（３）";#N/A,#N/A,FALSE,"電灯設備（４）";#N/A,#N/A,FALSE,"電灯設備（５）";#N/A,#N/A,FALSE,"電灯設備（６）";#N/A,#N/A,FALSE,"動力設備";#N/A,#N/A,FALSE,"動力設備（１）";#N/A,#N/A,FALSE,"動力設備 (2)";#N/A,#N/A,FALSE,"動力設備 (3)";#N/A,#N/A,FALSE,"電話設備";#N/A,#N/A,FALSE,"電話設備(1)";#N/A,#N/A,FALSE,"電話設備(2)";#N/A,#N/A,FALSE,"拡声設備";#N/A,#N/A,FALSE,"拡声設備(1)";#N/A,#N/A,FALSE,"ｲﾝﾀｰﾎﾝ設備";#N/A,#N/A,FALSE,"ｲﾝﾀｰﾎﾝ設備(1)";#N/A,#N/A,FALSE,"ﾃﾚﾋﾞ共聴設備";#N/A,#N/A,FALSE,"ﾃﾚﾋﾞ共聴設備(1)";#N/A,#N/A,FALSE,"火災報知設備";#N/A,#N/A,FALSE,"火災報知設備(1)";#N/A,#N/A,FALSE,"火災報知設備(2)"}</definedName>
    <definedName name="wrn.明細書建築電気." hidden="1">{#N/A,#N/A,FALSE,"電灯設備";#N/A,#N/A,FALSE,"電灯設備（１）";#N/A,#N/A,FALSE,"電灯設備（２）";#N/A,#N/A,FALSE,"電灯設備（３）";#N/A,#N/A,FALSE,"電灯設備（４）";#N/A,#N/A,FALSE,"電灯設備（５）";#N/A,#N/A,FALSE,"電灯設備（６）";#N/A,#N/A,FALSE,"動力設備";#N/A,#N/A,FALSE,"動力設備（１）";#N/A,#N/A,FALSE,"動力設備 (2)";#N/A,#N/A,FALSE,"動力設備 (3)";#N/A,#N/A,FALSE,"電話設備";#N/A,#N/A,FALSE,"電話設備(1)";#N/A,#N/A,FALSE,"電話設備(2)";#N/A,#N/A,FALSE,"拡声設備";#N/A,#N/A,FALSE,"拡声設備(1)";#N/A,#N/A,FALSE,"ｲﾝﾀｰﾎﾝ設備";#N/A,#N/A,FALSE,"ｲﾝﾀｰﾎﾝ設備(1)";#N/A,#N/A,FALSE,"ﾃﾚﾋﾞ共聴設備";#N/A,#N/A,FALSE,"ﾃﾚﾋﾞ共聴設備(1)";#N/A,#N/A,FALSE,"火災報知設備";#N/A,#N/A,FALSE,"火災報知設備(1)";#N/A,#N/A,FALSE,"火災報知設備(2)"}</definedName>
    <definedName name="ｗｒん。２" localSheetId="5" hidden="1">{#N/A,#N/A,FALSE,"Sheet1"}</definedName>
    <definedName name="ｗｒん。２" localSheetId="7" hidden="1">{#N/A,#N/A,FALSE,"Sheet1"}</definedName>
    <definedName name="ｗｒん。２" hidden="1">{#N/A,#N/A,FALSE,"Sheet1"}</definedName>
    <definedName name="X" localSheetId="5">'[3]#REF'!$D$1:$J$1742,'[3]#REF'!#REF!,'[3]#REF'!$L$1177:$R$1322,'[3]#REF'!$L$1345:$R$1385,'[3]#REF'!$T$1345:$Z$1385,'[3]#REF'!$AB$1345:$AH$1385,'[3]#REF'!$L$1555:$R$1595,'[3]#REF'!$T$1555:$Z$1595,'[3]#REF'!#REF!</definedName>
    <definedName name="X">'[3]#REF'!$D$1:$J$1742,'[3]#REF'!#REF!,'[3]#REF'!$L$1177:$R$1322,'[3]#REF'!$L$1345:$R$1385,'[3]#REF'!$T$1345:$Z$1385,'[3]#REF'!$AB$1345:$AH$1385,'[3]#REF'!$L$1555:$R$1595,'[3]#REF'!$T$1555:$Z$1595,'[3]#REF'!#REF!</definedName>
    <definedName name="XC" localSheetId="5">[3]内訳書!#REF!</definedName>
    <definedName name="xc" localSheetId="7" hidden="1">#REF!</definedName>
    <definedName name="XC">[3]内訳書!#REF!</definedName>
    <definedName name="xx" localSheetId="5" hidden="1">#REF!</definedName>
    <definedName name="xx" hidden="1">#REF!</definedName>
    <definedName name="XZ" localSheetId="5">#REF!</definedName>
    <definedName name="XZ">#REF!</definedName>
    <definedName name="yb">#REF!</definedName>
    <definedName name="yh">#REF!</definedName>
    <definedName name="Z">[8]設計書!#REF!</definedName>
    <definedName name="Z_1017F3C0_A0E0_11D3_B386_000039AC8715_.wvu.PrintArea" localSheetId="5" hidden="1">#REF!</definedName>
    <definedName name="Z_1017F3C0_A0E0_11D3_B386_000039AC8715_.wvu.PrintArea" localSheetId="7" hidden="1">#REF!</definedName>
    <definedName name="Z_1017F3C0_A0E0_11D3_B386_000039AC8715_.wvu.PrintArea" hidden="1">#REF!</definedName>
    <definedName name="Z_78198781_9C1D_11D3_B227_00507000D327_.wvu.PrintArea" localSheetId="7" hidden="1">#REF!</definedName>
    <definedName name="Z_78198781_9C1D_11D3_B227_00507000D327_.wvu.PrintArea" hidden="1">#REF!</definedName>
    <definedName name="Z_CA13CC60_A0BB_11D3_B227_00507000D327_.wvu.PrintArea" localSheetId="7" hidden="1">#REF!</definedName>
    <definedName name="Z_CA13CC60_A0BB_11D3_B227_00507000D327_.wvu.PrintArea" hidden="1">#REF!</definedName>
    <definedName name="ZA">#N/A</definedName>
    <definedName name="zc" localSheetId="7" hidden="1">#REF!</definedName>
    <definedName name="ZC">[3]内訳書!#REF!</definedName>
    <definedName name="zx" localSheetId="5" hidden="1">#REF!</definedName>
    <definedName name="zx" hidden="1">#REF!</definedName>
    <definedName name="ζ" localSheetId="5">#REF!</definedName>
    <definedName name="ζ">#REF!</definedName>
    <definedName name="あ">#REF!</definedName>
    <definedName name="あ１">#REF!</definedName>
    <definedName name="あ１０００">'[29]電気設備－安心院'!#REF!</definedName>
    <definedName name="あ12">[30]内訳書!#REF!</definedName>
    <definedName name="あ14">[30]内訳書!#REF!</definedName>
    <definedName name="あ17">[30]内訳書!#REF!</definedName>
    <definedName name="あ2" localSheetId="5">#REF!,#REF!,#REF!,#REF!,#REF!,#REF!,#REF!,#REF!,#REF!</definedName>
    <definedName name="あ2">#REF!,#REF!,#REF!,#REF!,#REF!,#REF!,#REF!,#REF!,#REF!</definedName>
    <definedName name="あ3">[30]内訳書!#REF!</definedName>
    <definedName name="あＷＷＷ" localSheetId="5">#REF!</definedName>
    <definedName name="あＷＷＷ">#REF!</definedName>
    <definedName name="ああ" localSheetId="5">#REF!</definedName>
    <definedName name="ああ">#REF!</definedName>
    <definedName name="あああああ">#REF!</definedName>
    <definedName name="い" localSheetId="5" hidden="1">{"'電灯ｺﾝｾﾝﾄ'!$C$88"}</definedName>
    <definedName name="い" localSheetId="7" hidden="1">{"'電灯ｺﾝｾﾝﾄ'!$C$88"}</definedName>
    <definedName name="い" hidden="1">{"'電灯ｺﾝｾﾝﾄ'!$C$88"}</definedName>
    <definedName name="ｲﾝﾀｰﾎﾝ">#REF!</definedName>
    <definedName name="ｲﾝﾀｰﾎﾝ２">#REF!</definedName>
    <definedName name="ｲﾝﾀｰﾎﾝ３">#REF!</definedName>
    <definedName name="う" localSheetId="5" hidden="1">{"'電灯ｺﾝｾﾝﾄ'!$C$88"}</definedName>
    <definedName name="う" localSheetId="7" hidden="1">{"'電灯ｺﾝｾﾝﾄ'!$C$88"}</definedName>
    <definedName name="う" hidden="1">{"'電灯ｺﾝｾﾝﾄ'!$C$88"}</definedName>
    <definedName name="え">[31]ｷｭｰﾋﾞｸﾙ!#REF!</definedName>
    <definedName name="えええ">'[32]1山村'!#REF!</definedName>
    <definedName name="ｴｯﾁﾝｸﾞ" localSheetId="5">#REF!</definedName>
    <definedName name="ｴｯﾁﾝｸﾞ">#REF!</definedName>
    <definedName name="お１２５３" localSheetId="5">#REF!</definedName>
    <definedName name="お１２５３">#REF!</definedName>
    <definedName name="オイル">#REF!</definedName>
    <definedName name="ぉおＫ">#REF!</definedName>
    <definedName name="ガス給湯器">'[1]#REF!'!$W$10</definedName>
    <definedName name="カセット1">#REF!</definedName>
    <definedName name="カセット4">#REF!</definedName>
    <definedName name="ｶｯﾀｰ">#REF!</definedName>
    <definedName name="ｷﾘｽﾃ">#REF!</definedName>
    <definedName name="ｹｰﾌﾞﾙ単価">#REF!</definedName>
    <definedName name="ケーブル単価１">#REF!</definedName>
    <definedName name="コード">#REF!</definedName>
    <definedName name="ｺｰﾄﾞ入力">#REF!</definedName>
    <definedName name="コスト">#REF!</definedName>
    <definedName name="ごみ置場工事" localSheetId="5" hidden="1">{#N/A,#N/A,FALSE,"Sheet1"}</definedName>
    <definedName name="ごみ置場工事" localSheetId="7" hidden="1">{#N/A,#N/A,FALSE,"Sheet1"}</definedName>
    <definedName name="ごみ置場工事" hidden="1">{#N/A,#N/A,FALSE,"Sheet1"}</definedName>
    <definedName name="ゴミ置場単価表" localSheetId="5" hidden="1">#REF!</definedName>
    <definedName name="ゴミ置場単価表" hidden="1">#REF!</definedName>
    <definedName name="ｺﾝｾﾝﾄ" localSheetId="5">#REF!</definedName>
    <definedName name="ｺﾝｾﾝﾄ">#REF!</definedName>
    <definedName name="ｺﾝｾﾝﾄ２">#REF!</definedName>
    <definedName name="ｺﾝｾﾝﾄ３">#REF!</definedName>
    <definedName name="ｺﾝｾﾝﾄ設備工事">[33]名称マスター!#REF!</definedName>
    <definedName name="ｺﾝ工">#N/A</definedName>
    <definedName name="ｺﾝ材">#N/A</definedName>
    <definedName name="ｻｲｽﾞ">#REF!</definedName>
    <definedName name="ささ">#REF!</definedName>
    <definedName name="させ">#REF!</definedName>
    <definedName name="しせん">[34]支線工事!$B$12:$P$42</definedName>
    <definedName name="ソート実行" localSheetId="5">#REF!</definedName>
    <definedName name="ソート実行">#REF!</definedName>
    <definedName name="ソート範囲" localSheetId="5">#REF!</definedName>
    <definedName name="ソート範囲">#REF!</definedName>
    <definedName name="その他">#REF!</definedName>
    <definedName name="その他ﾒﾆｭｰ">#REF!</definedName>
    <definedName name="その他率">#REF!</definedName>
    <definedName name="だ">#REF!</definedName>
    <definedName name="タイトル">'[3]#REF'!$C$3:$Q$3</definedName>
    <definedName name="ﾀｲﾄﾙ行" localSheetId="5">#REF!</definedName>
    <definedName name="ﾀｲﾄﾙ行">#REF!</definedName>
    <definedName name="ち１３００a１３００">#REF!</definedName>
    <definedName name="っｄ" hidden="1">#REF!</definedName>
    <definedName name="て">'[3]#REF'!$I$20</definedName>
    <definedName name="でえ" localSheetId="5">#REF!</definedName>
    <definedName name="でえ">#REF!</definedName>
    <definedName name="データ" localSheetId="5">[5]フォーム!#REF!</definedName>
    <definedName name="データ">[5]フォーム!#REF!</definedName>
    <definedName name="ﾃﾚﾋﾞ" localSheetId="5">#REF!</definedName>
    <definedName name="ﾃﾚﾋﾞ">#REF!</definedName>
    <definedName name="ﾃﾚﾋﾞ1">#REF!</definedName>
    <definedName name="ﾃﾚﾋﾞ２">#REF!</definedName>
    <definedName name="ﾃﾚﾋﾞ３">#REF!</definedName>
    <definedName name="ﾄｲﾚ呼出">[12]電気４!#REF!</definedName>
    <definedName name="ﾅｰｽｺｰﾙ" localSheetId="5">#REF!</definedName>
    <definedName name="ﾅｰｽｺｰﾙ">#REF!</definedName>
    <definedName name="ﾅｰｽｺｰﾙ２">#REF!</definedName>
    <definedName name="ﾅｰｽｺｰﾙ３">#REF!</definedName>
    <definedName name="ぬぬ">#REF!</definedName>
    <definedName name="はき">#REF!</definedName>
    <definedName name="バルブ">#REF!</definedName>
    <definedName name="ﾊﾞﾙﾌﾞ名称">#REF!</definedName>
    <definedName name="ﾌｧｲﾙ名">#REF!</definedName>
    <definedName name="ﾌﾟﾙｯﾎﾞｸ">#REF!</definedName>
    <definedName name="ブロック積">#REF!</definedName>
    <definedName name="ぽい" hidden="1">#REF!</definedName>
    <definedName name="ﾎﾞｲﾗｰ">#REF!</definedName>
    <definedName name="ﾎﾞｲﾗｰ1">#REF!</definedName>
    <definedName name="ﾎﾞｲﾗｰ２">#REF!</definedName>
    <definedName name="ﾎﾞｲﾗｰ３">#REF!</definedName>
    <definedName name="ポンプ">'[1]#REF!'!$W$5</definedName>
    <definedName name="ﾏｸﾛ">[35]桝!#REF!</definedName>
    <definedName name="ﾏｸﾛ画面へ" localSheetId="5">#REF!</definedName>
    <definedName name="ﾏｸﾛ画面へ">#REF!</definedName>
    <definedName name="マクロ終了" localSheetId="6">[21]!マクロ終了</definedName>
    <definedName name="マクロ終了">[21]!マクロ終了</definedName>
    <definedName name="ﾐﾀﾞｼ" localSheetId="5">#REF!</definedName>
    <definedName name="ﾐﾀﾞｼ">#REF!</definedName>
    <definedName name="ミダシ2">#REF!</definedName>
    <definedName name="ﾐﾀﾞｼ３">#REF!</definedName>
    <definedName name="ﾐﾀﾞｼ４">#REF!</definedName>
    <definedName name="メニュー">#REF!</definedName>
    <definedName name="もっとﾒﾆｭｰ">#REF!</definedName>
    <definedName name="ﾓﾙﾀﾙ">#N/A</definedName>
    <definedName name="ゆとり幅">[36]桝配管データ!$D$31:$E$34</definedName>
    <definedName name="ゆとり幅２">[36]桝配管データ!$D$31:$E$34</definedName>
    <definedName name="ライン名称___" localSheetId="5">#REF!</definedName>
    <definedName name="ライン名称___">#REF!</definedName>
    <definedName name="リンクボタン">"ボタン 19"</definedName>
    <definedName name="愛">#REF!</definedName>
    <definedName name="安全費">#REF!</definedName>
    <definedName name="委員会室">[12]電気２!#REF!</definedName>
    <definedName name="委員会室単価根拠" localSheetId="5">#REF!</definedName>
    <definedName name="委員会室単価根拠">#REF!</definedName>
    <definedName name="異形管率" localSheetId="5">#REF!</definedName>
    <definedName name="異形管率">#REF!</definedName>
    <definedName name="移行">#REF!</definedName>
    <definedName name="医ｶﾞｽ">#REF!</definedName>
    <definedName name="医ｶﾞｽ２">#REF!</definedName>
    <definedName name="医ｶﾞｽ４">#REF!</definedName>
    <definedName name="医療ｶﾞｽ">#REF!</definedName>
    <definedName name="一ぉ木" localSheetId="5" hidden="1">{"'電灯ｺﾝｾﾝﾄ'!$C$88"}</definedName>
    <definedName name="一ぉ木" localSheetId="7" hidden="1">{"'電灯ｺﾝｾﾝﾄ'!$C$88"}</definedName>
    <definedName name="一ぉ木" hidden="1">{"'電灯ｺﾝｾﾝﾄ'!$C$88"}</definedName>
    <definedName name="一位単価３">#REF!</definedName>
    <definedName name="一括印刷">#REF!</definedName>
    <definedName name="一般監理">#REF!</definedName>
    <definedName name="一般監理２">#REF!</definedName>
    <definedName name="一般監理３">#REF!</definedName>
    <definedName name="一般監理４">#REF!</definedName>
    <definedName name="一般管理費">[3]総合仮設費算出調書Ａ!$AJ$23</definedName>
    <definedName name="一般管理費S">[37]諸経費算出表!$C$42</definedName>
    <definedName name="一般管理費等" localSheetId="5">#REF!</definedName>
    <definedName name="一般管理費等">#REF!</definedName>
    <definedName name="一般労務費" localSheetId="5">#REF!</definedName>
    <definedName name="一般労務費">#REF!</definedName>
    <definedName name="一般労務費E" localSheetId="5">#REF!</definedName>
    <definedName name="一般労務費E">#REF!</definedName>
    <definedName name="一般労務費M">#REF!</definedName>
    <definedName name="一部分印刷">#REF!</definedName>
    <definedName name="一部保存実行">#REF!</definedName>
    <definedName name="一部保存範囲">#REF!</definedName>
    <definedName name="一覧表">#REF!</definedName>
    <definedName name="印刷">#REF!</definedName>
    <definedName name="印刷_1_">#REF!</definedName>
    <definedName name="印刷_2_">#REF!</definedName>
    <definedName name="印刷メニュー">#REF!</definedName>
    <definedName name="印刷数量1">#REF!</definedName>
    <definedName name="印刷数量10">#REF!</definedName>
    <definedName name="印刷数量2">#REF!</definedName>
    <definedName name="印刷数量3">#REF!</definedName>
    <definedName name="印刷数量4">#REF!</definedName>
    <definedName name="印刷数量5">#REF!</definedName>
    <definedName name="印刷数量6">#REF!</definedName>
    <definedName name="印刷数量7">#REF!</definedName>
    <definedName name="印刷数量8">#REF!</definedName>
    <definedName name="印刷数量9">#REF!</definedName>
    <definedName name="印刷設定">#REF!</definedName>
    <definedName name="印刷範囲">#REF!</definedName>
    <definedName name="雨水濾過">'[1]#REF!'!$W$8</definedName>
    <definedName name="運搬費">#REF!</definedName>
    <definedName name="営住昇の別">#REF!</definedName>
    <definedName name="営繕費">#REF!</definedName>
    <definedName name="衛生">#REF!</definedName>
    <definedName name="衛生器具設備">[38]!マクロ終了</definedName>
    <definedName name="衛生器具設備工事">[33]名称マスター!#REF!</definedName>
    <definedName name="荻町グランド改修電気設備工事" localSheetId="5">#REF!</definedName>
    <definedName name="荻町グランド改修電気設備工事">#REF!</definedName>
    <definedName name="屋外仮設">#REF!</definedName>
    <definedName name="屋外給水設備工事">[33]名称マスター!#REF!</definedName>
    <definedName name="屋外経費" localSheetId="5">#REF!</definedName>
    <definedName name="屋外経費">#REF!</definedName>
    <definedName name="屋外排水設備工事" localSheetId="5">[33]名称マスター!#REF!</definedName>
    <definedName name="屋外排水設備工事">[33]名称マスター!#REF!</definedName>
    <definedName name="屋内給水設備工事">[33]名称マスター!#REF!</definedName>
    <definedName name="屋内排水設備工事">[33]名称マスター!#REF!</definedName>
    <definedName name="仮設建物" localSheetId="5">#REF!</definedName>
    <definedName name="仮設建物">#REF!</definedName>
    <definedName name="仮設工事">#REF!</definedName>
    <definedName name="仮設費">#REF!</definedName>
    <definedName name="解析単位重量">#REF!</definedName>
    <definedName name="解体工事">#REF!</definedName>
    <definedName name="改修共仮積上">#REF!</definedName>
    <definedName name="改修現管積上">#REF!</definedName>
    <definedName name="改修現場管理費">#REF!</definedName>
    <definedName name="改修産廃投棄料">#REF!</definedName>
    <definedName name="改修支給品">#REF!</definedName>
    <definedName name="改修捨土">#REF!</definedName>
    <definedName name="改修純工事費">#REF!</definedName>
    <definedName name="改修直工">#REF!</definedName>
    <definedName name="改修直工費計">#REF!</definedName>
    <definedName name="開始ｺﾒﾝﾄ">#REF!</definedName>
    <definedName name="貝" localSheetId="5" hidden="1">{#N/A,#N/A,FALSE,"AM-1";#N/A,#N/A,FALSE,"AM-2";#N/A,#N/A,FALSE,"AM-2-1";#N/A,#N/A,FALSE,"AM-3";#N/A,#N/A,FALSE,"AM-4";#N/A,#N/A,FALSE,"AM-5";#N/A,#N/A,FALSE,"AM-6";#N/A,#N/A,FALSE,"AM-7";#N/A,#N/A,FALSE,"AM-8";#N/A,#N/A,FALSE,"AM-9";#N/A,#N/A,FALSE,"AM-10";#N/A,#N/A,FALSE,"AM-11";#N/A,#N/A,FALSE,"AM-12";#N/A,#N/A,FALSE,"AM-13";#N/A,#N/A,FALSE,"AM-14";#N/A,#N/A,FALSE,"AM-15";#N/A,#N/A,FALSE,"AM-16";#N/A,#N/A,FALSE,"AM-16-2";#N/A,#N/A,FALSE,"AM-17";#N/A,#N/A,FALSE,"AM-18";#N/A,#N/A,FALSE,"AM-19";#N/A,#N/A,FALSE,"AM-20"}</definedName>
    <definedName name="貝" hidden="1">{#N/A,#N/A,FALSE,"AM-1";#N/A,#N/A,FALSE,"AM-2";#N/A,#N/A,FALSE,"AM-2-1";#N/A,#N/A,FALSE,"AM-3";#N/A,#N/A,FALSE,"AM-4";#N/A,#N/A,FALSE,"AM-5";#N/A,#N/A,FALSE,"AM-6";#N/A,#N/A,FALSE,"AM-7";#N/A,#N/A,FALSE,"AM-8";#N/A,#N/A,FALSE,"AM-9";#N/A,#N/A,FALSE,"AM-10";#N/A,#N/A,FALSE,"AM-11";#N/A,#N/A,FALSE,"AM-12";#N/A,#N/A,FALSE,"AM-13";#N/A,#N/A,FALSE,"AM-14";#N/A,#N/A,FALSE,"AM-15";#N/A,#N/A,FALSE,"AM-16";#N/A,#N/A,FALSE,"AM-16-2";#N/A,#N/A,FALSE,"AM-17";#N/A,#N/A,FALSE,"AM-18";#N/A,#N/A,FALSE,"AM-19";#N/A,#N/A,FALSE,"AM-20"}</definedName>
    <definedName name="外構工事">'[3]#REF'!$I$20</definedName>
    <definedName name="外構工事ー機械">'[3]#REF'!$I$20</definedName>
    <definedName name="掛_率">'[3]#REF'!$I$39</definedName>
    <definedName name="掛・・率">'[3]#REF'!$I$39</definedName>
    <definedName name="掛け率" localSheetId="5">#REF!</definedName>
    <definedName name="掛け率">#REF!</definedName>
    <definedName name="掛け率2">#REF!</definedName>
    <definedName name="掛率">#REF!</definedName>
    <definedName name="割増600以上">#REF!</definedName>
    <definedName name="割増600以上２">#REF!</definedName>
    <definedName name="割増600未満">#REF!</definedName>
    <definedName name="割増600未満２">#REF!</definedName>
    <definedName name="刊行物１">[39]代価表!$R$2:$S$7</definedName>
    <definedName name="幹線" localSheetId="5">#REF!</definedName>
    <definedName name="幹線">#REF!</definedName>
    <definedName name="幹線･動力設備工事" localSheetId="5">[33]名称マスター!#REF!</definedName>
    <definedName name="幹線･動力設備工事">[33]名称マスター!#REF!</definedName>
    <definedName name="幹線1" localSheetId="5">#REF!</definedName>
    <definedName name="幹線1">#REF!</definedName>
    <definedName name="幹線２">#REF!</definedName>
    <definedName name="幹線４">#REF!</definedName>
    <definedName name="換気">#REF!</definedName>
    <definedName name="管渠床堀">#REF!</definedName>
    <definedName name="管渠埋戻">#REF!</definedName>
    <definedName name="管制塔">'[1]#REF!'!#REF!</definedName>
    <definedName name="管名称">[13]管名称!$B$4:$E$54</definedName>
    <definedName name="管容量" localSheetId="5">#REF!</definedName>
    <definedName name="管容量">#REF!</definedName>
    <definedName name="貫通部" localSheetId="5">#REF!</definedName>
    <definedName name="貫通部">#REF!</definedName>
    <definedName name="間接工事費">#REF!</definedName>
    <definedName name="間接費総括表">#REF!</definedName>
    <definedName name="丸め">#REF!</definedName>
    <definedName name="丸め２">#REF!</definedName>
    <definedName name="丸形01">#REF!</definedName>
    <definedName name="丸形03">#REF!</definedName>
    <definedName name="器具">#REF!</definedName>
    <definedName name="基礎">#REF!</definedName>
    <definedName name="基礎ﾌｶｼ">#REF!</definedName>
    <definedName name="基礎厚">#REF!</definedName>
    <definedName name="基礎材">#REF!</definedName>
    <definedName name="既設改修工事">#REF!</definedName>
    <definedName name="既設管接続費">#REF!</definedName>
    <definedName name="機械仮設">#REF!</definedName>
    <definedName name="機械経費">#REF!</definedName>
    <definedName name="機械工事">#REF!</definedName>
    <definedName name="機械込直工">#REF!</definedName>
    <definedName name="機械設備工">#REF!</definedName>
    <definedName name="機械設備工事">'[3]#REF'!$I$20</definedName>
    <definedName name="機械設備工事ー機械">'[3]#REF'!$I$20</definedName>
    <definedName name="機器費" localSheetId="5">#REF!</definedName>
    <definedName name="機器費">#REF!</definedName>
    <definedName name="機器費E" localSheetId="5">#REF!</definedName>
    <definedName name="機器費E">#REF!</definedName>
    <definedName name="機器費M" localSheetId="5">#REF!</definedName>
    <definedName name="機器費M">#REF!</definedName>
    <definedName name="機器費計">#REF!</definedName>
    <definedName name="技術管理費">#REF!</definedName>
    <definedName name="技術者">#REF!</definedName>
    <definedName name="技術費">#REF!</definedName>
    <definedName name="技術費率E">[40]直接経費!#REF!</definedName>
    <definedName name="議場ｶﾒﾗ単価根拠" localSheetId="5">#REF!</definedName>
    <definedName name="議場ｶﾒﾗ単価根拠">#REF!</definedName>
    <definedName name="議場音響単価根拠">#REF!</definedName>
    <definedName name="給水" localSheetId="5">#REF!</definedName>
    <definedName name="給水" localSheetId="7" hidden="1">{#N/A,#N/A,FALSE,"Sheet1"}</definedName>
    <definedName name="給水">#REF!</definedName>
    <definedName name="給水設備">#REF!</definedName>
    <definedName name="給湯" localSheetId="5" hidden="1">{#N/A,#N/A,FALSE,"Sheet1"}</definedName>
    <definedName name="給湯" localSheetId="7" hidden="1">{#N/A,#N/A,FALSE,"Sheet1"}</definedName>
    <definedName name="給湯" hidden="1">{#N/A,#N/A,FALSE,"Sheet1"}</definedName>
    <definedName name="給排水" localSheetId="5">#REF!</definedName>
    <definedName name="給排水">#REF!</definedName>
    <definedName name="共通">#REF!</definedName>
    <definedName name="共通仮設">#REF!</definedName>
    <definedName name="共通仮設２">#REF!</definedName>
    <definedName name="共通仮設３">#REF!</definedName>
    <definedName name="共通仮設４">#REF!</definedName>
    <definedName name="共通仮設費">#REF!</definedName>
    <definedName name="共通費">[3]総合仮設費算出調書Ａ!$AF$30</definedName>
    <definedName name="共通費印刷" localSheetId="5">#REF!</definedName>
    <definedName name="共通費印刷">#REF!</definedName>
    <definedName name="共通費算表" localSheetId="5">#REF!</definedName>
    <definedName name="共通費算表">#REF!</definedName>
    <definedName name="共通費率" localSheetId="5">[41]共通費!#REF!</definedName>
    <definedName name="共通費率">[41]共通費!#REF!</definedName>
    <definedName name="業務人A" localSheetId="5">#REF!</definedName>
    <definedName name="業務人A">#REF!</definedName>
    <definedName name="業務人B">#REF!</definedName>
    <definedName name="金額">'[3]#REF'!#REF!</definedName>
    <definedName name="金入り" localSheetId="5">#REF!</definedName>
    <definedName name="金入り">#REF!</definedName>
    <definedName name="金抜き" localSheetId="5">#REF!</definedName>
    <definedName name="金抜き">#REF!</definedName>
    <definedName name="金無し">#REF!</definedName>
    <definedName name="九対" localSheetId="5" hidden="1">{#N/A,#N/A,FALSE,"Sheet1"}</definedName>
    <definedName name="九対" localSheetId="7" hidden="1">{#N/A,#N/A,FALSE,"Sheet1"}</definedName>
    <definedName name="九対" hidden="1">{#N/A,#N/A,FALSE,"Sheet1"}</definedName>
    <definedName name="九対千" localSheetId="5" hidden="1">{#N/A,#N/A,FALSE,"Sheet1"}</definedName>
    <definedName name="九対千" localSheetId="7" hidden="1">{#N/A,#N/A,FALSE,"Sheet1"}</definedName>
    <definedName name="九対千" hidden="1">{#N/A,#N/A,FALSE,"Sheet1"}</definedName>
    <definedName name="矩形01" localSheetId="5">#REF!</definedName>
    <definedName name="矩形01">#REF!</definedName>
    <definedName name="矩形03">#REF!</definedName>
    <definedName name="空調">#REF!</definedName>
    <definedName name="空調電源">#REF!</definedName>
    <definedName name="空調電源３">#REF!</definedName>
    <definedName name="空調電源４">#REF!</definedName>
    <definedName name="掘削">[42]ｷｭｰﾋﾞｸﾙ!#REF!</definedName>
    <definedName name="形状寸法" localSheetId="5">#REF!</definedName>
    <definedName name="形状寸法">#REF!</definedName>
    <definedName name="系統ﾒﾆｭｰ" localSheetId="5">#REF!</definedName>
    <definedName name="系統ﾒﾆｭｰ">#REF!</definedName>
    <definedName name="経費">'[1]#REF!'!$W$3</definedName>
    <definedName name="経費算定">#REF!</definedName>
    <definedName name="経費内訳">#REF!</definedName>
    <definedName name="経費率">#REF!</definedName>
    <definedName name="計">#REF!</definedName>
    <definedName name="計１">#REF!</definedName>
    <definedName name="計２">#REF!</definedName>
    <definedName name="計３">#REF!</definedName>
    <definedName name="計算">#REF!</definedName>
    <definedName name="計算書">'[43]1-1'!#REF!</definedName>
    <definedName name="件名" localSheetId="5">#REF!</definedName>
    <definedName name="件名">#REF!</definedName>
    <definedName name="建築工事">#REF!</definedName>
    <definedName name="建築込直工">#REF!</definedName>
    <definedName name="建築設計書">#REF!</definedName>
    <definedName name="県">#REF!</definedName>
    <definedName name="県単９６">#REF!</definedName>
    <definedName name="県庁内">#REF!</definedName>
    <definedName name="見積">#REF!</definedName>
    <definedName name="見積もり">#REF!</definedName>
    <definedName name="見積区分コード">#REF!</definedName>
    <definedName name="見積区分項目">#REF!</definedName>
    <definedName name="見積比較・発電機" hidden="1">[44]歩掛算出!#REF!</definedName>
    <definedName name="見積比較表" localSheetId="5">#REF!</definedName>
    <definedName name="見積比較表">#REF!</definedName>
    <definedName name="見積比較表コード" localSheetId="5">#REF!</definedName>
    <definedName name="見積比較表コード">#REF!</definedName>
    <definedName name="見積比較表単価" localSheetId="5">#REF!</definedName>
    <definedName name="見積比較表単価">#REF!</definedName>
    <definedName name="見本代価">#N/A</definedName>
    <definedName name="現場間接費">#REF!</definedName>
    <definedName name="現場経費">#REF!</definedName>
    <definedName name="現場経費２">#REF!</definedName>
    <definedName name="現場経費３">#REF!</definedName>
    <definedName name="現場経費４">#REF!</definedName>
    <definedName name="個数">#REF!</definedName>
    <definedName name="厚鋼電線管">#REF!</definedName>
    <definedName name="口径">#REF!</definedName>
    <definedName name="口径入力">#REF!</definedName>
    <definedName name="工事価格">[3]総合仮設費算出調書Ａ!$AJ$28</definedName>
    <definedName name="工事原価" localSheetId="5">#REF!</definedName>
    <definedName name="工事原価">#REF!</definedName>
    <definedName name="工事原価総和" localSheetId="5">#REF!</definedName>
    <definedName name="工事原価総和">#REF!</definedName>
    <definedName name="工事構成印刷">#REF!</definedName>
    <definedName name="工事名">'[3]#REF'!#REF!</definedName>
    <definedName name="工事名称">[45]Sheet2!$A$2:$B$341</definedName>
    <definedName name="工種ｺｰﾄﾞ表" localSheetId="5">#REF!</definedName>
    <definedName name="工種ｺｰﾄﾞ表">#REF!</definedName>
    <definedName name="工場派遣作業員" localSheetId="5">#REF!</definedName>
    <definedName name="工場派遣作業員">#REF!</definedName>
    <definedName name="工場派遣労務費" localSheetId="5">#REF!</definedName>
    <definedName name="工場派遣労務費">#REF!</definedName>
    <definedName name="工場派遣労務費E">#REF!</definedName>
    <definedName name="工場派遣労務費M">#REF!</definedName>
    <definedName name="工数表">#REF!</definedName>
    <definedName name="工派労務費">#REF!</definedName>
    <definedName name="控除">#REF!</definedName>
    <definedName name="構造">#REF!</definedName>
    <definedName name="行タイトル">'[21]1山村'!#REF!</definedName>
    <definedName name="鋼管" localSheetId="5">#REF!</definedName>
    <definedName name="鋼管">#REF!</definedName>
    <definedName name="鋼管はつり屋内一般">[13]鋼管!$B$613:$T$643</definedName>
    <definedName name="鋼管はつり機械室・便所">[13]鋼管!$B$646:$T$676</definedName>
    <definedName name="鋼管屋外配管">[13]鋼管!$B$74:$T$101</definedName>
    <definedName name="鋼管屋内一般配管">[13]鋼管!$B$6:$T$36</definedName>
    <definedName name="鋼管機械室・便所配管">[13]鋼管!$B$40:$T$70</definedName>
    <definedName name="鋼管継手屋外配管">[13]鋼管!$B$202:$T$229</definedName>
    <definedName name="鋼管継手屋内一般">[13]鋼管!$B$136:$T$166</definedName>
    <definedName name="鋼管継手機械室・便所">[13]鋼管!$B$169:$T$199</definedName>
    <definedName name="鋼管継手地中">[13]鋼管!$B$232:$T$260</definedName>
    <definedName name="鋼管支持金物屋外">[13]鋼管!$B$456:$T$483</definedName>
    <definedName name="鋼管支持金物屋内一般">[13]鋼管!$B$390:$T$420</definedName>
    <definedName name="鋼管支持金物機械室・便所">[13]鋼管!$B$423:$T$453</definedName>
    <definedName name="鋼管接合材屋外">[13]鋼管!$B$329:$T$356</definedName>
    <definedName name="鋼管接合材屋内一般">[13]鋼管!$B$263:$T$293</definedName>
    <definedName name="鋼管接合材機械室・便所">[13]鋼管!$B$296:$T$326</definedName>
    <definedName name="鋼管接合材地中">[13]鋼管!$B$359:$T$387</definedName>
    <definedName name="鋼管地中配管">[13]鋼管!$B$105:$T$133</definedName>
    <definedName name="鋼管配管工屋外">[13]鋼管!$B$552:$T$579</definedName>
    <definedName name="鋼管配管工屋内一般">[13]鋼管!$B$486:$T$516</definedName>
    <definedName name="鋼管配管工機械室・便所">[13]鋼管!$B$519:$T$549</definedName>
    <definedName name="鋼管配管工地中">[13]鋼管!$B$582:$T$610</definedName>
    <definedName name="鋼管列">[13]鋼管!$B$3:$T$4</definedName>
    <definedName name="鋼計４‐１" localSheetId="5">#REF!</definedName>
    <definedName name="鋼計４‐１">#REF!</definedName>
    <definedName name="鋼材量" localSheetId="5">#REF!</definedName>
    <definedName name="鋼材量">#REF!</definedName>
    <definedName name="鋼材量２">#REF!</definedName>
    <definedName name="鋼材量３">#REF!</definedName>
    <definedName name="鋼材量４">#REF!</definedName>
    <definedName name="鋼製加工品">#REF!</definedName>
    <definedName name="鋼製架台計">#REF!</definedName>
    <definedName name="鋼製架台類計">#REF!</definedName>
    <definedName name="項目" localSheetId="5" hidden="1">{#N/A,#N/A,FALSE,"Sheet1"}</definedName>
    <definedName name="項目" localSheetId="7" hidden="1">{#N/A,#N/A,FALSE,"Sheet1"}</definedName>
    <definedName name="項目" hidden="1">{#N/A,#N/A,FALSE,"Sheet1"}</definedName>
    <definedName name="項目1" localSheetId="5" hidden="1">{#N/A,#N/A,FALSE,"Sheet1"}</definedName>
    <definedName name="項目1" localSheetId="7" hidden="1">{#N/A,#N/A,FALSE,"Sheet1"}</definedName>
    <definedName name="項目1" hidden="1">{#N/A,#N/A,FALSE,"Sheet1"}</definedName>
    <definedName name="高圧" localSheetId="5">#REF!</definedName>
    <definedName name="高圧">#REF!</definedName>
    <definedName name="高圧２">#REF!</definedName>
    <definedName name="高圧３">#REF!</definedName>
    <definedName name="高木団地" localSheetId="5" hidden="1">{#N/A,#N/A,FALSE,"Sheet1"}</definedName>
    <definedName name="高木団地" localSheetId="7" hidden="1">{#N/A,#N/A,FALSE,"Sheet1"}</definedName>
    <definedName name="高木団地" hidden="1">{#N/A,#N/A,FALSE,"Sheet1"}</definedName>
    <definedName name="合計１" localSheetId="5">#REF!</definedName>
    <definedName name="合計１">#REF!</definedName>
    <definedName name="合計１０">#REF!</definedName>
    <definedName name="合計１１">#REF!</definedName>
    <definedName name="合計１２">#REF!</definedName>
    <definedName name="合計１３">#REF!</definedName>
    <definedName name="合計１４">#REF!</definedName>
    <definedName name="合計１５">#REF!</definedName>
    <definedName name="合計１６">#REF!</definedName>
    <definedName name="合計１７">#REF!</definedName>
    <definedName name="合計２">#REF!</definedName>
    <definedName name="合計３">#REF!</definedName>
    <definedName name="合計４">#REF!</definedName>
    <definedName name="合計５">#REF!</definedName>
    <definedName name="合計６">#REF!</definedName>
    <definedName name="合計７">#REF!</definedName>
    <definedName name="合計８">#REF!</definedName>
    <definedName name="合計９">#REF!</definedName>
    <definedName name="合計a">#REF!</definedName>
    <definedName name="合計ｂ">#REF!</definedName>
    <definedName name="合計ｃ">#REF!</definedName>
    <definedName name="合計ｄ">#REF!</definedName>
    <definedName name="合計e">#REF!</definedName>
    <definedName name="合計ｆ">#REF!</definedName>
    <definedName name="合計ｇ">#REF!</definedName>
    <definedName name="込種別">#REF!</definedName>
    <definedName name="左官工">#REF!</definedName>
    <definedName name="査定率表">#REF!</definedName>
    <definedName name="砂">#N/A</definedName>
    <definedName name="最終行">#REF!</definedName>
    <definedName name="採用">#N/A</definedName>
    <definedName name="細目">#REF!</definedName>
    <definedName name="細目自動除塵機">#REF!</definedName>
    <definedName name="材">#REF!</definedName>
    <definedName name="材2">#REF!</definedName>
    <definedName name="材3">#REF!</definedName>
    <definedName name="材4">#REF!</definedName>
    <definedName name="材料リスト">#REF!</definedName>
    <definedName name="材料費">#REF!</definedName>
    <definedName name="材料費E">#REF!</definedName>
    <definedName name="材料費M">#REF!</definedName>
    <definedName name="材料費計">#REF!</definedName>
    <definedName name="雑材率">#REF!</definedName>
    <definedName name="参考">#N/A</definedName>
    <definedName name="山香給排水">#REF!</definedName>
    <definedName name="散気筒">[46]類別歩掛表!$F$14:$H$33</definedName>
    <definedName name="散気板">[46]類別歩掛表!$A$14:$D$49</definedName>
    <definedName name="散気板単">[46]類別歩掛表!$J$14:$K$22</definedName>
    <definedName name="産廃" localSheetId="5">#REF!</definedName>
    <definedName name="産廃">#REF!</definedName>
    <definedName name="算定表">#REF!</definedName>
    <definedName name="残土">#N/A</definedName>
    <definedName name="市場単価比較表">#REF!</definedName>
    <definedName name="支給材明細">#REF!</definedName>
    <definedName name="支線PRT">#REF!</definedName>
    <definedName name="施工">#REF!</definedName>
    <definedName name="施工場所">#REF!</definedName>
    <definedName name="施工場所2">[47]data!$D$3:$D$8</definedName>
    <definedName name="試運転費" localSheetId="5">#REF!</definedName>
    <definedName name="試運転費">#REF!</definedName>
    <definedName name="試運転費E" localSheetId="5">#REF!</definedName>
    <definedName name="試運転費E">#REF!</definedName>
    <definedName name="試運転費M" localSheetId="5">#REF!</definedName>
    <definedName name="試運転費M">#REF!</definedName>
    <definedName name="資料">'[48]リスト (2)'!$C$3:$C$16</definedName>
    <definedName name="自家発" localSheetId="5">#REF!</definedName>
    <definedName name="自家発">#REF!</definedName>
    <definedName name="自家発２">#REF!</definedName>
    <definedName name="自家発４">#REF!</definedName>
    <definedName name="自家発電単価根拠">#REF!</definedName>
    <definedName name="自火報">#REF!</definedName>
    <definedName name="自火報２">#REF!</definedName>
    <definedName name="自火報３">#REF!</definedName>
    <definedName name="自転車置場表紙" localSheetId="5" hidden="1">{#N/A,#N/A,FALSE,"Sheet1"}</definedName>
    <definedName name="自転車置場表紙" localSheetId="7" hidden="1">{#N/A,#N/A,FALSE,"Sheet1"}</definedName>
    <definedName name="自転車置場表紙" hidden="1">{#N/A,#N/A,FALSE,"Sheet1"}</definedName>
    <definedName name="自動" localSheetId="5" hidden="1">{"'電灯ｺﾝｾﾝﾄ'!$C$88"}</definedName>
    <definedName name="自動" localSheetId="7" hidden="1">{"'電灯ｺﾝｾﾝﾄ'!$C$88"}</definedName>
    <definedName name="自動" hidden="1">{"'電灯ｺﾝｾﾝﾄ'!$C$88"}</definedName>
    <definedName name="自動火災">[12]電気４!#REF!</definedName>
    <definedName name="自動火災報知設備" localSheetId="5">#REF!</definedName>
    <definedName name="自動火災報知設備">#REF!</definedName>
    <definedName name="室外">#REF!</definedName>
    <definedName name="室外機">#REF!</definedName>
    <definedName name="斜率">#REF!</definedName>
    <definedName name="取り壊し">#REF!</definedName>
    <definedName name="手掻スクリーン">#REF!</definedName>
    <definedName name="狩俣第２団地機械内訳" hidden="1">[49]複器!#REF!</definedName>
    <definedName name="種別ﾒﾆｭｰ" localSheetId="5">#REF!</definedName>
    <definedName name="種別ﾒﾆｭｰ">#REF!</definedName>
    <definedName name="受変電" localSheetId="5">[12]電気２!#REF!</definedName>
    <definedName name="受変電">[12]電気２!#REF!</definedName>
    <definedName name="修正" localSheetId="5">#REF!</definedName>
    <definedName name="修正">#REF!</definedName>
    <definedName name="修正２">#REF!</definedName>
    <definedName name="修正３">[50]分電盤!$R$7:$AI$8</definedName>
    <definedName name="修正４">[51]分電盤!$R$7:$AI$8</definedName>
    <definedName name="修正年月">[47]目次!$B$2</definedName>
    <definedName name="修正表_分電盤" localSheetId="5">#REF!</definedName>
    <definedName name="修正表_分電盤">#REF!</definedName>
    <definedName name="修正表1" localSheetId="5">#REF!</definedName>
    <definedName name="修正表1">#REF!</definedName>
    <definedName name="修正表2">#REF!</definedName>
    <definedName name="終了">#REF!</definedName>
    <definedName name="終了処理">#REF!</definedName>
    <definedName name="集">#REF!</definedName>
    <definedName name="集計">#REF!</definedName>
    <definedName name="集計済ｺﾒﾝﾄ">#REF!</definedName>
    <definedName name="集計読込">#REF!</definedName>
    <definedName name="重量">#REF!</definedName>
    <definedName name="重量品">#REF!</definedName>
    <definedName name="重力式目地工">#REF!</definedName>
    <definedName name="出力範囲">#REF!</definedName>
    <definedName name="準備費">#REF!</definedName>
    <definedName name="処分種類">'[3]処分量（電気）'!$A$1:$A$6</definedName>
    <definedName name="処分種類1">'[52]処分量（電気）'!$A$1:$A$6</definedName>
    <definedName name="初期ﾒﾆｭｰ" localSheetId="5">#REF!</definedName>
    <definedName name="初期ﾒﾆｭｰ">#REF!</definedName>
    <definedName name="諸経費" localSheetId="5">#REF!</definedName>
    <definedName name="諸経費">#REF!</definedName>
    <definedName name="諸経費印刷">#REF!</definedName>
    <definedName name="諸費用2" hidden="1">#REF!</definedName>
    <definedName name="小鋳鉄管口径">#REF!</definedName>
    <definedName name="小配管弁類">#REF!</definedName>
    <definedName name="小配管弁類計">#REF!</definedName>
    <definedName name="少数位">#REF!</definedName>
    <definedName name="少数位２">#REF!</definedName>
    <definedName name="消火" localSheetId="5" hidden="1">{#N/A,#N/A,FALSE,"Sheet1"}</definedName>
    <definedName name="消火" localSheetId="7" hidden="1">{#N/A,#N/A,FALSE,"Sheet1"}</definedName>
    <definedName name="消火" hidden="1">{#N/A,#N/A,FALSE,"Sheet1"}</definedName>
    <definedName name="消費税相当額" localSheetId="5">#REF!</definedName>
    <definedName name="消費税相当額">#REF!</definedName>
    <definedName name="消費税等相当額">[3]総合仮設費算出調書Ａ!$AB$33</definedName>
    <definedName name="照明" localSheetId="5">#REF!</definedName>
    <definedName name="照明">#REF!</definedName>
    <definedName name="照明２">#REF!</definedName>
    <definedName name="照明４">#REF!</definedName>
    <definedName name="照明器具取付設備工事">[33]名称マスター!#REF!</definedName>
    <definedName name="上位金" localSheetId="5">#REF!</definedName>
    <definedName name="上位金">#REF!</definedName>
    <definedName name="上水">#REF!</definedName>
    <definedName name="上水２">#REF!</definedName>
    <definedName name="上水４">#REF!</definedName>
    <definedName name="情報">[53]労務費!$E$2:$E$11</definedName>
    <definedName name="条件範囲" localSheetId="5">#REF!</definedName>
    <definedName name="条件範囲">#REF!</definedName>
    <definedName name="浄化槽">#REF!</definedName>
    <definedName name="浄化槽２">#REF!</definedName>
    <definedName name="浄化槽３">#REF!</definedName>
    <definedName name="浄化槽設備工事">[33]名称マスター!#REF!</definedName>
    <definedName name="植記" localSheetId="5">#REF!</definedName>
    <definedName name="植記">#REF!</definedName>
    <definedName name="植栽" localSheetId="5">#REF!</definedName>
    <definedName name="植栽">#REF!</definedName>
    <definedName name="新営共仮積上">#REF!</definedName>
    <definedName name="新営現管積上">#REF!</definedName>
    <definedName name="新営現場管理費">#REF!</definedName>
    <definedName name="新営産廃投棄料">#REF!</definedName>
    <definedName name="新営支給品">#REF!</definedName>
    <definedName name="新営純工事費">#REF!</definedName>
    <definedName name="新営直工">#REF!</definedName>
    <definedName name="人工費">#REF!</definedName>
    <definedName name="図面補正率">'[3]#REF'!#REF!</definedName>
    <definedName name="水槽_FRP">'[1]#REF!'!$W$6</definedName>
    <definedName name="水槽_鉄">'[1]#REF!'!$W$7</definedName>
    <definedName name="水道光熱電力料">#REF!</definedName>
    <definedName name="数量">'[3]#REF'!#REF!</definedName>
    <definedName name="数量計算10へ" localSheetId="5">#REF!</definedName>
    <definedName name="数量計算10へ">#REF!</definedName>
    <definedName name="数量計算1へ">#REF!</definedName>
    <definedName name="数量計算2へ">#REF!</definedName>
    <definedName name="数量計算3へ">#REF!</definedName>
    <definedName name="数量計算4へ">#REF!</definedName>
    <definedName name="数量計算5へ">#REF!</definedName>
    <definedName name="数量計算6へ">#REF!</definedName>
    <definedName name="数量計算7へ">#REF!</definedName>
    <definedName name="数量計算8へ">#REF!</definedName>
    <definedName name="数量計算9へ">#REF!</definedName>
    <definedName name="数量表">#REF!</definedName>
    <definedName name="数量列">#REF!</definedName>
    <definedName name="据え付け費">[54]歩掛ﾃﾞｰﾀ!$B$5:$F$720</definedName>
    <definedName name="据付" localSheetId="5">#REF!</definedName>
    <definedName name="据付">#REF!</definedName>
    <definedName name="据付２">#REF!</definedName>
    <definedName name="据付間接費">#REF!</definedName>
    <definedName name="据付工間接費">#REF!</definedName>
    <definedName name="据付費">#REF!</definedName>
    <definedName name="据付費E">#REF!</definedName>
    <definedName name="据付費M">#REF!</definedName>
    <definedName name="制御盤">#REF!</definedName>
    <definedName name="静圧">#REF!</definedName>
    <definedName name="石綿２層管２">[55]VP排水通気!$A$94:$T$124</definedName>
    <definedName name="積算価格">[3]総合仮設費算出調書Ａ!$AB$36</definedName>
    <definedName name="接合材料率" localSheetId="5">#REF!</definedName>
    <definedName name="接合材料率">#REF!</definedName>
    <definedName name="設" localSheetId="5">#REF!</definedName>
    <definedName name="設">#REF!</definedName>
    <definedName name="設計書">#REF!</definedName>
    <definedName name="設計書１５">#REF!</definedName>
    <definedName name="設計書１６">[56]工事概要!$F$4</definedName>
    <definedName name="設計書印刷" localSheetId="5">#REF!</definedName>
    <definedName name="設計書印刷">#REF!</definedName>
    <definedName name="設計書電気" localSheetId="5">#REF!</definedName>
    <definedName name="設計書電気">#REF!</definedName>
    <definedName name="設計変更">#REF!</definedName>
    <definedName name="設定変更">#REF!</definedName>
    <definedName name="設備機械工">#REF!</definedName>
    <definedName name="設備設計書">#REF!</definedName>
    <definedName name="設備代価" hidden="1">#REF!</definedName>
    <definedName name="選択行">#REF!</definedName>
    <definedName name="前勾配">#REF!</definedName>
    <definedName name="前面斜率">#REF!</definedName>
    <definedName name="全員協議会単価根拠">#REF!</definedName>
    <definedName name="全鋼材">#REF!</definedName>
    <definedName name="全鋼材２">#REF!</definedName>
    <definedName name="全鋼材３">#REF!</definedName>
    <definedName name="全鋼材４">#REF!</definedName>
    <definedName name="全体印刷">#REF!</definedName>
    <definedName name="組合せ試験費">#REF!</definedName>
    <definedName name="組合せ試験費E">#REF!</definedName>
    <definedName name="総括">[4]代価表!#REF!</definedName>
    <definedName name="総合仮設費">[3]総合仮設費算出調書Ａ!$P$33</definedName>
    <definedName name="総合試運転費" localSheetId="5">#REF!</definedName>
    <definedName name="総合試運転費">#REF!</definedName>
    <definedName name="総合試運転費率E" localSheetId="5">[40]試運転費!#REF!</definedName>
    <definedName name="総合試運転費率E">[40]試運転費!#REF!</definedName>
    <definedName name="増減率" localSheetId="5">#REF!</definedName>
    <definedName name="増減率">#REF!</definedName>
    <definedName name="増減率２">#REF!</definedName>
    <definedName name="増減率３">#REF!</definedName>
    <definedName name="増減率４">#REF!</definedName>
    <definedName name="測点間隔">#REF!</definedName>
    <definedName name="測点間隔２">#REF!</definedName>
    <definedName name="測点記号">#REF!</definedName>
    <definedName name="多目的">[12]電気２!#REF!</definedName>
    <definedName name="多目的単価根拠" localSheetId="5">#REF!</definedName>
    <definedName name="多目的単価根拠">#REF!</definedName>
    <definedName name="対照表印刷" localSheetId="5">#REF!</definedName>
    <definedName name="対照表印刷">#REF!</definedName>
    <definedName name="耐震水槽">'[1]#REF!'!$W$11</definedName>
    <definedName name="代">#REF!</definedName>
    <definedName name="代価">#REF!</definedName>
    <definedName name="代価1">#REF!</definedName>
    <definedName name="代価10">#REF!</definedName>
    <definedName name="代価2">#REF!</definedName>
    <definedName name="代価3">#REF!</definedName>
    <definedName name="代価4">#REF!</definedName>
    <definedName name="代価5">#REF!</definedName>
    <definedName name="代価6">#REF!</definedName>
    <definedName name="代価7">#REF!</definedName>
    <definedName name="代価8">#REF!</definedName>
    <definedName name="代価9">#REF!</definedName>
    <definedName name="代価電" localSheetId="6">[57]!マクロ終了</definedName>
    <definedName name="代価電">[57]!マクロ終了</definedName>
    <definedName name="代価電気" localSheetId="5">#REF!</definedName>
    <definedName name="代価電気">#REF!</definedName>
    <definedName name="代価表1" localSheetId="5">[3]内訳書!#REF!</definedName>
    <definedName name="代価表1">[3]内訳書!#REF!</definedName>
    <definedName name="代価表２" localSheetId="5">#REF!</definedName>
    <definedName name="代価表２">#REF!</definedName>
    <definedName name="大項目" localSheetId="5" hidden="1">{#N/A,#N/A,FALSE,"Sheet1"}</definedName>
    <definedName name="大項目" localSheetId="7" hidden="1">{#N/A,#N/A,FALSE,"Sheet1"}</definedName>
    <definedName name="大項目" hidden="1">{#N/A,#N/A,FALSE,"Sheet1"}</definedName>
    <definedName name="大鋳鉄管口径">[47]data!$J$3:$J$23</definedName>
    <definedName name="大野">[58]設計書!#REF!</definedName>
    <definedName name="第001">'[40]機器費(出来高）'!#REF!</definedName>
    <definedName name="第001号">'[40]機器費(出来高）'!#REF!</definedName>
    <definedName name="第001号明細書">'[40]機器費(出来高）'!#REF!</definedName>
    <definedName name="第005">[40]直接材料!#REF!</definedName>
    <definedName name="第005号明細書">[40]直接材料!#REF!</definedName>
    <definedName name="第006号明細書">[40]直接材料!#REF!</definedName>
    <definedName name="第01号明細書">'[40]機器費(出来高）'!#REF!</definedName>
    <definedName name="第02号明細書">'[40]機器費(出来高）'!#REF!</definedName>
    <definedName name="第1">'[40]機器費(出来高）'!#REF!</definedName>
    <definedName name="第101号明細書">[40]共通仮設費!#REF!</definedName>
    <definedName name="第102号明細書">[40]共通仮設費!#REF!</definedName>
    <definedName name="第103号明細書">[40]共通仮設費!#REF!</definedName>
    <definedName name="第104号明細書">[40]共通仮設費!#REF!</definedName>
    <definedName name="第105号明細書">[40]共通仮設費!#REF!</definedName>
    <definedName name="第106号明細書">[40]共通仮設費!#REF!</definedName>
    <definedName name="第107号明細書">[40]共通仮設費!#REF!</definedName>
    <definedName name="第108号明細書">[40]据付間接費!#REF!</definedName>
    <definedName name="第109号明細書">[40]据付間接費!#REF!</definedName>
    <definedName name="第10号明細書">[40]直接労務!#REF!</definedName>
    <definedName name="第110号明細書">[40]一般管理費!#REF!</definedName>
    <definedName name="第11号明細書">[40]複合工!#REF!</definedName>
    <definedName name="第12号明細書">[40]試運転費!#REF!</definedName>
    <definedName name="第13号明細書">'[40]機器費(出来高）'!#REF!</definedName>
    <definedName name="第14号明細書">[40]輸送費!#REF!</definedName>
    <definedName name="第15号明細書">[40]直接材料!#REF!</definedName>
    <definedName name="第16号明細書">[40]直接材料!#REF!</definedName>
    <definedName name="第17">[40]補助材料!#REF!</definedName>
    <definedName name="第17号明細書">[40]直接材料!#REF!</definedName>
    <definedName name="第18号明細書">[40]直接材料!#REF!</definedName>
    <definedName name="第19号明細書">[40]直接材料!#REF!</definedName>
    <definedName name="第1号">'[40]機器費(出来高）'!#REF!</definedName>
    <definedName name="第1号明細書">'[40]機器費(出来高）'!#REF!</definedName>
    <definedName name="第2">'[40]機器費(出来高）'!#REF!</definedName>
    <definedName name="第20号明細書">[40]直接材料!#REF!</definedName>
    <definedName name="第21号明細書">[40]直接材料!#REF!</definedName>
    <definedName name="第22号明細書">[40]直接材料!#REF!</definedName>
    <definedName name="第23号明細書">[40]直接材料!#REF!</definedName>
    <definedName name="第24号明細書">[40]直接材料!#REF!</definedName>
    <definedName name="第25号明細書">[40]補助材料!#REF!</definedName>
    <definedName name="第26号明細書">[40]直接経費!#REF!</definedName>
    <definedName name="第27号明細書">[40]直接経費!#REF!</definedName>
    <definedName name="第28号明細書">[40]直接労務!#REF!</definedName>
    <definedName name="第２９号">[40]共通仮設費!#REF!</definedName>
    <definedName name="第29号明細書">[40]直接労務!#REF!</definedName>
    <definedName name="第２号">'[40]機器費(出来高）'!#REF!</definedName>
    <definedName name="第2号表">'[40]機器費(出来高）'!#REF!</definedName>
    <definedName name="第2号明細書">[40]輸送費!#REF!</definedName>
    <definedName name="第3">[40]輸送費!#REF!</definedName>
    <definedName name="第30号明細書">[40]複合工!#REF!</definedName>
    <definedName name="第31号明細書">[40]試運転費!#REF!</definedName>
    <definedName name="第32号明細書">[40]試運転費!#REF!</definedName>
    <definedName name="第３号">[40]輸送費!#REF!</definedName>
    <definedName name="第3号代価表">[59]代価表!#REF!</definedName>
    <definedName name="第3号明細書">[40]直接材料!#REF!</definedName>
    <definedName name="第4">[40]輸送費!#REF!</definedName>
    <definedName name="第4号">[40]直接材料!#REF!</definedName>
    <definedName name="第4号明細書">[40]直接材料!#REF!</definedName>
    <definedName name="第5">[40]直接材料!#REF!</definedName>
    <definedName name="第5号明細書">[40]補助材料!#REF!</definedName>
    <definedName name="第6">[40]直接材料!#REF!</definedName>
    <definedName name="第6号">[40]直接材料!#REF!</definedName>
    <definedName name="第6号明細書">[40]直接経費!#REF!</definedName>
    <definedName name="第7">[40]直接材料!#REF!</definedName>
    <definedName name="第７号">[40]直接材料!#REF!</definedName>
    <definedName name="第7号明細書">[40]直接経費!#REF!</definedName>
    <definedName name="第8号明細書">[40]直接経費!#REF!</definedName>
    <definedName name="第9号明細書">[40]直接労務!#REF!</definedName>
    <definedName name="単位">'[48]リスト (2)'!$B$3:$B$18</definedName>
    <definedName name="単位2">[47]data!$E$3:$E$5</definedName>
    <definedName name="単位列" localSheetId="5">#REF!</definedName>
    <definedName name="単位列">#REF!</definedName>
    <definedName name="単価" localSheetId="5">#REF!</definedName>
    <definedName name="単価">#REF!</definedName>
    <definedName name="単価確認">#REF!</definedName>
    <definedName name="単価基礎資料">#REF!</definedName>
    <definedName name="単価根拠">#REF!</definedName>
    <definedName name="単価種別一覧">#REF!</definedName>
    <definedName name="単価比較表コード">#REF!</definedName>
    <definedName name="単価比較表根拠">#REF!</definedName>
    <definedName name="単価比較表単価">#REF!</definedName>
    <definedName name="単価表１">[39]代価表!$R$2:$S$7</definedName>
    <definedName name="単価複写" localSheetId="5">#REF!</definedName>
    <definedName name="単価複写">#REF!</definedName>
    <definedName name="担当者" localSheetId="5">#REF!</definedName>
    <definedName name="担当者">#REF!</definedName>
    <definedName name="端数">#REF!</definedName>
    <definedName name="断面積">#REF!</definedName>
    <definedName name="地区">#REF!</definedName>
    <definedName name="地質調査">#REF!</definedName>
    <definedName name="中津">#REF!</definedName>
    <definedName name="中部中">#REF!</definedName>
    <definedName name="鋳鉄管計">#REF!</definedName>
    <definedName name="鋳鉄管代価表２">#REF!</definedName>
    <definedName name="鋳鉄管類計">#REF!</definedName>
    <definedName name="庁舎">'[1]#REF!'!$L$14:$L$14</definedName>
    <definedName name="朝日中">#REF!</definedName>
    <definedName name="調整率">#REF!</definedName>
    <definedName name="直管重量">#REF!</definedName>
    <definedName name="直接経費">#REF!</definedName>
    <definedName name="直接経費E">#REF!</definedName>
    <definedName name="直接経費M">#REF!</definedName>
    <definedName name="直接工事費">#REF!</definedName>
    <definedName name="直接工事費E">#REF!</definedName>
    <definedName name="直接工事費M">#REF!</definedName>
    <definedName name="直接工事費計">#REF!</definedName>
    <definedName name="直接材料費">#REF!</definedName>
    <definedName name="直接材料費E">#REF!</definedName>
    <definedName name="直接材料費M">#REF!</definedName>
    <definedName name="直接労務費">#REF!</definedName>
    <definedName name="直接労務費E">#REF!</definedName>
    <definedName name="直接労務費M">#REF!</definedName>
    <definedName name="直接労務費計">#REF!</definedName>
    <definedName name="直流電源">[12]電気２!#REF!</definedName>
    <definedName name="直流電源単価根拠" localSheetId="5">#REF!</definedName>
    <definedName name="直流電源単価根拠">#REF!</definedName>
    <definedName name="追加一般管理費">[3]総合仮設費算出調書Ｂ!$AX$31</definedName>
    <definedName name="追加共通費">[3]総合仮設費算出調書Ｂ!$AX$37</definedName>
    <definedName name="追加現場経費">[3]総合仮設費算出調書Ｂ!$AX$21</definedName>
    <definedName name="追加工事価格">[3]総合仮設費算出調書Ｂ!$AX$35</definedName>
    <definedName name="追加消費税等相当額">[3]総合仮設費算出調書Ｂ!$AR$39</definedName>
    <definedName name="追加積算価格">[3]総合仮設費算出調書Ｂ!$AR$41</definedName>
    <definedName name="追加総合仮設費">[3]総合仮設費算出調書Ｂ!$W$35</definedName>
    <definedName name="低圧ケーブル">[40]直接材料!#REF!</definedName>
    <definedName name="低減率" localSheetId="5">#REF!</definedName>
    <definedName name="低減率">#REF!</definedName>
    <definedName name="提出" localSheetId="5">Ｂ．電気設備工事!提出</definedName>
    <definedName name="提出">[0]!提出</definedName>
    <definedName name="提出２" localSheetId="5">Ｂ．電気設備工事!提出２</definedName>
    <definedName name="提出２">[0]!提出２</definedName>
    <definedName name="提出ﾌｧｲﾙ名" localSheetId="5">#REF!</definedName>
    <definedName name="提出ﾌｧｲﾙ名">#REF!</definedName>
    <definedName name="適用２" localSheetId="5">#REF!</definedName>
    <definedName name="適用２">#REF!</definedName>
    <definedName name="撤去工事">#REF!</definedName>
    <definedName name="撤去重量">[60]分電盤!$R$7:$AI$8</definedName>
    <definedName name="天ｶｾ1" localSheetId="5">#REF!</definedName>
    <definedName name="天ｶｾ1">#REF!</definedName>
    <definedName name="天ｶｾ4">#REF!</definedName>
    <definedName name="天端幅">#REF!</definedName>
    <definedName name="電気">#REF!</definedName>
    <definedName name="電気温水器">'[1]#REF!'!$W$9</definedName>
    <definedName name="電気仮設">#REF!</definedName>
    <definedName name="電気解体" localSheetId="5" hidden="1">{"'電灯ｺﾝｾﾝﾄ'!$C$88"}</definedName>
    <definedName name="電気解体" localSheetId="7" hidden="1">{"'電灯ｺﾝｾﾝﾄ'!$C$88"}</definedName>
    <definedName name="電気解体" hidden="1">{"'電灯ｺﾝｾﾝﾄ'!$C$88"}</definedName>
    <definedName name="電気経費">[61]建築経費!$R$120:$U$175</definedName>
    <definedName name="電気工事" localSheetId="5">#REF!</definedName>
    <definedName name="電気工事">#REF!</definedName>
    <definedName name="電気時計">#REF!</definedName>
    <definedName name="電気時計２">#REF!</definedName>
    <definedName name="電気時計４">#REF!</definedName>
    <definedName name="電気時計設備" localSheetId="5" hidden="1">{"'電灯ｺﾝｾﾝﾄ'!$C$88"}</definedName>
    <definedName name="電気時計設備" localSheetId="7" hidden="1">{"'電灯ｺﾝｾﾝﾄ'!$C$88"}</definedName>
    <definedName name="電気時計設備" hidden="1">{"'電灯ｺﾝｾﾝﾄ'!$C$88"}</definedName>
    <definedName name="電気設備">[62]歩掛ﾃﾞｰﾀ!$N$5:$O$11</definedName>
    <definedName name="電気設備工事">'[3]#REF'!$I$20</definedName>
    <definedName name="電気設備工事ー機械">'[3]#REF'!$I$20</definedName>
    <definedName name="電気内訳書" localSheetId="5">#REF!</definedName>
    <definedName name="電気内訳書">#REF!</definedName>
    <definedName name="電工" localSheetId="5">#REF!</definedName>
    <definedName name="電工">#REF!</definedName>
    <definedName name="電線PRT">#REF!</definedName>
    <definedName name="電線管Ｅ">#REF!</definedName>
    <definedName name="電線管Ｅ１９">#REF!</definedName>
    <definedName name="電線管ＧＰ">#REF!</definedName>
    <definedName name="電線管ＨＩＶＥ">#REF!</definedName>
    <definedName name="電線管ＰＥ">#REF!</definedName>
    <definedName name="電線管ＶＥ">#REF!</definedName>
    <definedName name="電線管ＶＰ">#REF!</definedName>
    <definedName name="電灯">#REF!</definedName>
    <definedName name="電灯２">#REF!</definedName>
    <definedName name="電灯４">#REF!</definedName>
    <definedName name="電灯PRT">#REF!</definedName>
    <definedName name="電灯ＰＲＴ２">#REF!</definedName>
    <definedName name="電灯PRT3">[50]分電盤!$B$1:$P$43</definedName>
    <definedName name="電灯PRT4">[51]分電盤!$B$1:$P$43</definedName>
    <definedName name="電灯ｺﾝｾﾝﾄ設備" localSheetId="5" hidden="1">{"'電灯ｺﾝｾﾝﾄ'!$C$88"}</definedName>
    <definedName name="電灯ｺﾝｾﾝﾄ設備" localSheetId="7" hidden="1">{"'電灯ｺﾝｾﾝﾄ'!$C$88"}</definedName>
    <definedName name="電灯ｺﾝｾﾝﾄ設備" hidden="1">{"'電灯ｺﾝｾﾝﾄ'!$C$88"}</definedName>
    <definedName name="電灯設備工事">[33]名称マスター!#REF!</definedName>
    <definedName name="電話" localSheetId="5">#REF!</definedName>
    <definedName name="電話">#REF!</definedName>
    <definedName name="電話･ﾃﾚﾋﾞ共聴設備工事" localSheetId="5">[33]名称マスター!#REF!</definedName>
    <definedName name="電話･ﾃﾚﾋﾞ共聴設備工事">[33]名称マスター!#REF!</definedName>
    <definedName name="電話２" localSheetId="5">#REF!</definedName>
    <definedName name="電話２">#REF!</definedName>
    <definedName name="電話４">#REF!</definedName>
    <definedName name="電話配管">[12]電気３!#REF!</definedName>
    <definedName name="塗装" localSheetId="5">Ｂ．電気設備工事!塗装</definedName>
    <definedName name="塗装">[0]!塗装</definedName>
    <definedName name="塗装工" localSheetId="5">#REF!</definedName>
    <definedName name="塗装工">#REF!</definedName>
    <definedName name="塗装費" localSheetId="5">#REF!</definedName>
    <definedName name="塗装費">#REF!</definedName>
    <definedName name="塗料">#REF!</definedName>
    <definedName name="渡廊下">#REF!</definedName>
    <definedName name="土一般管理費等率">#REF!</definedName>
    <definedName name="土基本共通仮設費率">#REF!</definedName>
    <definedName name="土現場管理費率">#REF!</definedName>
    <definedName name="土工数量" hidden="1">[63]複合器具!#REF!</definedName>
    <definedName name="当初ﾃﾞｰﾀ画面" localSheetId="5">#REF!</definedName>
    <definedName name="当初ﾃﾞｰﾀ画面">#REF!</definedName>
    <definedName name="動記">#REF!</definedName>
    <definedName name="動力">#REF!</definedName>
    <definedName name="動力２">#REF!</definedName>
    <definedName name="動力４">#REF!</definedName>
    <definedName name="動力PRT">#REF!</definedName>
    <definedName name="内訳">[64]内訳書!#REF!</definedName>
    <definedName name="内訳書" localSheetId="5">#REF!</definedName>
    <definedName name="内訳書">#REF!</definedName>
    <definedName name="内訳明細ﾃｰﾌﾞﾙ" localSheetId="5">#REF!</definedName>
    <definedName name="内訳明細ﾃｰﾌﾞﾙ">#REF!</definedName>
    <definedName name="内訳明細印刷">#REF!</definedName>
    <definedName name="鍋島" localSheetId="5" hidden="1">{#N/A,#N/A,FALSE,"Sheet1"}</definedName>
    <definedName name="鍋島" localSheetId="7" hidden="1">{#N/A,#N/A,FALSE,"Sheet1"}</definedName>
    <definedName name="鍋島" hidden="1">{#N/A,#N/A,FALSE,"Sheet1"}</definedName>
    <definedName name="南大分" localSheetId="6">[21]!マクロ終了</definedName>
    <definedName name="南大分">[21]!マクロ終了</definedName>
    <definedName name="日_付" localSheetId="5">#REF!</definedName>
    <definedName name="日_付">#REF!</definedName>
    <definedName name="日出中">#REF!</definedName>
    <definedName name="入力" localSheetId="5">Ｂ．電気設備工事!入力</definedName>
    <definedName name="入力">[0]!入力</definedName>
    <definedName name="排水" localSheetId="5" hidden="1">{#N/A,#N/A,FALSE,"Sheet1"}</definedName>
    <definedName name="排水" localSheetId="7" hidden="1">{#N/A,#N/A,FALSE,"Sheet1"}</definedName>
    <definedName name="排水" hidden="1">{#N/A,#N/A,FALSE,"Sheet1"}</definedName>
    <definedName name="背勾配" localSheetId="5">#REF!</definedName>
    <definedName name="背勾配">#REF!</definedName>
    <definedName name="背面斜率">#REF!</definedName>
    <definedName name="配管CODE">#REF!</definedName>
    <definedName name="配管工">#REF!</definedName>
    <definedName name="範囲">#REF!</definedName>
    <definedName name="盤労務">#REF!</definedName>
    <definedName name="避雷針">#REF!</definedName>
    <definedName name="避雷針２">#REF!</definedName>
    <definedName name="避雷針４">#REF!</definedName>
    <definedName name="備考">'[3]#REF'!#REF!</definedName>
    <definedName name="標準保存" localSheetId="5">#REF!</definedName>
    <definedName name="標準保存">#REF!</definedName>
    <definedName name="表" localSheetId="5">#REF!</definedName>
    <definedName name="表">#REF!</definedName>
    <definedName name="表1">#REF!</definedName>
    <definedName name="表2">#REF!</definedName>
    <definedName name="表3">#N/A</definedName>
    <definedName name="表4">#N/A</definedName>
    <definedName name="表5">#N/A</definedName>
    <definedName name="表6">#N/A</definedName>
    <definedName name="表紙">#REF!</definedName>
    <definedName name="表紙1印刷">#REF!</definedName>
    <definedName name="表紙2印刷">#REF!</definedName>
    <definedName name="表紙Ａ">#REF!</definedName>
    <definedName name="表紙Ｂ">#REF!</definedName>
    <definedName name="表示変更">#REF!</definedName>
    <definedName name="表題ﾒﾆｭｰ">#REF!</definedName>
    <definedName name="不活性ガス">'[1]#REF!'!$W$13</definedName>
    <definedName name="付属品率">#REF!</definedName>
    <definedName name="普通作業員">#REF!</definedName>
    <definedName name="負担金">#REF!</definedName>
    <definedName name="部分印刷実行">#REF!</definedName>
    <definedName name="複合工費">#REF!</definedName>
    <definedName name="複合工費E">#REF!</definedName>
    <definedName name="複合工費M">#REF!</definedName>
    <definedName name="複合単価">[3]内訳書!#REF!</definedName>
    <definedName name="複合単価_001">#REF!</definedName>
    <definedName name="複合単価_002">#REF!</definedName>
    <definedName name="複合単価_003">#REF!</definedName>
    <definedName name="複合単価_004">#REF!</definedName>
    <definedName name="複合単価_005">#REF!</definedName>
    <definedName name="複合単価_006">#REF!</definedName>
    <definedName name="複合単価_007">#REF!</definedName>
    <definedName name="複合単価_008">#REF!</definedName>
    <definedName name="複合単価_009">#REF!</definedName>
    <definedName name="複合単価_010">#REF!</definedName>
    <definedName name="複合単価_011">#REF!</definedName>
    <definedName name="複合単価_012">#REF!</definedName>
    <definedName name="複合単価_013">#REF!</definedName>
    <definedName name="複合単価_014">#REF!</definedName>
    <definedName name="複合単価_015">#REF!</definedName>
    <definedName name="複合単価_016">#REF!</definedName>
    <definedName name="複合単価_017">#REF!</definedName>
    <definedName name="複合単価_018">#REF!</definedName>
    <definedName name="複合単価_019">#REF!</definedName>
    <definedName name="複合単価_020">#REF!</definedName>
    <definedName name="複合単価_021">#REF!</definedName>
    <definedName name="複合単価_022">#REF!</definedName>
    <definedName name="複合単価_023">#REF!</definedName>
    <definedName name="複合単価_024">#REF!</definedName>
    <definedName name="複合単価_025">#REF!</definedName>
    <definedName name="複合単価_026">#REF!</definedName>
    <definedName name="複合単価_027">#REF!</definedName>
    <definedName name="複合単価_028">#REF!</definedName>
    <definedName name="複合単価_029">#REF!</definedName>
    <definedName name="複合単価_030">#REF!</definedName>
    <definedName name="複合単価_031">#REF!</definedName>
    <definedName name="複合単価_032">#REF!</definedName>
    <definedName name="複合単価_033">#REF!</definedName>
    <definedName name="複合単価_034">#REF!</definedName>
    <definedName name="複合単価_035">#REF!</definedName>
    <definedName name="複合単価_036">#REF!</definedName>
    <definedName name="複合単価_037">#REF!</definedName>
    <definedName name="複合単価_038">#REF!</definedName>
    <definedName name="複合単価_039">#REF!</definedName>
    <definedName name="複合単価_040">#REF!</definedName>
    <definedName name="複合単価_041">#REF!</definedName>
    <definedName name="複合単価_042">#REF!</definedName>
    <definedName name="複合単価_043">#REF!</definedName>
    <definedName name="複合単価_044">#REF!</definedName>
    <definedName name="複合単価_045">#REF!</definedName>
    <definedName name="複合単価_046">#REF!</definedName>
    <definedName name="複合単価_047">#REF!</definedName>
    <definedName name="複合単価_048">#REF!</definedName>
    <definedName name="複合単価_049">#REF!</definedName>
    <definedName name="複合単価_050">#REF!</definedName>
    <definedName name="複合単価_051">#REF!</definedName>
    <definedName name="複合単価_052">#REF!</definedName>
    <definedName name="複合単価表">#REF!</definedName>
    <definedName name="複合単価表9ﾃﾚﾋﾞ" localSheetId="5" hidden="1">{"'電灯ｺﾝｾﾝﾄ'!$C$88"}</definedName>
    <definedName name="複合単価表9ﾃﾚﾋﾞ" localSheetId="7" hidden="1">{"'電灯ｺﾝｾﾝﾄ'!$C$88"}</definedName>
    <definedName name="複合単価表9ﾃﾚﾋﾞ" hidden="1">{"'電灯ｺﾝｾﾝﾄ'!$C$88"}</definedName>
    <definedName name="複写_1_">#REF!</definedName>
    <definedName name="複写_2_">#REF!</definedName>
    <definedName name="物価">#REF!</definedName>
    <definedName name="物件単価明細">#REF!</definedName>
    <definedName name="分電盤">#REF!</definedName>
    <definedName name="文頭">#REF!</definedName>
    <definedName name="閉じる">#REF!</definedName>
    <definedName name="別紙" localSheetId="7" hidden="1">#REF!</definedName>
    <definedName name="別紙">#REF!</definedName>
    <definedName name="別紙筋">#REF!</definedName>
    <definedName name="変更">#REF!</definedName>
    <definedName name="変更ﾃﾞｰﾀ画面">#REF!</definedName>
    <definedName name="変更の別">#REF!</definedName>
    <definedName name="変更後">#REF!</definedName>
    <definedName name="保存ﾌｧｲﾙ名">#REF!</definedName>
    <definedName name="舗装">#REF!</definedName>
    <definedName name="舗装厚">#REF!</definedName>
    <definedName name="歩掛">#REF!</definedName>
    <definedName name="補給率">#REF!</definedName>
    <definedName name="補助材料費">#REF!</definedName>
    <definedName name="補助材料費E">#REF!</definedName>
    <definedName name="補助材料費M">#REF!</definedName>
    <definedName name="補助材料費率E">[40]補助材料!#REF!</definedName>
    <definedName name="放送" localSheetId="5">#REF!</definedName>
    <definedName name="放送">#REF!</definedName>
    <definedName name="放送２">#REF!</definedName>
    <definedName name="放送４">#REF!</definedName>
    <definedName name="防火戸">#REF!</definedName>
    <definedName name="防火戸２">#REF!</definedName>
    <definedName name="防火戸４">#REF!</definedName>
    <definedName name="防災会議室単価根拠">#REF!</definedName>
    <definedName name="北部中">#REF!</definedName>
    <definedName name="埋設物外寸">#REF!</definedName>
    <definedName name="桝蓋">#REF!</definedName>
    <definedName name="桝内法">[36]桝配管データ!$B$4:$F$11</definedName>
    <definedName name="桝内法２">[36]桝配管データ!$B$4:$F$11</definedName>
    <definedName name="桝類" localSheetId="5" hidden="1">[65]複器!#REF!</definedName>
    <definedName name="桝類" hidden="1">[65]複器!#REF!</definedName>
    <definedName name="無停電" localSheetId="5">[12]電気２!#REF!</definedName>
    <definedName name="無停電">[12]電気２!#REF!</definedName>
    <definedName name="無停電単価根拠" localSheetId="5">#REF!</definedName>
    <definedName name="無停電単価根拠">#REF!</definedName>
    <definedName name="名称" localSheetId="5">#REF!</definedName>
    <definedName name="名称">#REF!</definedName>
    <definedName name="名称一覧">[33]名称マスター!$B$2:$T$2</definedName>
    <definedName name="明細６">[40]直接材料!#REF!</definedName>
    <definedName name="明細７">[40]直接材料!#REF!</definedName>
    <definedName name="目次" localSheetId="5">#REF!</definedName>
    <definedName name="目次">#REF!</definedName>
    <definedName name="目次画面">#REF!</definedName>
    <definedName name="問い合わせ範囲">#REF!</definedName>
    <definedName name="輸送">#REF!</definedName>
    <definedName name="輸送費">#REF!</definedName>
    <definedName name="輸送費２" hidden="1">#REF!</definedName>
    <definedName name="輸送費E">#REF!</definedName>
    <definedName name="輸送費M">#REF!</definedName>
    <definedName name="誘導" localSheetId="5" hidden="1">{"'電灯ｺﾝｾﾝﾄ'!$C$88"}</definedName>
    <definedName name="誘導" localSheetId="7" hidden="1">{"'電灯ｺﾝｾﾝﾄ'!$C$88"}</definedName>
    <definedName name="誘導" hidden="1">{"'電灯ｺﾝｾﾝﾄ'!$C$88"}</definedName>
    <definedName name="誘導放送設備" localSheetId="5" hidden="1">{"'電灯ｺﾝｾﾝﾄ'!$C$88"}</definedName>
    <definedName name="誘導放送設備" localSheetId="7" hidden="1">{"'電灯ｺﾝｾﾝﾄ'!$C$88"}</definedName>
    <definedName name="誘導放送設備" hidden="1">{"'電灯ｺﾝｾﾝﾄ'!$C$88"}</definedName>
    <definedName name="余幅">[36]桝配管データ!$C$17:$E$18</definedName>
    <definedName name="余幅２">[36]桝配管データ!$C$17:$E$18</definedName>
    <definedName name="容積品" localSheetId="5">#REF!</definedName>
    <definedName name="容積品">#REF!</definedName>
    <definedName name="擁壁名">#REF!</definedName>
    <definedName name="様式1号">#REF!</definedName>
    <definedName name="様式2号">#REF!</definedName>
    <definedName name="様式3号">#REF!</definedName>
    <definedName name="様式変更">#REF!</definedName>
    <definedName name="溶接工">#REF!</definedName>
    <definedName name="溶接工２">#REF!</definedName>
    <definedName name="溶接工３">#REF!</definedName>
    <definedName name="溶接工４">#REF!</definedName>
    <definedName name="離島調整費率">#REF!</definedName>
    <definedName name="流入ゲート">#REF!</definedName>
    <definedName name="路盤">#REF!</definedName>
    <definedName name="労務">#REF!</definedName>
    <definedName name="労務原価">#REF!</definedName>
    <definedName name="労務単価">#REF!</definedName>
    <definedName name="労務単価表">#REF!</definedName>
    <definedName name="労務費">17600</definedName>
    <definedName name="労務費計">#REF!</definedName>
    <definedName name="枠">#N/A</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382" i="31" l="1"/>
  <c r="M380" i="31"/>
  <c r="A32" i="56" l="1"/>
  <c r="J41" i="51" l="1"/>
  <c r="J34" i="51"/>
  <c r="H34" i="51"/>
  <c r="J31" i="51"/>
  <c r="H31" i="51"/>
  <c r="J30" i="51"/>
  <c r="H30" i="51"/>
  <c r="J29" i="51"/>
  <c r="H29" i="51"/>
  <c r="J28" i="51"/>
  <c r="H28" i="51"/>
  <c r="J16" i="51"/>
  <c r="H16" i="51"/>
  <c r="J15" i="51"/>
  <c r="H15" i="51"/>
  <c r="J14" i="51"/>
  <c r="H14" i="51"/>
  <c r="J13" i="51"/>
  <c r="H13" i="51"/>
  <c r="J12" i="51"/>
  <c r="H12" i="51"/>
  <c r="J11" i="51"/>
  <c r="H11" i="51"/>
  <c r="J10" i="51"/>
  <c r="H10" i="51"/>
  <c r="J9" i="51"/>
  <c r="H9" i="51"/>
  <c r="J8" i="51"/>
  <c r="H8" i="51"/>
  <c r="J7" i="51"/>
  <c r="J6" i="51"/>
  <c r="H6" i="51"/>
  <c r="A340" i="31" l="1"/>
  <c r="A324" i="31"/>
  <c r="A312" i="31"/>
  <c r="A302" i="31"/>
  <c r="A284" i="31"/>
  <c r="A228" i="31"/>
  <c r="A200" i="31"/>
  <c r="A172" i="31"/>
  <c r="A4" i="37" a="1"/>
  <c r="A4" i="37" s="1"/>
  <c r="A32" i="32"/>
  <c r="A6" i="32"/>
  <c r="M64" i="38" l="1"/>
  <c r="M34" i="38"/>
  <c r="M4" i="38"/>
  <c r="A64" i="38"/>
  <c r="A34" i="38"/>
  <c r="A4" i="38"/>
  <c r="C78" i="38"/>
  <c r="D78" i="38"/>
  <c r="C80" i="38"/>
  <c r="D80" i="38"/>
  <c r="C82" i="38"/>
  <c r="D82" i="38"/>
  <c r="C84" i="38"/>
  <c r="D84" i="38"/>
  <c r="C86" i="38"/>
  <c r="D86" i="38"/>
  <c r="C88" i="38"/>
  <c r="D88" i="38"/>
  <c r="C66" i="38"/>
  <c r="D66" i="38"/>
  <c r="C68" i="38"/>
  <c r="D68" i="38"/>
  <c r="C70" i="38"/>
  <c r="D70" i="38"/>
  <c r="C72" i="38"/>
  <c r="D72" i="38"/>
  <c r="C74" i="38"/>
  <c r="D74" i="38"/>
  <c r="V76" i="38"/>
  <c r="R76" i="38"/>
  <c r="G76" i="38" s="1"/>
  <c r="D76" i="38"/>
  <c r="C76" i="38"/>
  <c r="V75" i="38"/>
  <c r="G75" i="38"/>
  <c r="V74" i="38"/>
  <c r="R74" i="38"/>
  <c r="G74" i="38" s="1"/>
  <c r="V73" i="38"/>
  <c r="G73" i="38"/>
  <c r="V72" i="38"/>
  <c r="R72" i="38"/>
  <c r="G72" i="38" s="1"/>
  <c r="V71" i="38"/>
  <c r="G71" i="38"/>
  <c r="V70" i="38"/>
  <c r="R70" i="38"/>
  <c r="G70" i="38" s="1"/>
  <c r="V69" i="38"/>
  <c r="G69" i="38"/>
  <c r="V68" i="38"/>
  <c r="R68" i="38"/>
  <c r="G68" i="38" s="1"/>
  <c r="F68" i="38"/>
  <c r="V67" i="38"/>
  <c r="G67" i="38"/>
  <c r="C35" i="38"/>
  <c r="D35" i="38"/>
  <c r="C36" i="38"/>
  <c r="D36" i="38"/>
  <c r="C37" i="38"/>
  <c r="D37" i="38"/>
  <c r="C38" i="38"/>
  <c r="D38" i="38"/>
  <c r="C39" i="38"/>
  <c r="D39" i="38"/>
  <c r="C40" i="38"/>
  <c r="D40" i="38"/>
  <c r="C41" i="38"/>
  <c r="D41" i="38"/>
  <c r="C42" i="38"/>
  <c r="D42" i="38"/>
  <c r="C43" i="38"/>
  <c r="D43" i="38"/>
  <c r="C44" i="38"/>
  <c r="D44" i="38"/>
  <c r="C45" i="38"/>
  <c r="D45" i="38"/>
  <c r="C46" i="38"/>
  <c r="D46" i="38"/>
  <c r="C47" i="38"/>
  <c r="D47" i="38"/>
  <c r="C48" i="38"/>
  <c r="D48" i="38"/>
  <c r="C49" i="38"/>
  <c r="D49" i="38"/>
  <c r="C50" i="38"/>
  <c r="D50" i="38"/>
  <c r="C51" i="38"/>
  <c r="D51" i="38"/>
  <c r="C52" i="38"/>
  <c r="D52" i="38"/>
  <c r="C53" i="38"/>
  <c r="D53" i="38"/>
  <c r="C54" i="38"/>
  <c r="D54" i="38"/>
  <c r="C55" i="38"/>
  <c r="D55" i="38"/>
  <c r="C56" i="38"/>
  <c r="D56" i="38"/>
  <c r="C57" i="38"/>
  <c r="D57" i="38"/>
  <c r="C58" i="38"/>
  <c r="D58" i="38"/>
  <c r="C59" i="38"/>
  <c r="D59" i="38"/>
  <c r="C60" i="38"/>
  <c r="D60" i="38"/>
  <c r="C5" i="38"/>
  <c r="D5" i="38"/>
  <c r="C6" i="38"/>
  <c r="D6" i="38"/>
  <c r="C7" i="38"/>
  <c r="D7" i="38"/>
  <c r="C8" i="38"/>
  <c r="D8" i="38"/>
  <c r="C9" i="38"/>
  <c r="D9" i="38"/>
  <c r="C10" i="38"/>
  <c r="D10" i="38"/>
  <c r="C11" i="38"/>
  <c r="D11" i="38"/>
  <c r="C12" i="38"/>
  <c r="D12" i="38"/>
  <c r="C13" i="38"/>
  <c r="D13" i="38"/>
  <c r="C14" i="38"/>
  <c r="D14" i="38"/>
  <c r="C15" i="38"/>
  <c r="D15" i="38"/>
  <c r="C16" i="38"/>
  <c r="D16" i="38"/>
  <c r="C17" i="38"/>
  <c r="D17" i="38"/>
  <c r="C18" i="38"/>
  <c r="D18" i="38"/>
  <c r="C19" i="38"/>
  <c r="D19" i="38"/>
  <c r="C20" i="38"/>
  <c r="D20" i="38"/>
  <c r="C21" i="38"/>
  <c r="D21" i="38"/>
  <c r="C22" i="38"/>
  <c r="D22" i="38"/>
  <c r="C23" i="38"/>
  <c r="D23" i="38"/>
  <c r="C24" i="38"/>
  <c r="D24" i="38"/>
  <c r="C25" i="38"/>
  <c r="D25" i="38"/>
  <c r="C26" i="38"/>
  <c r="D26" i="38"/>
  <c r="C27" i="38"/>
  <c r="D27" i="38"/>
  <c r="C28" i="38"/>
  <c r="D28" i="38"/>
  <c r="V42" i="38"/>
  <c r="R42" i="38"/>
  <c r="G42" i="38"/>
  <c r="F42" i="38"/>
  <c r="V41" i="38"/>
  <c r="V40" i="38"/>
  <c r="R40" i="38"/>
  <c r="F40" i="38" s="1"/>
  <c r="G40" i="38"/>
  <c r="V39" i="38"/>
  <c r="V38" i="38"/>
  <c r="R38" i="38"/>
  <c r="G38" i="38" s="1"/>
  <c r="F38" i="38"/>
  <c r="V37" i="38"/>
  <c r="R8" i="38"/>
  <c r="R12" i="38"/>
  <c r="R14" i="38"/>
  <c r="F14" i="38" s="1"/>
  <c r="R16" i="38"/>
  <c r="F16" i="38" s="1"/>
  <c r="C3" i="38"/>
  <c r="D3" i="38"/>
  <c r="C4" i="38"/>
  <c r="D4" i="38"/>
  <c r="V24" i="38"/>
  <c r="V23" i="38"/>
  <c r="V22" i="38"/>
  <c r="V21" i="38"/>
  <c r="V20" i="38"/>
  <c r="V19" i="38"/>
  <c r="V18" i="38"/>
  <c r="V17" i="38"/>
  <c r="V16" i="38"/>
  <c r="G16" i="38"/>
  <c r="V15" i="38"/>
  <c r="V14" i="38"/>
  <c r="G14" i="38"/>
  <c r="V13" i="38"/>
  <c r="V12" i="38"/>
  <c r="G12" i="38"/>
  <c r="V11" i="38"/>
  <c r="AE10" i="38"/>
  <c r="AA10" i="38"/>
  <c r="R10" i="38" s="1"/>
  <c r="V10" i="38"/>
  <c r="V9" i="38"/>
  <c r="AE8" i="38"/>
  <c r="AA8" i="38"/>
  <c r="V8" i="38"/>
  <c r="V7" i="38"/>
  <c r="V6" i="38"/>
  <c r="G6" i="38"/>
  <c r="F6" i="38"/>
  <c r="V5" i="38"/>
  <c r="G5" i="38"/>
  <c r="V4" i="38"/>
  <c r="F4" i="38"/>
  <c r="V3" i="38"/>
  <c r="G3" i="38"/>
  <c r="G114" i="37"/>
  <c r="G142" i="37"/>
  <c r="G141" i="37"/>
  <c r="G170" i="37"/>
  <c r="C143" i="37"/>
  <c r="D143" i="37"/>
  <c r="G143" i="37"/>
  <c r="V143" i="37"/>
  <c r="L30" i="37"/>
  <c r="C94" i="37"/>
  <c r="D94" i="37"/>
  <c r="C96" i="37"/>
  <c r="D96" i="37"/>
  <c r="C98" i="37"/>
  <c r="D98" i="37"/>
  <c r="C100" i="37"/>
  <c r="D100" i="37"/>
  <c r="C102" i="37"/>
  <c r="D102" i="37"/>
  <c r="C104" i="37"/>
  <c r="D104" i="37"/>
  <c r="C106" i="37"/>
  <c r="D106" i="37"/>
  <c r="C108" i="37"/>
  <c r="D108" i="37"/>
  <c r="C110" i="37"/>
  <c r="D110" i="37"/>
  <c r="C112" i="37"/>
  <c r="D112" i="37"/>
  <c r="C122" i="37"/>
  <c r="D122" i="37"/>
  <c r="C124" i="37"/>
  <c r="D124" i="37"/>
  <c r="C126" i="37"/>
  <c r="D126" i="37"/>
  <c r="C128" i="37"/>
  <c r="D128" i="37"/>
  <c r="C130" i="37"/>
  <c r="D130" i="37"/>
  <c r="C132" i="37"/>
  <c r="D132" i="37"/>
  <c r="C134" i="37"/>
  <c r="D134" i="37"/>
  <c r="C136" i="37"/>
  <c r="D136" i="37"/>
  <c r="C138" i="37"/>
  <c r="D138" i="37"/>
  <c r="C140" i="37"/>
  <c r="D140" i="37"/>
  <c r="C142" i="37"/>
  <c r="D142" i="37"/>
  <c r="C116" i="37"/>
  <c r="D116" i="37"/>
  <c r="C118" i="37"/>
  <c r="D118" i="37"/>
  <c r="C164" i="37"/>
  <c r="D164" i="37"/>
  <c r="C166" i="37"/>
  <c r="D166" i="37"/>
  <c r="C168" i="37"/>
  <c r="D168" i="37"/>
  <c r="C170" i="37"/>
  <c r="D170" i="37"/>
  <c r="C60" i="37"/>
  <c r="D60" i="37"/>
  <c r="C62" i="37"/>
  <c r="D62" i="37"/>
  <c r="C38" i="37"/>
  <c r="D38" i="37"/>
  <c r="C40" i="37"/>
  <c r="D40" i="37"/>
  <c r="C42" i="37"/>
  <c r="D42" i="37"/>
  <c r="C44" i="37"/>
  <c r="D44" i="37"/>
  <c r="C46" i="37"/>
  <c r="D46" i="37"/>
  <c r="C48" i="37"/>
  <c r="D48" i="37"/>
  <c r="C50" i="37"/>
  <c r="D50" i="37"/>
  <c r="C52" i="37"/>
  <c r="D52" i="37"/>
  <c r="C54" i="37"/>
  <c r="D54" i="37"/>
  <c r="G35" i="37"/>
  <c r="G36" i="37"/>
  <c r="G37" i="37"/>
  <c r="G38" i="37"/>
  <c r="G39" i="37"/>
  <c r="G40" i="37"/>
  <c r="G41" i="37"/>
  <c r="G42" i="37"/>
  <c r="G43" i="37"/>
  <c r="G44" i="37"/>
  <c r="G45" i="37"/>
  <c r="G46" i="37"/>
  <c r="G47" i="37"/>
  <c r="G48" i="37"/>
  <c r="G49" i="37"/>
  <c r="G50" i="37"/>
  <c r="G51" i="37"/>
  <c r="G52" i="37"/>
  <c r="G53" i="37"/>
  <c r="G54" i="37"/>
  <c r="G55" i="37"/>
  <c r="A32" i="31"/>
  <c r="A144" i="31"/>
  <c r="G10" i="38" l="1"/>
  <c r="F10" i="38"/>
  <c r="F74" i="38"/>
  <c r="F72" i="38"/>
  <c r="F70" i="38"/>
  <c r="F76" i="38"/>
  <c r="G8" i="38"/>
  <c r="G28" i="38" s="1"/>
  <c r="F8" i="38"/>
  <c r="F12" i="38"/>
  <c r="D18" i="37" l="1"/>
  <c r="C18" i="37"/>
  <c r="D16" i="37"/>
  <c r="C16" i="37"/>
  <c r="D92" i="37" l="1"/>
  <c r="C92" i="37"/>
  <c r="V92" i="37"/>
  <c r="D162" i="37"/>
  <c r="C162" i="37"/>
  <c r="G162" i="37" l="1"/>
  <c r="F92" i="37"/>
  <c r="G92" i="37"/>
  <c r="F162" i="37"/>
  <c r="V54" i="37" l="1"/>
  <c r="V53" i="37"/>
  <c r="V52" i="37"/>
  <c r="V51" i="37"/>
  <c r="V50" i="37"/>
  <c r="V49" i="37"/>
  <c r="V90" i="37"/>
  <c r="D90" i="37"/>
  <c r="C90" i="37"/>
  <c r="V89" i="37"/>
  <c r="G89" i="37"/>
  <c r="V88" i="37"/>
  <c r="G88" i="37"/>
  <c r="D88" i="37"/>
  <c r="C88" i="37"/>
  <c r="V86" i="37"/>
  <c r="G86" i="37"/>
  <c r="D86" i="37"/>
  <c r="C86" i="37"/>
  <c r="V85" i="37"/>
  <c r="G85" i="37"/>
  <c r="F44" i="37"/>
  <c r="F88" i="37" l="1"/>
  <c r="F86" i="37"/>
  <c r="F52" i="37" l="1"/>
  <c r="F50" i="37"/>
  <c r="F54" i="37"/>
  <c r="V158" i="37"/>
  <c r="D158" i="37"/>
  <c r="C158" i="37"/>
  <c r="V157" i="37"/>
  <c r="V156" i="37"/>
  <c r="D156" i="37"/>
  <c r="C156" i="37"/>
  <c r="V155" i="37"/>
  <c r="V120" i="37" l="1"/>
  <c r="G120" i="37"/>
  <c r="F120" i="37"/>
  <c r="D120" i="37"/>
  <c r="C120" i="37"/>
  <c r="V119" i="37"/>
  <c r="G119" i="37"/>
  <c r="V84" i="37"/>
  <c r="D84" i="37"/>
  <c r="C84" i="37"/>
  <c r="V83" i="37"/>
  <c r="G83" i="37"/>
  <c r="D83" i="37"/>
  <c r="C83" i="37"/>
  <c r="V82" i="37"/>
  <c r="D82" i="37"/>
  <c r="C82" i="37"/>
  <c r="V81" i="37"/>
  <c r="G81" i="37"/>
  <c r="D81" i="37"/>
  <c r="C81" i="37"/>
  <c r="V80" i="37"/>
  <c r="D80" i="37"/>
  <c r="C80" i="37"/>
  <c r="V79" i="37"/>
  <c r="G79" i="37"/>
  <c r="D79" i="37"/>
  <c r="C79" i="37"/>
  <c r="V78" i="37"/>
  <c r="F78" i="37"/>
  <c r="D78" i="37"/>
  <c r="C78" i="37"/>
  <c r="V77" i="37"/>
  <c r="G77" i="37"/>
  <c r="V72" i="37"/>
  <c r="D72" i="37"/>
  <c r="C72" i="37"/>
  <c r="V71" i="37"/>
  <c r="G71" i="37"/>
  <c r="V70" i="37"/>
  <c r="D70" i="37"/>
  <c r="C70" i="37"/>
  <c r="V69" i="37"/>
  <c r="G69" i="37"/>
  <c r="V68" i="37"/>
  <c r="G68" i="37"/>
  <c r="D68" i="37"/>
  <c r="C68" i="37"/>
  <c r="V67" i="37"/>
  <c r="G67" i="37"/>
  <c r="V66" i="37"/>
  <c r="F66" i="37"/>
  <c r="D66" i="37"/>
  <c r="C66" i="37"/>
  <c r="V65" i="37"/>
  <c r="G65" i="37"/>
  <c r="G66" i="37" l="1"/>
  <c r="G78" i="37"/>
  <c r="F68" i="37"/>
  <c r="V39" i="37"/>
  <c r="F40" i="37"/>
  <c r="V40" i="37"/>
  <c r="V41" i="37"/>
  <c r="V43" i="37"/>
  <c r="V44" i="37"/>
  <c r="V45" i="37"/>
  <c r="F46" i="37"/>
  <c r="V46" i="37"/>
  <c r="H47" i="37"/>
  <c r="I47" i="37"/>
  <c r="L47" i="37"/>
  <c r="V47" i="37" s="1"/>
  <c r="F48" i="37"/>
  <c r="H48" i="37"/>
  <c r="I48" i="37"/>
  <c r="K48" i="37"/>
  <c r="L48" i="37"/>
  <c r="V48" i="37" s="1"/>
  <c r="V36" i="37"/>
  <c r="D36" i="37"/>
  <c r="C36" i="37"/>
  <c r="V35" i="37"/>
  <c r="F158" i="37" l="1"/>
  <c r="G158" i="37"/>
  <c r="G72" i="37" l="1"/>
  <c r="F72" i="37"/>
  <c r="F84" i="37"/>
  <c r="G84" i="37"/>
  <c r="F82" i="37"/>
  <c r="G82" i="37"/>
  <c r="G70" i="37"/>
  <c r="F70" i="37"/>
  <c r="F36" i="37" l="1"/>
  <c r="D160" i="37" l="1"/>
  <c r="C160" i="37"/>
  <c r="G159" i="37"/>
  <c r="D154" i="37"/>
  <c r="C154" i="37"/>
  <c r="G152" i="37"/>
  <c r="F152" i="37"/>
  <c r="D152" i="37"/>
  <c r="C152" i="37"/>
  <c r="G151" i="37"/>
  <c r="V150" i="37"/>
  <c r="D150" i="37"/>
  <c r="C150" i="37"/>
  <c r="V149" i="37"/>
  <c r="G149" i="37"/>
  <c r="G135" i="37" l="1"/>
  <c r="F136" i="37"/>
  <c r="G136" i="37"/>
  <c r="G156" i="37" l="1"/>
  <c r="F156" i="37"/>
  <c r="F150" i="37"/>
  <c r="G154" i="37"/>
  <c r="F154" i="37"/>
  <c r="G80" i="37" l="1"/>
  <c r="F160" i="37"/>
  <c r="G160" i="37"/>
  <c r="G150" i="37"/>
  <c r="G90" i="37" l="1"/>
  <c r="F90" i="37"/>
  <c r="F80" i="37"/>
  <c r="G66" i="38"/>
  <c r="F66" i="38"/>
  <c r="G65" i="38"/>
  <c r="F64" i="38"/>
  <c r="D64" i="38"/>
  <c r="C64" i="38"/>
  <c r="G63" i="38"/>
  <c r="D63" i="38"/>
  <c r="C63" i="38"/>
  <c r="G36" i="38"/>
  <c r="F36" i="38"/>
  <c r="G35" i="38"/>
  <c r="F34" i="38"/>
  <c r="D34" i="38"/>
  <c r="C34" i="38"/>
  <c r="G33" i="38"/>
  <c r="D33" i="38"/>
  <c r="C33" i="38"/>
  <c r="V89" i="38"/>
  <c r="V86" i="38"/>
  <c r="V85" i="38"/>
  <c r="V82" i="38"/>
  <c r="V81" i="38"/>
  <c r="V80" i="38"/>
  <c r="V79" i="38"/>
  <c r="V78" i="38"/>
  <c r="V77" i="38"/>
  <c r="V66" i="38"/>
  <c r="V65" i="38"/>
  <c r="V64" i="38"/>
  <c r="V63" i="38"/>
  <c r="V60" i="38"/>
  <c r="V59" i="38"/>
  <c r="V56" i="38"/>
  <c r="V55" i="38"/>
  <c r="V52" i="38"/>
  <c r="V51" i="38"/>
  <c r="V50" i="38"/>
  <c r="V49" i="38"/>
  <c r="V48" i="38"/>
  <c r="V47" i="38"/>
  <c r="V46" i="38"/>
  <c r="V45" i="38"/>
  <c r="V44" i="38"/>
  <c r="V43" i="38"/>
  <c r="V36" i="38"/>
  <c r="V35" i="38"/>
  <c r="V34" i="38"/>
  <c r="V33" i="38"/>
  <c r="V30" i="38"/>
  <c r="V29" i="38"/>
  <c r="V26" i="38"/>
  <c r="V25" i="38"/>
  <c r="G58" i="38" l="1"/>
  <c r="G60" i="38" s="1"/>
  <c r="G30" i="38"/>
  <c r="G88" i="38"/>
  <c r="G90" i="38" l="1"/>
  <c r="V90" i="38" l="1"/>
  <c r="D148" i="37" l="1"/>
  <c r="C148" i="37"/>
  <c r="K114" i="37"/>
  <c r="I114" i="37"/>
  <c r="H114" i="37"/>
  <c r="F114" i="37"/>
  <c r="D114" i="37"/>
  <c r="C114" i="37"/>
  <c r="V113" i="37"/>
  <c r="I113" i="37"/>
  <c r="H113" i="37"/>
  <c r="G113" i="37"/>
  <c r="D113" i="37"/>
  <c r="C113" i="37"/>
  <c r="L110" i="37"/>
  <c r="V110" i="37" s="1"/>
  <c r="K110" i="37"/>
  <c r="I110" i="37"/>
  <c r="H110" i="37"/>
  <c r="G110" i="37"/>
  <c r="F110" i="37"/>
  <c r="L109" i="37"/>
  <c r="I109" i="37"/>
  <c r="H109" i="37"/>
  <c r="G109" i="37"/>
  <c r="V108" i="37"/>
  <c r="G108" i="37"/>
  <c r="F108" i="37"/>
  <c r="V107" i="37"/>
  <c r="G107" i="37"/>
  <c r="V106" i="37"/>
  <c r="G106" i="37"/>
  <c r="F106" i="37"/>
  <c r="V105" i="37"/>
  <c r="G105" i="37"/>
  <c r="V104" i="37"/>
  <c r="G104" i="37"/>
  <c r="F104" i="37"/>
  <c r="V103" i="37"/>
  <c r="G103" i="37"/>
  <c r="V87" i="37"/>
  <c r="G87" i="37"/>
  <c r="V93" i="37"/>
  <c r="G93" i="37"/>
  <c r="D76" i="37"/>
  <c r="C76" i="37"/>
  <c r="D74" i="37"/>
  <c r="C74" i="37"/>
  <c r="D64" i="37"/>
  <c r="C64" i="37"/>
  <c r="A60" i="37"/>
  <c r="V76" i="37"/>
  <c r="G76" i="37"/>
  <c r="F76" i="37"/>
  <c r="V75" i="37"/>
  <c r="G75" i="37"/>
  <c r="V74" i="37"/>
  <c r="G74" i="37"/>
  <c r="F74" i="37"/>
  <c r="V73" i="37"/>
  <c r="G73" i="37"/>
  <c r="V64" i="37"/>
  <c r="G64" i="37"/>
  <c r="F64" i="37"/>
  <c r="V63" i="37"/>
  <c r="G63" i="37"/>
  <c r="V62" i="37"/>
  <c r="G62" i="37"/>
  <c r="F62" i="37"/>
  <c r="V61" i="37"/>
  <c r="G61" i="37"/>
  <c r="V60" i="37"/>
  <c r="F60" i="37"/>
  <c r="V59" i="37"/>
  <c r="G59" i="37"/>
  <c r="K30" i="37"/>
  <c r="I30" i="37"/>
  <c r="H30" i="37"/>
  <c r="F30" i="37"/>
  <c r="D30" i="37"/>
  <c r="C30" i="37"/>
  <c r="L29" i="37"/>
  <c r="I29" i="37"/>
  <c r="H29" i="37"/>
  <c r="G29" i="37"/>
  <c r="D29" i="37"/>
  <c r="C29" i="37"/>
  <c r="K170" i="37"/>
  <c r="I170" i="37"/>
  <c r="H170" i="37"/>
  <c r="F170" i="37"/>
  <c r="V169" i="37"/>
  <c r="I169" i="37"/>
  <c r="H169" i="37"/>
  <c r="G169" i="37"/>
  <c r="V166" i="37"/>
  <c r="V164" i="37"/>
  <c r="V163" i="37"/>
  <c r="V160" i="37"/>
  <c r="V159" i="37"/>
  <c r="V154" i="37"/>
  <c r="V153" i="37"/>
  <c r="V152" i="37"/>
  <c r="V151" i="37"/>
  <c r="V148" i="37"/>
  <c r="G148" i="37"/>
  <c r="F148" i="37"/>
  <c r="V147" i="37"/>
  <c r="G147" i="37"/>
  <c r="V146" i="37"/>
  <c r="G146" i="37"/>
  <c r="F146" i="37"/>
  <c r="V145" i="37"/>
  <c r="G145" i="37"/>
  <c r="V144" i="37"/>
  <c r="F144" i="37"/>
  <c r="D144" i="37"/>
  <c r="C144" i="37"/>
  <c r="A144" i="37"/>
  <c r="K142" i="37"/>
  <c r="I142" i="37"/>
  <c r="H142" i="37"/>
  <c r="F142" i="37"/>
  <c r="V141" i="37"/>
  <c r="I141" i="37"/>
  <c r="H141" i="37"/>
  <c r="L138" i="37"/>
  <c r="V138" i="37" s="1"/>
  <c r="K138" i="37"/>
  <c r="I138" i="37"/>
  <c r="H138" i="37"/>
  <c r="G138" i="37"/>
  <c r="F138" i="37"/>
  <c r="L137" i="37"/>
  <c r="V137" i="37" s="1"/>
  <c r="I137" i="37"/>
  <c r="H137" i="37"/>
  <c r="G137" i="37"/>
  <c r="V136" i="37"/>
  <c r="V135" i="37"/>
  <c r="V118" i="37"/>
  <c r="G118" i="37"/>
  <c r="F118" i="37"/>
  <c r="V117" i="37"/>
  <c r="G117" i="37"/>
  <c r="V116" i="37"/>
  <c r="F116" i="37"/>
  <c r="A116" i="37"/>
  <c r="V115" i="37"/>
  <c r="G115" i="37"/>
  <c r="V38" i="37"/>
  <c r="F38" i="37"/>
  <c r="V37" i="37"/>
  <c r="V34" i="37"/>
  <c r="G34" i="37"/>
  <c r="F34" i="37"/>
  <c r="V33" i="37"/>
  <c r="G33" i="37"/>
  <c r="V32" i="37"/>
  <c r="F32" i="37"/>
  <c r="D32" i="37"/>
  <c r="C32" i="37"/>
  <c r="A32" i="37"/>
  <c r="V31" i="37"/>
  <c r="G31" i="37"/>
  <c r="D31" i="37"/>
  <c r="C31" i="37"/>
  <c r="G28" i="37"/>
  <c r="F28" i="37"/>
  <c r="G27" i="37"/>
  <c r="V26" i="37"/>
  <c r="G26" i="37"/>
  <c r="F26" i="37"/>
  <c r="V25" i="37"/>
  <c r="G25" i="37"/>
  <c r="V24" i="37"/>
  <c r="G24" i="37"/>
  <c r="F24" i="37"/>
  <c r="V23" i="37"/>
  <c r="G23" i="37"/>
  <c r="V22" i="37"/>
  <c r="G22" i="37"/>
  <c r="F22" i="37"/>
  <c r="V21" i="37"/>
  <c r="G21" i="37"/>
  <c r="V18" i="37"/>
  <c r="V17" i="37"/>
  <c r="V16" i="37"/>
  <c r="V15" i="37"/>
  <c r="V14" i="37"/>
  <c r="F14" i="37"/>
  <c r="D14" i="37"/>
  <c r="C14" i="37"/>
  <c r="V13" i="37"/>
  <c r="G13" i="37"/>
  <c r="D13" i="37"/>
  <c r="C13" i="37"/>
  <c r="V19" i="37"/>
  <c r="G19" i="37"/>
  <c r="D19" i="37"/>
  <c r="C19" i="37"/>
  <c r="V12" i="37"/>
  <c r="F12" i="37"/>
  <c r="D12" i="37"/>
  <c r="C12" i="37"/>
  <c r="V11" i="37"/>
  <c r="G11" i="37"/>
  <c r="D11" i="37"/>
  <c r="C11" i="37"/>
  <c r="V10" i="37"/>
  <c r="F10" i="37"/>
  <c r="D10" i="37"/>
  <c r="C10" i="37"/>
  <c r="V9" i="37"/>
  <c r="G9" i="37"/>
  <c r="D9" i="37"/>
  <c r="C9" i="37"/>
  <c r="V8" i="37"/>
  <c r="F8" i="37"/>
  <c r="D8" i="37"/>
  <c r="C8" i="37"/>
  <c r="V7" i="37"/>
  <c r="G7" i="37"/>
  <c r="D7" i="37"/>
  <c r="C7" i="37"/>
  <c r="V6" i="37"/>
  <c r="G6" i="37"/>
  <c r="F6" i="37"/>
  <c r="D6" i="37"/>
  <c r="C6" i="37"/>
  <c r="V5" i="37"/>
  <c r="G5" i="37"/>
  <c r="D5" i="37"/>
  <c r="C5" i="37"/>
  <c r="V4" i="37"/>
  <c r="F4" i="37"/>
  <c r="D4" i="37"/>
  <c r="C4" i="37"/>
  <c r="V3" i="37"/>
  <c r="G3" i="37"/>
  <c r="D3" i="37"/>
  <c r="C3" i="37"/>
  <c r="G10" i="37" l="1"/>
  <c r="G58" i="37"/>
  <c r="G14" i="37"/>
  <c r="G12" i="37"/>
  <c r="L114" i="37"/>
  <c r="L170" i="37"/>
  <c r="V109" i="37"/>
  <c r="V165" i="37"/>
  <c r="L142" i="37"/>
  <c r="V29" i="37"/>
  <c r="V170" i="37" l="1"/>
  <c r="V114" i="37"/>
  <c r="V142" i="37"/>
  <c r="F42" i="37" l="1"/>
  <c r="G8" i="37" l="1"/>
  <c r="G30" i="37" s="1"/>
  <c r="V30" i="37"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奥村　美希</author>
  </authors>
  <commentList>
    <comment ref="A4" authorId="0" shapeId="0" xr:uid="{7D7F1944-D627-4FD9-A8A6-9C6B7F768EB3}">
      <text>
        <r>
          <rPr>
            <sz val="9"/>
            <color indexed="81"/>
            <rFont val="MS P ゴシック"/>
            <family val="3"/>
            <charset val="128"/>
          </rPr>
          <t>シート名と連動</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<sst xmlns="http://schemas.openxmlformats.org/spreadsheetml/2006/main" count="1633" uniqueCount="424">
  <si>
    <t>㎡</t>
  </si>
  <si>
    <t>ｍ</t>
  </si>
  <si>
    <t>か所</t>
  </si>
  <si>
    <t>式</t>
    <rPh sb="0" eb="1">
      <t>シキ</t>
    </rPh>
    <phoneticPr fontId="6"/>
  </si>
  <si>
    <t>名　　　　　称</t>
    <rPh sb="0" eb="7">
      <t>メイショウ</t>
    </rPh>
    <phoneticPr fontId="5"/>
  </si>
  <si>
    <t>内　　　　容</t>
    <rPh sb="0" eb="6">
      <t>ナイヨウ</t>
    </rPh>
    <phoneticPr fontId="5"/>
  </si>
  <si>
    <t>補助対象内設計</t>
    <rPh sb="0" eb="2">
      <t>ホジョ</t>
    </rPh>
    <rPh sb="2" eb="4">
      <t>タイショウ</t>
    </rPh>
    <rPh sb="4" eb="5">
      <t>ナイ</t>
    </rPh>
    <rPh sb="5" eb="7">
      <t>セッケイ</t>
    </rPh>
    <phoneticPr fontId="5"/>
  </si>
  <si>
    <t>補助対象外設計</t>
    <rPh sb="0" eb="2">
      <t>ホジョ</t>
    </rPh>
    <rPh sb="2" eb="5">
      <t>タイショウガイ</t>
    </rPh>
    <rPh sb="5" eb="7">
      <t>セッケイ</t>
    </rPh>
    <phoneticPr fontId="5"/>
  </si>
  <si>
    <t>摘　　　　　要</t>
    <rPh sb="0" eb="7">
      <t>テキヨウ</t>
    </rPh>
    <phoneticPr fontId="5"/>
  </si>
  <si>
    <t>補助対象内</t>
    <rPh sb="0" eb="2">
      <t>ホジョ</t>
    </rPh>
    <rPh sb="2" eb="4">
      <t>タイショウ</t>
    </rPh>
    <rPh sb="4" eb="5">
      <t>ナイ</t>
    </rPh>
    <phoneticPr fontId="5"/>
  </si>
  <si>
    <t>補助対象外</t>
    <rPh sb="0" eb="2">
      <t>ホジョ</t>
    </rPh>
    <rPh sb="2" eb="4">
      <t>タイショウ</t>
    </rPh>
    <rPh sb="4" eb="5">
      <t>ガイ</t>
    </rPh>
    <phoneticPr fontId="5"/>
  </si>
  <si>
    <t>変更増減額</t>
    <rPh sb="0" eb="2">
      <t>ヘンコウ</t>
    </rPh>
    <rPh sb="2" eb="5">
      <t>ゾウゲンガク</t>
    </rPh>
    <phoneticPr fontId="5"/>
  </si>
  <si>
    <t>数　　量</t>
    <rPh sb="0" eb="4">
      <t>スウリョウ</t>
    </rPh>
    <phoneticPr fontId="5"/>
  </si>
  <si>
    <t>単位</t>
    <rPh sb="0" eb="2">
      <t>タンイ</t>
    </rPh>
    <phoneticPr fontId="5"/>
  </si>
  <si>
    <t>単　価</t>
    <rPh sb="0" eb="3">
      <t>タンカ</t>
    </rPh>
    <phoneticPr fontId="5"/>
  </si>
  <si>
    <t>金　　　額</t>
    <rPh sb="0" eb="5">
      <t>キンガク</t>
    </rPh>
    <phoneticPr fontId="5"/>
  </si>
  <si>
    <t>数量入力</t>
    <rPh sb="0" eb="2">
      <t>スウリョウ</t>
    </rPh>
    <rPh sb="2" eb="4">
      <t>ニュウリョク</t>
    </rPh>
    <phoneticPr fontId="5"/>
  </si>
  <si>
    <t>小数点桁</t>
    <rPh sb="0" eb="3">
      <t>ショウスウテン</t>
    </rPh>
    <rPh sb="3" eb="4">
      <t>ケタ</t>
    </rPh>
    <phoneticPr fontId="5"/>
  </si>
  <si>
    <t>単価</t>
    <rPh sb="0" eb="2">
      <t>タンカ</t>
    </rPh>
    <phoneticPr fontId="5"/>
  </si>
  <si>
    <t>計</t>
    <rPh sb="0" eb="1">
      <t>ケイ</t>
    </rPh>
    <phoneticPr fontId="5"/>
  </si>
  <si>
    <t>工事費総合計</t>
    <rPh sb="0" eb="2">
      <t>コウジ</t>
    </rPh>
    <rPh sb="2" eb="3">
      <t>ヒ</t>
    </rPh>
    <rPh sb="3" eb="4">
      <t>ソウ</t>
    </rPh>
    <rPh sb="4" eb="6">
      <t>ゴウケイ</t>
    </rPh>
    <phoneticPr fontId="5"/>
  </si>
  <si>
    <t>1.直接工事費</t>
    <phoneticPr fontId="5"/>
  </si>
  <si>
    <t>1-計</t>
    <rPh sb="2" eb="3">
      <t>ケイ</t>
    </rPh>
    <phoneticPr fontId="5"/>
  </si>
  <si>
    <t>2.共通仮設費</t>
    <rPh sb="2" eb="4">
      <t>キョウツウ</t>
    </rPh>
    <rPh sb="4" eb="6">
      <t>カセツ</t>
    </rPh>
    <rPh sb="6" eb="7">
      <t>ヒ</t>
    </rPh>
    <phoneticPr fontId="6"/>
  </si>
  <si>
    <t>工事価格</t>
    <rPh sb="0" eb="2">
      <t>コウジ</t>
    </rPh>
    <rPh sb="2" eb="4">
      <t>カカク</t>
    </rPh>
    <phoneticPr fontId="5"/>
  </si>
  <si>
    <t>消費税相当額</t>
    <rPh sb="0" eb="3">
      <t>ショウヒゼイ</t>
    </rPh>
    <rPh sb="3" eb="5">
      <t>ソウトウ</t>
    </rPh>
    <rPh sb="5" eb="6">
      <t>ガク</t>
    </rPh>
    <phoneticPr fontId="5"/>
  </si>
  <si>
    <t>工事費計</t>
    <rPh sb="0" eb="2">
      <t>コウジ</t>
    </rPh>
    <rPh sb="2" eb="3">
      <t>ヒ</t>
    </rPh>
    <phoneticPr fontId="14"/>
  </si>
  <si>
    <t>備考</t>
    <rPh sb="0" eb="2">
      <t>ビコウ</t>
    </rPh>
    <phoneticPr fontId="5"/>
  </si>
  <si>
    <t>設計</t>
    <rPh sb="0" eb="2">
      <t>セッケイ</t>
    </rPh>
    <phoneticPr fontId="5"/>
  </si>
  <si>
    <t>調査</t>
    <rPh sb="0" eb="2">
      <t>チョウサ</t>
    </rPh>
    <phoneticPr fontId="5"/>
  </si>
  <si>
    <t>清算</t>
    <rPh sb="0" eb="2">
      <t>セイサン</t>
    </rPh>
    <phoneticPr fontId="5"/>
  </si>
  <si>
    <t>監督員</t>
    <rPh sb="0" eb="3">
      <t>カントクイン</t>
    </rPh>
    <phoneticPr fontId="5"/>
  </si>
  <si>
    <t>工費金</t>
    <rPh sb="0" eb="2">
      <t>コウヒ</t>
    </rPh>
    <rPh sb="2" eb="3">
      <t>キン</t>
    </rPh>
    <phoneticPr fontId="5"/>
  </si>
  <si>
    <t>　円</t>
    <rPh sb="1" eb="2">
      <t>エン</t>
    </rPh>
    <phoneticPr fontId="5"/>
  </si>
  <si>
    <t>内訳</t>
    <rPh sb="0" eb="2">
      <t>ウチワケ</t>
    </rPh>
    <phoneticPr fontId="5"/>
  </si>
  <si>
    <t>起工</t>
    <rPh sb="0" eb="2">
      <t>キコウ</t>
    </rPh>
    <phoneticPr fontId="5"/>
  </si>
  <si>
    <t>変更</t>
    <rPh sb="0" eb="2">
      <t>ヘンコウ</t>
    </rPh>
    <phoneticPr fontId="5"/>
  </si>
  <si>
    <t>理由</t>
    <rPh sb="0" eb="2">
      <t>リユウ</t>
    </rPh>
    <phoneticPr fontId="5"/>
  </si>
  <si>
    <t>元設計額</t>
    <rPh sb="0" eb="1">
      <t>モト</t>
    </rPh>
    <rPh sb="1" eb="3">
      <t>セッケイ</t>
    </rPh>
    <rPh sb="3" eb="4">
      <t>ガク</t>
    </rPh>
    <phoneticPr fontId="5"/>
  </si>
  <si>
    <t>元請負額</t>
    <rPh sb="0" eb="1">
      <t>モト</t>
    </rPh>
    <rPh sb="1" eb="3">
      <t>ウケオイ</t>
    </rPh>
    <rPh sb="3" eb="4">
      <t>ガク</t>
    </rPh>
    <phoneticPr fontId="5"/>
  </si>
  <si>
    <t>変更設計</t>
    <rPh sb="0" eb="2">
      <t>ヘンコウ</t>
    </rPh>
    <rPh sb="2" eb="4">
      <t>セッケイ</t>
    </rPh>
    <phoneticPr fontId="5"/>
  </si>
  <si>
    <t>比率</t>
    <rPh sb="0" eb="2">
      <t>ヒリツ</t>
    </rPh>
    <phoneticPr fontId="5"/>
  </si>
  <si>
    <t>/</t>
    <phoneticPr fontId="5"/>
  </si>
  <si>
    <t>変更設計額</t>
    <rPh sb="0" eb="2">
      <t>ヘンコウ</t>
    </rPh>
    <rPh sb="2" eb="4">
      <t>セッケイ</t>
    </rPh>
    <rPh sb="4" eb="5">
      <t>ガク</t>
    </rPh>
    <phoneticPr fontId="5"/>
  </si>
  <si>
    <t>変更請負額</t>
    <rPh sb="0" eb="2">
      <t>ヘンコウ</t>
    </rPh>
    <rPh sb="2" eb="4">
      <t>ウケオイ</t>
    </rPh>
    <rPh sb="4" eb="5">
      <t>ガク</t>
    </rPh>
    <phoneticPr fontId="5"/>
  </si>
  <si>
    <t>Ａ－計</t>
    <phoneticPr fontId="14"/>
  </si>
  <si>
    <t>１－計</t>
    <phoneticPr fontId="14"/>
  </si>
  <si>
    <t>２－計</t>
    <phoneticPr fontId="14"/>
  </si>
  <si>
    <t>３－計</t>
    <phoneticPr fontId="14"/>
  </si>
  <si>
    <t>４－計</t>
    <phoneticPr fontId="14"/>
  </si>
  <si>
    <t xml:space="preserve"> </t>
    <phoneticPr fontId="5"/>
  </si>
  <si>
    <t>Ｂ－計</t>
    <phoneticPr fontId="14"/>
  </si>
  <si>
    <t>頁</t>
    <rPh sb="0" eb="1">
      <t>ページ</t>
    </rPh>
    <phoneticPr fontId="14"/>
  </si>
  <si>
    <t>単価</t>
    <rPh sb="0" eb="2">
      <t>タンカ</t>
    </rPh>
    <phoneticPr fontId="14"/>
  </si>
  <si>
    <t>㎡</t>
    <phoneticPr fontId="5"/>
  </si>
  <si>
    <t>ｍ</t>
    <phoneticPr fontId="5"/>
  </si>
  <si>
    <t>式</t>
    <rPh sb="0" eb="1">
      <t>シキ</t>
    </rPh>
    <phoneticPr fontId="5"/>
  </si>
  <si>
    <t>式</t>
    <rPh sb="0" eb="1">
      <t>シキ</t>
    </rPh>
    <phoneticPr fontId="5"/>
  </si>
  <si>
    <t>別紙明細１－計</t>
    <rPh sb="0" eb="2">
      <t>ベッシ</t>
    </rPh>
    <rPh sb="2" eb="4">
      <t>メイサイ</t>
    </rPh>
    <phoneticPr fontId="14"/>
  </si>
  <si>
    <t>別紙明細２－計</t>
    <rPh sb="0" eb="2">
      <t>ベッシ</t>
    </rPh>
    <rPh sb="2" eb="4">
      <t>メイサイ</t>
    </rPh>
    <phoneticPr fontId="14"/>
  </si>
  <si>
    <t>別紙明細３－計</t>
    <rPh sb="0" eb="2">
      <t>ベッシ</t>
    </rPh>
    <rPh sb="2" eb="4">
      <t>メイサイ</t>
    </rPh>
    <phoneticPr fontId="14"/>
  </si>
  <si>
    <t>m3</t>
    <phoneticPr fontId="5"/>
  </si>
  <si>
    <t xml:space="preserve">【施工単価 P25】 </t>
    <rPh sb="1" eb="3">
      <t>セコウ</t>
    </rPh>
    <rPh sb="3" eb="5">
      <t>タンカ</t>
    </rPh>
    <phoneticPr fontId="5"/>
  </si>
  <si>
    <t>市11</t>
    <rPh sb="0" eb="1">
      <t>シ</t>
    </rPh>
    <phoneticPr fontId="5"/>
  </si>
  <si>
    <t>市17</t>
    <rPh sb="0" eb="1">
      <t>シ</t>
    </rPh>
    <phoneticPr fontId="5"/>
  </si>
  <si>
    <t xml:space="preserve">【施工単価 P市17】 </t>
    <rPh sb="1" eb="3">
      <t>セコウ</t>
    </rPh>
    <rPh sb="3" eb="5">
      <t>タンカ</t>
    </rPh>
    <rPh sb="7" eb="8">
      <t>シ</t>
    </rPh>
    <phoneticPr fontId="5"/>
  </si>
  <si>
    <t xml:space="preserve">【コスト P市11】 </t>
    <rPh sb="6" eb="7">
      <t>シ</t>
    </rPh>
    <phoneticPr fontId="5"/>
  </si>
  <si>
    <t>１－計</t>
  </si>
  <si>
    <t>3.現場管理費</t>
    <rPh sb="2" eb="4">
      <t>ゲンバ</t>
    </rPh>
    <rPh sb="4" eb="7">
      <t>カンリヒ</t>
    </rPh>
    <phoneticPr fontId="5"/>
  </si>
  <si>
    <t>4.一般管理費</t>
    <rPh sb="2" eb="4">
      <t>イッパン</t>
    </rPh>
    <rPh sb="4" eb="7">
      <t>カンリヒ</t>
    </rPh>
    <phoneticPr fontId="5"/>
  </si>
  <si>
    <t>(1+2+3+4)</t>
    <phoneticPr fontId="5"/>
  </si>
  <si>
    <t xml:space="preserve">【施工単価 P21】 </t>
    <rPh sb="1" eb="3">
      <t>セコウ</t>
    </rPh>
    <rPh sb="3" eb="5">
      <t>タンカ</t>
    </rPh>
    <phoneticPr fontId="5"/>
  </si>
  <si>
    <t xml:space="preserve">【施工単価 P19】 </t>
    <rPh sb="1" eb="3">
      <t>セコウ</t>
    </rPh>
    <rPh sb="3" eb="5">
      <t>タンカ</t>
    </rPh>
    <phoneticPr fontId="5"/>
  </si>
  <si>
    <t>原設計</t>
    <rPh sb="0" eb="3">
      <t>ゲンセッケイ</t>
    </rPh>
    <phoneticPr fontId="5"/>
  </si>
  <si>
    <t>変更（出来高）設計</t>
    <rPh sb="0" eb="2">
      <t>ヘンコウ</t>
    </rPh>
    <rPh sb="3" eb="6">
      <t>デキダカ</t>
    </rPh>
    <rPh sb="7" eb="9">
      <t>セッケイ</t>
    </rPh>
    <phoneticPr fontId="5"/>
  </si>
  <si>
    <t>建設物価(B)202404</t>
    <rPh sb="0" eb="2">
      <t>ケンセツ</t>
    </rPh>
    <rPh sb="2" eb="4">
      <t>ブッカ</t>
    </rPh>
    <phoneticPr fontId="14"/>
  </si>
  <si>
    <t>積算資料(S)202404</t>
    <rPh sb="0" eb="2">
      <t>セキサン</t>
    </rPh>
    <rPh sb="2" eb="4">
      <t>シリョウ</t>
    </rPh>
    <phoneticPr fontId="14"/>
  </si>
  <si>
    <t>ｺｽﾄ情報(K)202404春</t>
    <rPh sb="3" eb="5">
      <t>ジョウホウ</t>
    </rPh>
    <phoneticPr fontId="14"/>
  </si>
  <si>
    <t>施工単価(ST)202404春</t>
  </si>
  <si>
    <t>施工単価(ST)202404春</t>
    <phoneticPr fontId="14"/>
  </si>
  <si>
    <t>工　事　設　計　書</t>
    <rPh sb="0" eb="3">
      <t>コウジ</t>
    </rPh>
    <rPh sb="4" eb="9">
      <t>セッケイショ</t>
    </rPh>
    <phoneticPr fontId="5"/>
  </si>
  <si>
    <t>山田大橋団地100・200・300棟浄化槽改修工事</t>
    <rPh sb="0" eb="2">
      <t>ヤマダ</t>
    </rPh>
    <rPh sb="2" eb="6">
      <t>オオハシダンチ</t>
    </rPh>
    <rPh sb="17" eb="18">
      <t>トウ</t>
    </rPh>
    <rPh sb="18" eb="25">
      <t>ジョウカソウカイシュウコウジ</t>
    </rPh>
    <phoneticPr fontId="5"/>
  </si>
  <si>
    <t>嘉麻市上山田453番地1</t>
    <phoneticPr fontId="5"/>
  </si>
  <si>
    <t>嘉麻市住宅課</t>
    <rPh sb="0" eb="3">
      <t>カマシ</t>
    </rPh>
    <rPh sb="3" eb="6">
      <t>ジュウタクカ</t>
    </rPh>
    <phoneticPr fontId="5"/>
  </si>
  <si>
    <t>１． 　　工事</t>
    <rPh sb="5" eb="7">
      <t>コウジ</t>
    </rPh>
    <phoneticPr fontId="6"/>
  </si>
  <si>
    <t>２.　　　工事</t>
    <rPh sb="5" eb="7">
      <t>コウジ</t>
    </rPh>
    <phoneticPr fontId="5"/>
  </si>
  <si>
    <t>３.　　　工事</t>
    <rPh sb="5" eb="7">
      <t>コウジ</t>
    </rPh>
    <phoneticPr fontId="5"/>
  </si>
  <si>
    <t>４.　　　工事</t>
    <rPh sb="5" eb="7">
      <t>コウジ</t>
    </rPh>
    <phoneticPr fontId="5"/>
  </si>
  <si>
    <t>ｔ</t>
    <phoneticPr fontId="5"/>
  </si>
  <si>
    <t>１．排水設備工事</t>
    <rPh sb="2" eb="4">
      <t>ハイスイ</t>
    </rPh>
    <rPh sb="4" eb="6">
      <t>セツビ</t>
    </rPh>
    <rPh sb="6" eb="8">
      <t>コウジ</t>
    </rPh>
    <phoneticPr fontId="6"/>
  </si>
  <si>
    <t>２．浄化槽設備工事</t>
    <rPh sb="2" eb="5">
      <t>ジョウカソウ</t>
    </rPh>
    <rPh sb="5" eb="7">
      <t>セツビ</t>
    </rPh>
    <rPh sb="7" eb="9">
      <t>コウジ</t>
    </rPh>
    <phoneticPr fontId="5"/>
  </si>
  <si>
    <t>３．撤去工事　</t>
    <rPh sb="2" eb="6">
      <t>テッキョコウジ</t>
    </rPh>
    <phoneticPr fontId="5"/>
  </si>
  <si>
    <t>（屋外汚水桝　A～M）</t>
    <rPh sb="1" eb="3">
      <t>オクガイ</t>
    </rPh>
    <rPh sb="3" eb="6">
      <t>オスイマス</t>
    </rPh>
    <phoneticPr fontId="5"/>
  </si>
  <si>
    <t>硬質塩化ビニル管</t>
    <rPh sb="0" eb="2">
      <t>コウシツ</t>
    </rPh>
    <rPh sb="2" eb="4">
      <t>エンカ</t>
    </rPh>
    <rPh sb="7" eb="8">
      <t>カン</t>
    </rPh>
    <phoneticPr fontId="5"/>
  </si>
  <si>
    <t>　　　〃</t>
    <phoneticPr fontId="5"/>
  </si>
  <si>
    <t>A．小口径桝　200×150</t>
    <rPh sb="2" eb="4">
      <t>コクチ</t>
    </rPh>
    <rPh sb="4" eb="5">
      <t>ケイ</t>
    </rPh>
    <rPh sb="5" eb="6">
      <t>マス</t>
    </rPh>
    <phoneticPr fontId="5"/>
  </si>
  <si>
    <t>B．　 〃</t>
    <phoneticPr fontId="5"/>
  </si>
  <si>
    <t>C． 　〃</t>
    <phoneticPr fontId="5"/>
  </si>
  <si>
    <t>D． 　〃</t>
    <phoneticPr fontId="5"/>
  </si>
  <si>
    <t>E． 　〃</t>
    <phoneticPr fontId="5"/>
  </si>
  <si>
    <t>F．小口径桝　200×200</t>
    <rPh sb="2" eb="4">
      <t>コクチ</t>
    </rPh>
    <rPh sb="4" eb="5">
      <t>ケイ</t>
    </rPh>
    <rPh sb="5" eb="6">
      <t>マス</t>
    </rPh>
    <phoneticPr fontId="5"/>
  </si>
  <si>
    <t>G． 　〃</t>
    <phoneticPr fontId="5"/>
  </si>
  <si>
    <t>H． 　〃</t>
    <phoneticPr fontId="5"/>
  </si>
  <si>
    <t>I． 　〃</t>
    <phoneticPr fontId="5"/>
  </si>
  <si>
    <t>J． 　〃</t>
    <phoneticPr fontId="5"/>
  </si>
  <si>
    <t>M． 　〃</t>
    <phoneticPr fontId="5"/>
  </si>
  <si>
    <t>K．小口径桝　200×150</t>
    <rPh sb="2" eb="4">
      <t>コクチ</t>
    </rPh>
    <rPh sb="4" eb="5">
      <t>ケイ</t>
    </rPh>
    <rPh sb="5" eb="6">
      <t>マス</t>
    </rPh>
    <phoneticPr fontId="5"/>
  </si>
  <si>
    <t>新設）</t>
    <rPh sb="0" eb="2">
      <t>シンセツ</t>
    </rPh>
    <phoneticPr fontId="5"/>
  </si>
  <si>
    <t>VU屋外（埋設）　200A</t>
    <rPh sb="2" eb="4">
      <t>オクガイ</t>
    </rPh>
    <rPh sb="5" eb="7">
      <t>マイセツ</t>
    </rPh>
    <phoneticPr fontId="5"/>
  </si>
  <si>
    <t>VU屋外（埋設）　100A</t>
    <rPh sb="2" eb="4">
      <t>オクガイ</t>
    </rPh>
    <rPh sb="5" eb="7">
      <t>マイセツ</t>
    </rPh>
    <phoneticPr fontId="5"/>
  </si>
  <si>
    <t>VU屋外（埋設）　125A</t>
    <rPh sb="2" eb="4">
      <t>オクガイ</t>
    </rPh>
    <rPh sb="5" eb="7">
      <t>マイセツ</t>
    </rPh>
    <phoneticPr fontId="5"/>
  </si>
  <si>
    <t>VU屋外（埋設）　150A</t>
    <rPh sb="2" eb="4">
      <t>オクガイ</t>
    </rPh>
    <rPh sb="5" eb="7">
      <t>マイセツ</t>
    </rPh>
    <phoneticPr fontId="5"/>
  </si>
  <si>
    <t>1,410　　　　　鋳鉄蓋（防）</t>
    <rPh sb="10" eb="13">
      <t>イテツブタ</t>
    </rPh>
    <rPh sb="14" eb="15">
      <t>ボウ</t>
    </rPh>
    <phoneticPr fontId="5"/>
  </si>
  <si>
    <t>1,300　　　　　鋳鉄蓋（防）</t>
    <rPh sb="10" eb="13">
      <t>イテツブタ</t>
    </rPh>
    <rPh sb="14" eb="15">
      <t>ボウ</t>
    </rPh>
    <phoneticPr fontId="5"/>
  </si>
  <si>
    <t>1,310　　　　　鋳鉄蓋（防）</t>
    <rPh sb="10" eb="13">
      <t>イテツブタ</t>
    </rPh>
    <rPh sb="14" eb="15">
      <t>ボウ</t>
    </rPh>
    <phoneticPr fontId="5"/>
  </si>
  <si>
    <t>O． 　〃</t>
    <phoneticPr fontId="5"/>
  </si>
  <si>
    <t>1,400　　　　　鋳鉄蓋（防）</t>
    <rPh sb="10" eb="13">
      <t>イテツブタ</t>
    </rPh>
    <rPh sb="14" eb="15">
      <t>ボウ</t>
    </rPh>
    <phoneticPr fontId="5"/>
  </si>
  <si>
    <t>1,370　　　　　鋳鉄蓋（防）</t>
    <rPh sb="10" eb="13">
      <t>イテツブタ</t>
    </rPh>
    <rPh sb="14" eb="15">
      <t>ボウ</t>
    </rPh>
    <phoneticPr fontId="5"/>
  </si>
  <si>
    <t>同上 防護ハット（T-8）</t>
    <rPh sb="0" eb="2">
      <t>ドウジョウ</t>
    </rPh>
    <rPh sb="3" eb="5">
      <t>ボウゴ</t>
    </rPh>
    <phoneticPr fontId="5"/>
  </si>
  <si>
    <t>同上 塩ビ蓋</t>
    <rPh sb="0" eb="2">
      <t>ドウジョウ</t>
    </rPh>
    <rPh sb="3" eb="4">
      <t>エン</t>
    </rPh>
    <rPh sb="5" eb="6">
      <t>フタ</t>
    </rPh>
    <phoneticPr fontId="5"/>
  </si>
  <si>
    <t>(100･200･300棟①～㉗)</t>
    <rPh sb="12" eb="13">
      <t>トウ</t>
    </rPh>
    <phoneticPr fontId="5"/>
  </si>
  <si>
    <t>盛替）</t>
    <rPh sb="0" eb="2">
      <t>モリカ</t>
    </rPh>
    <phoneticPr fontId="5"/>
  </si>
  <si>
    <t>個</t>
    <rPh sb="0" eb="1">
      <t>コ</t>
    </rPh>
    <phoneticPr fontId="5"/>
  </si>
  <si>
    <t>小口径桝　200×150</t>
  </si>
  <si>
    <t>土工事</t>
    <rPh sb="0" eb="1">
      <t>ツチ</t>
    </rPh>
    <rPh sb="1" eb="3">
      <t>コウジ</t>
    </rPh>
    <phoneticPr fontId="5"/>
  </si>
  <si>
    <t>既設雨水桝補修工事</t>
    <rPh sb="0" eb="2">
      <t>キセツ</t>
    </rPh>
    <rPh sb="2" eb="4">
      <t>ウスイ</t>
    </rPh>
    <rPh sb="4" eb="5">
      <t>マス</t>
    </rPh>
    <rPh sb="5" eb="7">
      <t>ホシュウ</t>
    </rPh>
    <rPh sb="7" eb="9">
      <t>コウジ</t>
    </rPh>
    <phoneticPr fontId="5"/>
  </si>
  <si>
    <t>既設管接続工事</t>
    <rPh sb="0" eb="2">
      <t>キセツ</t>
    </rPh>
    <rPh sb="2" eb="3">
      <t>カン</t>
    </rPh>
    <rPh sb="3" eb="5">
      <t>セツゾク</t>
    </rPh>
    <rPh sb="5" eb="7">
      <t>コウジ</t>
    </rPh>
    <phoneticPr fontId="5"/>
  </si>
  <si>
    <t>既設放流桝接続</t>
    <rPh sb="0" eb="2">
      <t>キセツ</t>
    </rPh>
    <rPh sb="2" eb="5">
      <t>ホウリュウマス</t>
    </rPh>
    <rPh sb="5" eb="7">
      <t>セツゾク</t>
    </rPh>
    <phoneticPr fontId="5"/>
  </si>
  <si>
    <t>明細②</t>
    <rPh sb="0" eb="2">
      <t>メイサイ</t>
    </rPh>
    <phoneticPr fontId="5"/>
  </si>
  <si>
    <t>明細③</t>
    <rPh sb="0" eb="2">
      <t>メイサイ</t>
    </rPh>
    <phoneticPr fontId="5"/>
  </si>
  <si>
    <t>明細④</t>
    <rPh sb="0" eb="2">
      <t>メイサイ</t>
    </rPh>
    <phoneticPr fontId="5"/>
  </si>
  <si>
    <t>(1)．合併処理設備</t>
    <rPh sb="4" eb="6">
      <t>ガッペイ</t>
    </rPh>
    <rPh sb="6" eb="8">
      <t>ショリ</t>
    </rPh>
    <rPh sb="8" eb="10">
      <t>セツビ</t>
    </rPh>
    <phoneticPr fontId="5"/>
  </si>
  <si>
    <t>(2)．仮設工事</t>
    <rPh sb="4" eb="6">
      <t>カセツ</t>
    </rPh>
    <rPh sb="6" eb="8">
      <t>コウジ</t>
    </rPh>
    <phoneticPr fontId="5"/>
  </si>
  <si>
    <t>(3)．土木工事</t>
    <rPh sb="4" eb="8">
      <t>ドボクコウジ</t>
    </rPh>
    <phoneticPr fontId="5"/>
  </si>
  <si>
    <t>(4)．据付工事</t>
    <rPh sb="4" eb="6">
      <t>スエツケ</t>
    </rPh>
    <rPh sb="6" eb="8">
      <t>コウジ</t>
    </rPh>
    <phoneticPr fontId="5"/>
  </si>
  <si>
    <t>(5)．二次側配管設備</t>
    <rPh sb="4" eb="6">
      <t>ニジ</t>
    </rPh>
    <rPh sb="6" eb="7">
      <t>ソク</t>
    </rPh>
    <rPh sb="7" eb="9">
      <t>ハイカン</t>
    </rPh>
    <rPh sb="9" eb="11">
      <t>セツビ</t>
    </rPh>
    <phoneticPr fontId="5"/>
  </si>
  <si>
    <t>(6)．二次側電気設備</t>
    <rPh sb="4" eb="6">
      <t>ニジ</t>
    </rPh>
    <rPh sb="6" eb="7">
      <t>ソク</t>
    </rPh>
    <rPh sb="7" eb="11">
      <t>デンキセツビ</t>
    </rPh>
    <phoneticPr fontId="5"/>
  </si>
  <si>
    <t>(7)．試運転調整費</t>
    <rPh sb="4" eb="9">
      <t>シウンテンチョウセイ</t>
    </rPh>
    <rPh sb="9" eb="10">
      <t>ヒ</t>
    </rPh>
    <phoneticPr fontId="5"/>
  </si>
  <si>
    <t>FRP製　320人槽</t>
    <rPh sb="3" eb="4">
      <t>セイ</t>
    </rPh>
    <rPh sb="8" eb="10">
      <t>ニンソウ</t>
    </rPh>
    <phoneticPr fontId="5"/>
  </si>
  <si>
    <t>320人槽　汚水量64㎥/日</t>
    <rPh sb="3" eb="5">
      <t>ニンソウ</t>
    </rPh>
    <rPh sb="6" eb="9">
      <t>オスイリョウ</t>
    </rPh>
    <rPh sb="13" eb="14">
      <t>ヒ</t>
    </rPh>
    <phoneticPr fontId="5"/>
  </si>
  <si>
    <t>基</t>
    <rPh sb="0" eb="1">
      <t>キ</t>
    </rPh>
    <phoneticPr fontId="5"/>
  </si>
  <si>
    <t>流入管底　GL-1,500迄</t>
    <rPh sb="0" eb="4">
      <t>リュウニュウカンテイ</t>
    </rPh>
    <rPh sb="13" eb="14">
      <t>マデ</t>
    </rPh>
    <phoneticPr fontId="5"/>
  </si>
  <si>
    <t>ばっ気ブロワ　1.5kw×1台</t>
    <rPh sb="2" eb="3">
      <t>キ</t>
    </rPh>
    <rPh sb="14" eb="15">
      <t>ダイ</t>
    </rPh>
    <phoneticPr fontId="5"/>
  </si>
  <si>
    <t>攪拌ブロワ　　0.4kw×1台</t>
    <rPh sb="0" eb="2">
      <t>カクハン</t>
    </rPh>
    <rPh sb="10" eb="15">
      <t>キロワットカケル1ダイ</t>
    </rPh>
    <phoneticPr fontId="5"/>
  </si>
  <si>
    <t>原水ポンプ　　0.4kw×2台</t>
    <rPh sb="0" eb="2">
      <t>ゲンスイ</t>
    </rPh>
    <rPh sb="14" eb="15">
      <t>ダイ</t>
    </rPh>
    <phoneticPr fontId="5"/>
  </si>
  <si>
    <t>マンホール荷重　500K　FRP製</t>
    <rPh sb="5" eb="7">
      <t>カジュウ</t>
    </rPh>
    <rPh sb="16" eb="17">
      <t>セイ</t>
    </rPh>
    <phoneticPr fontId="5"/>
  </si>
  <si>
    <t>フロートスイッチ　1式</t>
    <rPh sb="10" eb="11">
      <t>シキ</t>
    </rPh>
    <phoneticPr fontId="5"/>
  </si>
  <si>
    <t>制御盤　機械室付属</t>
    <rPh sb="0" eb="3">
      <t>セイギョバン</t>
    </rPh>
    <rPh sb="4" eb="7">
      <t>キカイシツ</t>
    </rPh>
    <rPh sb="7" eb="9">
      <t>フゾク</t>
    </rPh>
    <phoneticPr fontId="5"/>
  </si>
  <si>
    <t>鋼板製標準塗装</t>
    <rPh sb="0" eb="3">
      <t>コウバンセイ</t>
    </rPh>
    <rPh sb="3" eb="7">
      <t>ヒョウジュントソウ</t>
    </rPh>
    <phoneticPr fontId="5"/>
  </si>
  <si>
    <t>墨出し</t>
    <rPh sb="0" eb="1">
      <t>スミ</t>
    </rPh>
    <rPh sb="1" eb="2">
      <t>ダ</t>
    </rPh>
    <phoneticPr fontId="5"/>
  </si>
  <si>
    <t>養生</t>
    <rPh sb="0" eb="2">
      <t>ヨウジョウ</t>
    </rPh>
    <phoneticPr fontId="5"/>
  </si>
  <si>
    <t>清掃・片付け</t>
    <rPh sb="0" eb="2">
      <t>セイソウ</t>
    </rPh>
    <rPh sb="3" eb="5">
      <t>カタヅ</t>
    </rPh>
    <phoneticPr fontId="5"/>
  </si>
  <si>
    <t>安全手すり</t>
    <rPh sb="0" eb="2">
      <t>アンゼン</t>
    </rPh>
    <rPh sb="2" eb="3">
      <t>テ</t>
    </rPh>
    <phoneticPr fontId="5"/>
  </si>
  <si>
    <t>雑材費</t>
    <rPh sb="0" eb="3">
      <t>ザツザイヒ</t>
    </rPh>
    <phoneticPr fontId="5"/>
  </si>
  <si>
    <t>(1)－計</t>
    <phoneticPr fontId="14"/>
  </si>
  <si>
    <t>(2)－計</t>
    <phoneticPr fontId="14"/>
  </si>
  <si>
    <t>山留工事　親杭横矢板</t>
    <rPh sb="0" eb="1">
      <t>ヤマ</t>
    </rPh>
    <rPh sb="1" eb="2">
      <t>トメ</t>
    </rPh>
    <rPh sb="2" eb="4">
      <t>コウジ</t>
    </rPh>
    <rPh sb="5" eb="6">
      <t>オヤ</t>
    </rPh>
    <rPh sb="6" eb="7">
      <t>クイ</t>
    </rPh>
    <rPh sb="7" eb="10">
      <t>ヨコヤイタ</t>
    </rPh>
    <phoneticPr fontId="5"/>
  </si>
  <si>
    <t>親杭H鋼250×250 L＝7.0m 34本</t>
    <rPh sb="0" eb="2">
      <t>オヤクイ</t>
    </rPh>
    <rPh sb="3" eb="4">
      <t>コウ</t>
    </rPh>
    <rPh sb="21" eb="22">
      <t>ホン</t>
    </rPh>
    <phoneticPr fontId="5"/>
  </si>
  <si>
    <t>H鋼 300×300×10×15 1段</t>
    <rPh sb="1" eb="2">
      <t>コウ</t>
    </rPh>
    <rPh sb="18" eb="19">
      <t>ダン</t>
    </rPh>
    <phoneticPr fontId="5"/>
  </si>
  <si>
    <t>腹起し　横矢板　一式</t>
    <rPh sb="0" eb="2">
      <t>ハラオコ</t>
    </rPh>
    <rPh sb="4" eb="7">
      <t>ヨコヤイタ</t>
    </rPh>
    <rPh sb="8" eb="10">
      <t>イッシキ</t>
    </rPh>
    <phoneticPr fontId="5"/>
  </si>
  <si>
    <t>舗装切断　t＝100㎜迄</t>
    <rPh sb="0" eb="2">
      <t>ホソウ</t>
    </rPh>
    <rPh sb="2" eb="4">
      <t>セツダン</t>
    </rPh>
    <rPh sb="11" eb="12">
      <t>マデ</t>
    </rPh>
    <phoneticPr fontId="5"/>
  </si>
  <si>
    <t>舗装取壊し</t>
    <rPh sb="0" eb="2">
      <t>ホソウ</t>
    </rPh>
    <rPh sb="2" eb="4">
      <t>トリコワ</t>
    </rPh>
    <phoneticPr fontId="5"/>
  </si>
  <si>
    <t>掘削</t>
    <rPh sb="0" eb="2">
      <t>クッサク</t>
    </rPh>
    <phoneticPr fontId="5"/>
  </si>
  <si>
    <t>埋戻し　客土</t>
    <rPh sb="0" eb="1">
      <t>ウ</t>
    </rPh>
    <rPh sb="1" eb="2">
      <t>モド</t>
    </rPh>
    <rPh sb="4" eb="6">
      <t>キャクド</t>
    </rPh>
    <phoneticPr fontId="5"/>
  </si>
  <si>
    <t>栗石地業　砕石</t>
    <rPh sb="0" eb="2">
      <t>クリイシ</t>
    </rPh>
    <rPh sb="2" eb="4">
      <t>ジギョウ</t>
    </rPh>
    <rPh sb="5" eb="7">
      <t>サイセキ</t>
    </rPh>
    <phoneticPr fontId="5"/>
  </si>
  <si>
    <t>窯場設置</t>
    <rPh sb="0" eb="4">
      <t>カマバセッチ</t>
    </rPh>
    <phoneticPr fontId="5"/>
  </si>
  <si>
    <t>重機運搬費</t>
    <rPh sb="0" eb="2">
      <t>ジュウキ</t>
    </rPh>
    <rPh sb="2" eb="5">
      <t>ウンパンヒ</t>
    </rPh>
    <phoneticPr fontId="5"/>
  </si>
  <si>
    <t>捨てコンクリート</t>
    <rPh sb="0" eb="1">
      <t>ス</t>
    </rPh>
    <phoneticPr fontId="5"/>
  </si>
  <si>
    <t>鉄筋コンクリート</t>
    <rPh sb="0" eb="2">
      <t>テッキン</t>
    </rPh>
    <phoneticPr fontId="5"/>
  </si>
  <si>
    <t>コンクリート打設手間</t>
    <rPh sb="6" eb="8">
      <t>ダセツ</t>
    </rPh>
    <rPh sb="8" eb="10">
      <t>テマ</t>
    </rPh>
    <phoneticPr fontId="5"/>
  </si>
  <si>
    <t>普通合板型枠</t>
    <rPh sb="0" eb="2">
      <t>フツウ</t>
    </rPh>
    <rPh sb="2" eb="4">
      <t>ゴウバン</t>
    </rPh>
    <rPh sb="4" eb="6">
      <t>カタワク</t>
    </rPh>
    <phoneticPr fontId="5"/>
  </si>
  <si>
    <t>異形丸鋼　SD295A　D13</t>
    <rPh sb="0" eb="2">
      <t>イケイ</t>
    </rPh>
    <rPh sb="2" eb="3">
      <t>マル</t>
    </rPh>
    <rPh sb="3" eb="4">
      <t>コウ</t>
    </rPh>
    <phoneticPr fontId="5"/>
  </si>
  <si>
    <t>異形丸鋼　SD295A　D10</t>
    <rPh sb="0" eb="2">
      <t>イケイ</t>
    </rPh>
    <rPh sb="2" eb="3">
      <t>マル</t>
    </rPh>
    <rPh sb="3" eb="4">
      <t>コウ</t>
    </rPh>
    <phoneticPr fontId="5"/>
  </si>
  <si>
    <t>同上加工組立</t>
    <rPh sb="0" eb="1">
      <t>ドウ</t>
    </rPh>
    <rPh sb="1" eb="2">
      <t>ジョウ</t>
    </rPh>
    <rPh sb="2" eb="4">
      <t>カコウ</t>
    </rPh>
    <rPh sb="4" eb="6">
      <t>クミタテ</t>
    </rPh>
    <phoneticPr fontId="5"/>
  </si>
  <si>
    <t>コンクリート押さえ（木コテ）</t>
    <rPh sb="6" eb="7">
      <t>オ</t>
    </rPh>
    <rPh sb="10" eb="11">
      <t>キ</t>
    </rPh>
    <phoneticPr fontId="5"/>
  </si>
  <si>
    <t>コンクリート押さえ（金コテ）</t>
    <rPh sb="6" eb="7">
      <t>オ</t>
    </rPh>
    <rPh sb="10" eb="11">
      <t>キン</t>
    </rPh>
    <phoneticPr fontId="5"/>
  </si>
  <si>
    <t>回</t>
    <rPh sb="0" eb="1">
      <t>カイ</t>
    </rPh>
    <phoneticPr fontId="5"/>
  </si>
  <si>
    <t>浄化槽運搬費　大型トラック</t>
    <rPh sb="0" eb="3">
      <t>ジョウカソウ</t>
    </rPh>
    <rPh sb="3" eb="6">
      <t>ウンパンヒ</t>
    </rPh>
    <rPh sb="7" eb="9">
      <t>オオガタ</t>
    </rPh>
    <phoneticPr fontId="5"/>
  </si>
  <si>
    <t>ラフタークレーン　25t</t>
    <phoneticPr fontId="5"/>
  </si>
  <si>
    <t>嵩上げ調整</t>
    <rPh sb="0" eb="2">
      <t>タカア</t>
    </rPh>
    <rPh sb="3" eb="5">
      <t>チョウセイ</t>
    </rPh>
    <phoneticPr fontId="5"/>
  </si>
  <si>
    <t>水張り作業</t>
    <rPh sb="0" eb="2">
      <t>ミズハリ</t>
    </rPh>
    <rPh sb="3" eb="5">
      <t>サギョウ</t>
    </rPh>
    <phoneticPr fontId="5"/>
  </si>
  <si>
    <t>(3)－計</t>
    <phoneticPr fontId="14"/>
  </si>
  <si>
    <t>(4)－計</t>
    <phoneticPr fontId="14"/>
  </si>
  <si>
    <t>台</t>
    <rPh sb="0" eb="1">
      <t>ダイ</t>
    </rPh>
    <phoneticPr fontId="5"/>
  </si>
  <si>
    <t>二次側配管設備工事</t>
    <rPh sb="0" eb="2">
      <t>ニジ</t>
    </rPh>
    <rPh sb="2" eb="3">
      <t>カワ</t>
    </rPh>
    <rPh sb="3" eb="5">
      <t>ハイカン</t>
    </rPh>
    <rPh sb="5" eb="7">
      <t>セツビ</t>
    </rPh>
    <rPh sb="7" eb="9">
      <t>コウジ</t>
    </rPh>
    <phoneticPr fontId="5"/>
  </si>
  <si>
    <t>（土工事含む）</t>
    <rPh sb="1" eb="2">
      <t>ツチ</t>
    </rPh>
    <rPh sb="2" eb="4">
      <t>コウジ</t>
    </rPh>
    <rPh sb="4" eb="5">
      <t>フク</t>
    </rPh>
    <phoneticPr fontId="5"/>
  </si>
  <si>
    <t>(5)－計</t>
    <phoneticPr fontId="14"/>
  </si>
  <si>
    <t>二次側電気設備工事</t>
    <rPh sb="0" eb="2">
      <t>ニジ</t>
    </rPh>
    <rPh sb="2" eb="3">
      <t>カワ</t>
    </rPh>
    <rPh sb="3" eb="7">
      <t>デンキセツビ</t>
    </rPh>
    <rPh sb="7" eb="9">
      <t>コウジ</t>
    </rPh>
    <phoneticPr fontId="5"/>
  </si>
  <si>
    <t>（土工事は配管工事に含む）</t>
    <rPh sb="1" eb="4">
      <t>ツチコウジ</t>
    </rPh>
    <rPh sb="5" eb="7">
      <t>ハイカン</t>
    </rPh>
    <rPh sb="7" eb="9">
      <t>コウジ</t>
    </rPh>
    <rPh sb="10" eb="11">
      <t>フク</t>
    </rPh>
    <phoneticPr fontId="5"/>
  </si>
  <si>
    <t>(6)－計</t>
    <phoneticPr fontId="14"/>
  </si>
  <si>
    <t>試運転調整</t>
    <rPh sb="0" eb="3">
      <t>シウンテン</t>
    </rPh>
    <rPh sb="3" eb="5">
      <t>チョウセイ</t>
    </rPh>
    <phoneticPr fontId="5"/>
  </si>
  <si>
    <t>(7)－計</t>
    <phoneticPr fontId="14"/>
  </si>
  <si>
    <t>既存浄化槽撤去工事</t>
    <phoneticPr fontId="5"/>
  </si>
  <si>
    <t>既設汚水コンクリート桝撤去</t>
    <rPh sb="0" eb="2">
      <t>キセツ</t>
    </rPh>
    <rPh sb="2" eb="4">
      <t>オスイ</t>
    </rPh>
    <rPh sb="10" eb="11">
      <t>マス</t>
    </rPh>
    <rPh sb="11" eb="13">
      <t>テッキョ</t>
    </rPh>
    <phoneticPr fontId="5"/>
  </si>
  <si>
    <t>(良質土埋戻し)ガラ場外処分</t>
    <rPh sb="1" eb="3">
      <t>リョウシツ</t>
    </rPh>
    <rPh sb="3" eb="4">
      <t>ツチ</t>
    </rPh>
    <rPh sb="4" eb="6">
      <t>ウメモド</t>
    </rPh>
    <rPh sb="10" eb="12">
      <t>ジョウガイ</t>
    </rPh>
    <rPh sb="12" eb="14">
      <t>ショブン</t>
    </rPh>
    <phoneticPr fontId="5"/>
  </si>
  <si>
    <t>明細①　土工事</t>
    <rPh sb="0" eb="2">
      <t>メイサイ</t>
    </rPh>
    <rPh sb="4" eb="7">
      <t>ツチコウジ</t>
    </rPh>
    <phoneticPr fontId="5"/>
  </si>
  <si>
    <t>根切り（機械）</t>
    <rPh sb="0" eb="2">
      <t>ネキ</t>
    </rPh>
    <rPh sb="4" eb="6">
      <t>キカイ</t>
    </rPh>
    <phoneticPr fontId="5"/>
  </si>
  <si>
    <t>埋戻し（機械）</t>
    <rPh sb="0" eb="2">
      <t>ウメモド</t>
    </rPh>
    <rPh sb="4" eb="6">
      <t>キカイ</t>
    </rPh>
    <phoneticPr fontId="5"/>
  </si>
  <si>
    <t>山砂</t>
    <rPh sb="0" eb="2">
      <t>ヤマスナ</t>
    </rPh>
    <phoneticPr fontId="5"/>
  </si>
  <si>
    <t>残土処分（処分費）</t>
    <rPh sb="0" eb="2">
      <t>ザンド</t>
    </rPh>
    <rPh sb="2" eb="4">
      <t>ショブン</t>
    </rPh>
    <rPh sb="5" eb="7">
      <t>ショブン</t>
    </rPh>
    <rPh sb="7" eb="8">
      <t>ヒ</t>
    </rPh>
    <phoneticPr fontId="5"/>
  </si>
  <si>
    <t>ASカッター</t>
    <phoneticPr fontId="5"/>
  </si>
  <si>
    <t>AS解体</t>
    <rPh sb="2" eb="4">
      <t>カイタイ</t>
    </rPh>
    <phoneticPr fontId="5"/>
  </si>
  <si>
    <t>AS新規</t>
    <rPh sb="2" eb="4">
      <t>シンキ</t>
    </rPh>
    <phoneticPr fontId="5"/>
  </si>
  <si>
    <t>明細①－計</t>
    <rPh sb="0" eb="2">
      <t>メイサイ</t>
    </rPh>
    <phoneticPr fontId="14"/>
  </si>
  <si>
    <t>明細②　既設雨水枡補修工事</t>
    <rPh sb="0" eb="2">
      <t>メイサイ</t>
    </rPh>
    <rPh sb="4" eb="6">
      <t>キセツ</t>
    </rPh>
    <rPh sb="6" eb="8">
      <t>ウスイ</t>
    </rPh>
    <rPh sb="8" eb="9">
      <t>マス</t>
    </rPh>
    <rPh sb="9" eb="11">
      <t>ホシュウ</t>
    </rPh>
    <rPh sb="11" eb="13">
      <t>コウジ</t>
    </rPh>
    <phoneticPr fontId="5"/>
  </si>
  <si>
    <t>貫通部モルタル補修</t>
    <rPh sb="0" eb="2">
      <t>カンツウ</t>
    </rPh>
    <rPh sb="2" eb="3">
      <t>ブ</t>
    </rPh>
    <rPh sb="7" eb="9">
      <t>ホシュウ</t>
    </rPh>
    <phoneticPr fontId="5"/>
  </si>
  <si>
    <t>明細②－計</t>
    <rPh sb="0" eb="2">
      <t>メイサイ</t>
    </rPh>
    <rPh sb="4" eb="5">
      <t>ケイ</t>
    </rPh>
    <phoneticPr fontId="5"/>
  </si>
  <si>
    <t>明細③　既設管接続工事</t>
    <rPh sb="0" eb="2">
      <t>メイサイ</t>
    </rPh>
    <rPh sb="4" eb="6">
      <t>キセツ</t>
    </rPh>
    <rPh sb="6" eb="7">
      <t>カン</t>
    </rPh>
    <rPh sb="7" eb="9">
      <t>セツゾク</t>
    </rPh>
    <rPh sb="9" eb="11">
      <t>コウジ</t>
    </rPh>
    <phoneticPr fontId="5"/>
  </si>
  <si>
    <t>明細③－計</t>
    <rPh sb="0" eb="2">
      <t>メイサイ</t>
    </rPh>
    <rPh sb="4" eb="5">
      <t>ケイ</t>
    </rPh>
    <phoneticPr fontId="5"/>
  </si>
  <si>
    <t>明細④　既設放流桝接続</t>
    <rPh sb="0" eb="2">
      <t>メイサイ</t>
    </rPh>
    <rPh sb="4" eb="6">
      <t>キセツ</t>
    </rPh>
    <rPh sb="6" eb="8">
      <t>ホウリュウ</t>
    </rPh>
    <rPh sb="8" eb="9">
      <t>マス</t>
    </rPh>
    <rPh sb="9" eb="11">
      <t>セツゾク</t>
    </rPh>
    <phoneticPr fontId="5"/>
  </si>
  <si>
    <t>明細④－計</t>
    <rPh sb="0" eb="2">
      <t>メイサイ</t>
    </rPh>
    <phoneticPr fontId="14"/>
  </si>
  <si>
    <t>明細⑤　既存浄化槽撤去工事</t>
    <rPh sb="0" eb="2">
      <t>メイサイ</t>
    </rPh>
    <rPh sb="4" eb="6">
      <t>キゾン</t>
    </rPh>
    <rPh sb="6" eb="9">
      <t>ジョウカソウ</t>
    </rPh>
    <rPh sb="9" eb="13">
      <t>テッキョコウジ</t>
    </rPh>
    <phoneticPr fontId="5"/>
  </si>
  <si>
    <t>槽内洗浄・消毒</t>
    <rPh sb="0" eb="2">
      <t>ソウナイ</t>
    </rPh>
    <rPh sb="2" eb="4">
      <t>センジョウ</t>
    </rPh>
    <rPh sb="5" eb="7">
      <t>ショウドク</t>
    </rPh>
    <phoneticPr fontId="5"/>
  </si>
  <si>
    <t>浄化槽内部機器類撤去</t>
    <rPh sb="0" eb="4">
      <t>ジョウカソウナイ</t>
    </rPh>
    <rPh sb="4" eb="5">
      <t>ブ</t>
    </rPh>
    <rPh sb="5" eb="8">
      <t>キキルイ</t>
    </rPh>
    <rPh sb="8" eb="10">
      <t>テッキョ</t>
    </rPh>
    <phoneticPr fontId="5"/>
  </si>
  <si>
    <t>底部穴あけ</t>
    <rPh sb="0" eb="2">
      <t>テイブ</t>
    </rPh>
    <rPh sb="2" eb="3">
      <t>アナ</t>
    </rPh>
    <phoneticPr fontId="5"/>
  </si>
  <si>
    <t>埋戻し</t>
    <rPh sb="0" eb="2">
      <t>ウメモド</t>
    </rPh>
    <phoneticPr fontId="5"/>
  </si>
  <si>
    <t>流入管・放流管閉塞</t>
    <rPh sb="0" eb="3">
      <t>リュウニュウカン</t>
    </rPh>
    <rPh sb="4" eb="7">
      <t>ホウリュウカン</t>
    </rPh>
    <rPh sb="7" eb="9">
      <t>ヘイソク</t>
    </rPh>
    <phoneticPr fontId="5"/>
  </si>
  <si>
    <t>撤去品処分（産廃・運搬費共）</t>
    <rPh sb="0" eb="3">
      <t>テッキョヒン</t>
    </rPh>
    <rPh sb="3" eb="5">
      <t>ショブン</t>
    </rPh>
    <rPh sb="6" eb="8">
      <t>サンパイ</t>
    </rPh>
    <rPh sb="9" eb="11">
      <t>ウンパン</t>
    </rPh>
    <rPh sb="11" eb="12">
      <t>ヒ</t>
    </rPh>
    <rPh sb="12" eb="13">
      <t>トモ</t>
    </rPh>
    <phoneticPr fontId="5"/>
  </si>
  <si>
    <t>安全対策費</t>
    <rPh sb="0" eb="5">
      <t>アンゼンタイサクヒ</t>
    </rPh>
    <phoneticPr fontId="5"/>
  </si>
  <si>
    <t>重機回送費</t>
    <rPh sb="0" eb="4">
      <t>ジュウキカイソウ</t>
    </rPh>
    <rPh sb="4" eb="5">
      <t>ヒ</t>
    </rPh>
    <phoneticPr fontId="5"/>
  </si>
  <si>
    <t>臭突撤去工事　350φ</t>
    <rPh sb="0" eb="2">
      <t>シュウトツ</t>
    </rPh>
    <rPh sb="2" eb="4">
      <t>テッキョ</t>
    </rPh>
    <rPh sb="4" eb="6">
      <t>コウジ</t>
    </rPh>
    <phoneticPr fontId="5"/>
  </si>
  <si>
    <t>廃プラ類運搬費</t>
    <rPh sb="0" eb="1">
      <t>ハイ</t>
    </rPh>
    <rPh sb="3" eb="4">
      <t>ルイ</t>
    </rPh>
    <rPh sb="4" eb="7">
      <t>ウンパンヒ</t>
    </rPh>
    <phoneticPr fontId="5"/>
  </si>
  <si>
    <t>廃プラ類処分</t>
    <rPh sb="0" eb="1">
      <t>ハイ</t>
    </rPh>
    <rPh sb="3" eb="4">
      <t>ルイ</t>
    </rPh>
    <rPh sb="4" eb="6">
      <t>ショブン</t>
    </rPh>
    <phoneticPr fontId="5"/>
  </si>
  <si>
    <t>明細⑤－計</t>
    <rPh sb="0" eb="2">
      <t>メイサイ</t>
    </rPh>
    <rPh sb="4" eb="5">
      <t>ケイ</t>
    </rPh>
    <phoneticPr fontId="5"/>
  </si>
  <si>
    <t>番号</t>
    <rPh sb="0" eb="2">
      <t>バンゴウ</t>
    </rPh>
    <phoneticPr fontId="5"/>
  </si>
  <si>
    <t>刊行物単価表</t>
    <rPh sb="0" eb="3">
      <t>カンコウブツ</t>
    </rPh>
    <rPh sb="3" eb="5">
      <t>タンカ</t>
    </rPh>
    <rPh sb="5" eb="6">
      <t>ヒョウ</t>
    </rPh>
    <phoneticPr fontId="5"/>
  </si>
  <si>
    <t>材工単価</t>
    <rPh sb="0" eb="2">
      <t>ザイコウ</t>
    </rPh>
    <rPh sb="2" eb="4">
      <t>タンカ</t>
    </rPh>
    <phoneticPr fontId="5"/>
  </si>
  <si>
    <t>平成28年　　月</t>
    <phoneticPr fontId="5"/>
  </si>
  <si>
    <t>建築施工単価(2024.4)</t>
    <rPh sb="0" eb="2">
      <t>ケンチク</t>
    </rPh>
    <rPh sb="2" eb="4">
      <t>セコウ</t>
    </rPh>
    <rPh sb="4" eb="6">
      <t>タンカ</t>
    </rPh>
    <phoneticPr fontId="5"/>
  </si>
  <si>
    <t>建築ｺｽﾄ情報(2024.4)</t>
    <rPh sb="0" eb="2">
      <t>ケンチク</t>
    </rPh>
    <rPh sb="5" eb="7">
      <t>ジョウホウ</t>
    </rPh>
    <phoneticPr fontId="5"/>
  </si>
  <si>
    <t>品名</t>
    <rPh sb="0" eb="2">
      <t>ヒンメイ</t>
    </rPh>
    <phoneticPr fontId="5"/>
  </si>
  <si>
    <t>仕様</t>
    <rPh sb="0" eb="2">
      <t>シヨウ</t>
    </rPh>
    <phoneticPr fontId="5"/>
  </si>
  <si>
    <t>ﾍﾟｰｼﾞ数</t>
    <rPh sb="5" eb="6">
      <t>スウ</t>
    </rPh>
    <phoneticPr fontId="5"/>
  </si>
  <si>
    <t>価格</t>
    <rPh sb="0" eb="2">
      <t>カカク</t>
    </rPh>
    <phoneticPr fontId="5"/>
  </si>
  <si>
    <t>平均値</t>
    <rPh sb="0" eb="3">
      <t>ヘイキンチ</t>
    </rPh>
    <phoneticPr fontId="5"/>
  </si>
  <si>
    <t>補正率</t>
    <rPh sb="0" eb="2">
      <t>ホセイ</t>
    </rPh>
    <rPh sb="2" eb="3">
      <t>リツ</t>
    </rPh>
    <phoneticPr fontId="5"/>
  </si>
  <si>
    <t>建設副産物運搬費</t>
    <rPh sb="0" eb="2">
      <t>ケンセツ</t>
    </rPh>
    <rPh sb="2" eb="5">
      <t>フクサンブツ</t>
    </rPh>
    <rPh sb="5" eb="7">
      <t>ウンパン</t>
    </rPh>
    <rPh sb="7" eb="8">
      <t>ヒ</t>
    </rPh>
    <phoneticPr fontId="5"/>
  </si>
  <si>
    <t>4tﾀﾞﾝﾌﾟ　25k</t>
    <phoneticPr fontId="66"/>
  </si>
  <si>
    <t>P640</t>
    <phoneticPr fontId="5"/>
  </si>
  <si>
    <t>P584</t>
    <phoneticPr fontId="66"/>
  </si>
  <si>
    <t>根切り(機械)</t>
    <rPh sb="0" eb="2">
      <t>ネキ</t>
    </rPh>
    <rPh sb="4" eb="6">
      <t>キカイ</t>
    </rPh>
    <phoneticPr fontId="66"/>
  </si>
  <si>
    <t>P155</t>
    <phoneticPr fontId="66"/>
  </si>
  <si>
    <t>P127</t>
    <phoneticPr fontId="66"/>
  </si>
  <si>
    <t>埋め戻し(機械)</t>
    <rPh sb="0" eb="1">
      <t>ウ</t>
    </rPh>
    <rPh sb="2" eb="3">
      <t>モド</t>
    </rPh>
    <rPh sb="5" eb="7">
      <t>キカイ</t>
    </rPh>
    <phoneticPr fontId="66"/>
  </si>
  <si>
    <t>山砂</t>
    <rPh sb="0" eb="1">
      <t>ヤマ</t>
    </rPh>
    <rPh sb="1" eb="2">
      <t>スナ</t>
    </rPh>
    <phoneticPr fontId="66"/>
  </si>
  <si>
    <t>残土処分(運搬費)</t>
    <rPh sb="0" eb="2">
      <t>ザンド</t>
    </rPh>
    <rPh sb="2" eb="4">
      <t>ショブン</t>
    </rPh>
    <rPh sb="5" eb="8">
      <t>ウンパンヒ</t>
    </rPh>
    <phoneticPr fontId="66"/>
  </si>
  <si>
    <t>残土処分(処分費)</t>
    <rPh sb="0" eb="2">
      <t>ザンド</t>
    </rPh>
    <rPh sb="2" eb="4">
      <t>ショブン</t>
    </rPh>
    <rPh sb="5" eb="8">
      <t>ショブンヒ</t>
    </rPh>
    <phoneticPr fontId="66"/>
  </si>
  <si>
    <t>P641</t>
    <phoneticPr fontId="5"/>
  </si>
  <si>
    <t>P585</t>
    <phoneticPr fontId="66"/>
  </si>
  <si>
    <t>ASｶｯﾀｰ</t>
    <phoneticPr fontId="66"/>
  </si>
  <si>
    <t>P459</t>
    <phoneticPr fontId="66"/>
  </si>
  <si>
    <t>P422</t>
    <phoneticPr fontId="66"/>
  </si>
  <si>
    <t>AS解体</t>
    <rPh sb="2" eb="4">
      <t>カイタイ</t>
    </rPh>
    <phoneticPr fontId="66"/>
  </si>
  <si>
    <t>P457</t>
    <phoneticPr fontId="66"/>
  </si>
  <si>
    <t>P420</t>
    <phoneticPr fontId="66"/>
  </si>
  <si>
    <t>AS新規</t>
    <rPh sb="2" eb="4">
      <t>シンキ</t>
    </rPh>
    <phoneticPr fontId="66"/>
  </si>
  <si>
    <t>P403</t>
    <phoneticPr fontId="66"/>
  </si>
  <si>
    <t>産廃処分</t>
    <rPh sb="0" eb="2">
      <t>サンパイ</t>
    </rPh>
    <rPh sb="2" eb="4">
      <t>ショブン</t>
    </rPh>
    <phoneticPr fontId="66"/>
  </si>
  <si>
    <t>資材単価</t>
    <rPh sb="0" eb="2">
      <t>シザイ</t>
    </rPh>
    <rPh sb="2" eb="4">
      <t>タンカ</t>
    </rPh>
    <phoneticPr fontId="5"/>
  </si>
  <si>
    <t>建設物価(R6.9)</t>
    <rPh sb="0" eb="2">
      <t>ケンセツ</t>
    </rPh>
    <rPh sb="2" eb="4">
      <t>ブッカ</t>
    </rPh>
    <phoneticPr fontId="5"/>
  </si>
  <si>
    <t>積算資料(R6.9)</t>
    <rPh sb="0" eb="2">
      <t>セキサン</t>
    </rPh>
    <rPh sb="2" eb="4">
      <t>シリョウ</t>
    </rPh>
    <phoneticPr fontId="5"/>
  </si>
  <si>
    <t>硬質塩化ビニル管</t>
    <rPh sb="0" eb="2">
      <t>コウシツ</t>
    </rPh>
    <rPh sb="2" eb="4">
      <t>エンカ</t>
    </rPh>
    <rPh sb="7" eb="8">
      <t>カン</t>
    </rPh>
    <phoneticPr fontId="66"/>
  </si>
  <si>
    <t>VU100 本当たり</t>
    <rPh sb="6" eb="7">
      <t>ホン</t>
    </rPh>
    <rPh sb="7" eb="8">
      <t>ア</t>
    </rPh>
    <phoneticPr fontId="66"/>
  </si>
  <si>
    <t>P688</t>
    <phoneticPr fontId="66"/>
  </si>
  <si>
    <t>P813</t>
    <phoneticPr fontId="66"/>
  </si>
  <si>
    <t>本当たり</t>
    <rPh sb="0" eb="1">
      <t>ホン</t>
    </rPh>
    <rPh sb="1" eb="2">
      <t>ア</t>
    </rPh>
    <phoneticPr fontId="66"/>
  </si>
  <si>
    <t>VU125　本当たり</t>
    <phoneticPr fontId="66"/>
  </si>
  <si>
    <t>VU150　本当たり</t>
    <phoneticPr fontId="66"/>
  </si>
  <si>
    <t>VU200　本当たり</t>
    <phoneticPr fontId="66"/>
  </si>
  <si>
    <t>組</t>
    <rPh sb="0" eb="1">
      <t>クミ</t>
    </rPh>
    <phoneticPr fontId="5"/>
  </si>
  <si>
    <t>(臭突管)</t>
    <rPh sb="1" eb="3">
      <t>シュウトツ</t>
    </rPh>
    <rPh sb="3" eb="4">
      <t>カン</t>
    </rPh>
    <phoneticPr fontId="5"/>
  </si>
  <si>
    <t>VU屋外（架空）　100A</t>
    <rPh sb="2" eb="4">
      <t>オクガイ</t>
    </rPh>
    <rPh sb="5" eb="7">
      <t>カクウ</t>
    </rPh>
    <phoneticPr fontId="5"/>
  </si>
  <si>
    <t>臭突管支持金物工事</t>
    <rPh sb="0" eb="2">
      <t>シュウトツ</t>
    </rPh>
    <rPh sb="2" eb="3">
      <t>カン</t>
    </rPh>
    <rPh sb="3" eb="5">
      <t>シジ</t>
    </rPh>
    <rPh sb="5" eb="7">
      <t>カナモノ</t>
    </rPh>
    <rPh sb="7" eb="9">
      <t>コウジ</t>
    </rPh>
    <phoneticPr fontId="5"/>
  </si>
  <si>
    <t>明細⑥－計</t>
    <rPh sb="0" eb="2">
      <t>メイサイ</t>
    </rPh>
    <rPh sb="4" eb="5">
      <t>ケイ</t>
    </rPh>
    <phoneticPr fontId="5"/>
  </si>
  <si>
    <t>明細⑥</t>
    <rPh sb="0" eb="2">
      <t>メイサイ</t>
    </rPh>
    <phoneticPr fontId="5"/>
  </si>
  <si>
    <t>L-50*50*4t</t>
    <phoneticPr fontId="5"/>
  </si>
  <si>
    <t>L50*50*4t(SS)500W×8組</t>
    <rPh sb="19" eb="20">
      <t>クミ</t>
    </rPh>
    <phoneticPr fontId="5"/>
  </si>
  <si>
    <t>500w*300H</t>
    <phoneticPr fontId="5"/>
  </si>
  <si>
    <t>外部足場</t>
    <rPh sb="0" eb="2">
      <t>ガイブ</t>
    </rPh>
    <rPh sb="2" eb="4">
      <t>アシバ</t>
    </rPh>
    <phoneticPr fontId="5"/>
  </si>
  <si>
    <t>明細⑦－計</t>
    <rPh sb="0" eb="2">
      <t>メイサイ</t>
    </rPh>
    <rPh sb="4" eb="5">
      <t>ケイ</t>
    </rPh>
    <phoneticPr fontId="5"/>
  </si>
  <si>
    <t>直接仮設工事</t>
    <rPh sb="0" eb="2">
      <t>チョクセツ</t>
    </rPh>
    <rPh sb="2" eb="4">
      <t>カセツ</t>
    </rPh>
    <rPh sb="4" eb="6">
      <t>コウジ</t>
    </rPh>
    <phoneticPr fontId="5"/>
  </si>
  <si>
    <t>明細⑦</t>
    <rPh sb="0" eb="2">
      <t>メイサイ</t>
    </rPh>
    <phoneticPr fontId="5"/>
  </si>
  <si>
    <t>　Ａ.機械設備工事</t>
    <rPh sb="3" eb="5">
      <t>キカイ</t>
    </rPh>
    <rPh sb="5" eb="7">
      <t>セツビ</t>
    </rPh>
    <rPh sb="7" eb="9">
      <t>コウジ</t>
    </rPh>
    <phoneticPr fontId="6"/>
  </si>
  <si>
    <t>ｹｰﾌﾞﾙ</t>
    <phoneticPr fontId="5"/>
  </si>
  <si>
    <t>EM-CE2sq-3C</t>
    <phoneticPr fontId="5"/>
  </si>
  <si>
    <t>電線</t>
    <rPh sb="0" eb="2">
      <t>デンセン</t>
    </rPh>
    <phoneticPr fontId="5"/>
  </si>
  <si>
    <t>EM-IE2sq</t>
    <phoneticPr fontId="5"/>
  </si>
  <si>
    <t>電線管</t>
    <rPh sb="0" eb="3">
      <t>デンセンカン</t>
    </rPh>
    <phoneticPr fontId="5"/>
  </si>
  <si>
    <t>FEP30</t>
    <phoneticPr fontId="5"/>
  </si>
  <si>
    <t>HIVE16</t>
    <phoneticPr fontId="5"/>
  </si>
  <si>
    <t>接地極</t>
    <rPh sb="0" eb="3">
      <t>セッチキョク</t>
    </rPh>
    <phoneticPr fontId="5"/>
  </si>
  <si>
    <t>14φ×1.5m</t>
    <phoneticPr fontId="5"/>
  </si>
  <si>
    <t>接地極埋設標</t>
    <rPh sb="0" eb="6">
      <t>セッチキョクマイセツヒョウ</t>
    </rPh>
    <phoneticPr fontId="5"/>
  </si>
  <si>
    <t>金属製</t>
    <rPh sb="0" eb="3">
      <t>キンゾクセイ</t>
    </rPh>
    <phoneticPr fontId="5"/>
  </si>
  <si>
    <t>埋設ｼｰﾄ</t>
    <rPh sb="0" eb="2">
      <t>マイセツ</t>
    </rPh>
    <phoneticPr fontId="5"/>
  </si>
  <si>
    <t>引込開閉器盤</t>
    <rPh sb="0" eb="6">
      <t>ヒキコミカイヘイキバン</t>
    </rPh>
    <phoneticPr fontId="5"/>
  </si>
  <si>
    <t>本</t>
    <rPh sb="0" eb="1">
      <t>ホン</t>
    </rPh>
    <phoneticPr fontId="5"/>
  </si>
  <si>
    <t>か所</t>
    <rPh sb="1" eb="2">
      <t>ショ</t>
    </rPh>
    <phoneticPr fontId="5"/>
  </si>
  <si>
    <t>枚</t>
    <rPh sb="0" eb="1">
      <t>マイ</t>
    </rPh>
    <phoneticPr fontId="5"/>
  </si>
  <si>
    <t>接地抵抗測定</t>
    <rPh sb="0" eb="6">
      <t>セッチテイコウソクテイ</t>
    </rPh>
    <phoneticPr fontId="5"/>
  </si>
  <si>
    <t>　Ｂ.電気設備工事</t>
    <rPh sb="3" eb="5">
      <t>デンキ</t>
    </rPh>
    <rPh sb="5" eb="7">
      <t>セツビ</t>
    </rPh>
    <rPh sb="7" eb="9">
      <t>コウジ</t>
    </rPh>
    <phoneticPr fontId="6"/>
  </si>
  <si>
    <t>m3</t>
  </si>
  <si>
    <t>残土処分（運搬費）</t>
    <rPh sb="0" eb="4">
      <t>ザンドショブン</t>
    </rPh>
    <rPh sb="5" eb="8">
      <t>ウンパンヒ</t>
    </rPh>
    <phoneticPr fontId="5"/>
  </si>
  <si>
    <t>残土処分（処分費）</t>
    <rPh sb="0" eb="4">
      <t>ザンドショブン</t>
    </rPh>
    <rPh sb="5" eb="8">
      <t>ショブンヒ</t>
    </rPh>
    <phoneticPr fontId="5"/>
  </si>
  <si>
    <t/>
  </si>
  <si>
    <t>１． 　　動力設備工事</t>
    <rPh sb="5" eb="9">
      <t>ドウリョクセツビ</t>
    </rPh>
    <rPh sb="9" eb="11">
      <t>コウジ</t>
    </rPh>
    <phoneticPr fontId="6"/>
  </si>
  <si>
    <t>土工事</t>
    <rPh sb="0" eb="3">
      <t>ドコウジ</t>
    </rPh>
    <phoneticPr fontId="5"/>
  </si>
  <si>
    <t>N．小口径桝　200×150</t>
    <phoneticPr fontId="5"/>
  </si>
  <si>
    <t>外部足場</t>
    <phoneticPr fontId="5"/>
  </si>
  <si>
    <t>明細⑦　直接仮設工事</t>
    <rPh sb="0" eb="2">
      <t>メイサイ</t>
    </rPh>
    <rPh sb="4" eb="6">
      <t>チョクセツ</t>
    </rPh>
    <rPh sb="6" eb="10">
      <t>カセツコウジ</t>
    </rPh>
    <phoneticPr fontId="5"/>
  </si>
  <si>
    <t>明細⑥　臭突管支持金物工事</t>
    <rPh sb="0" eb="2">
      <t>メイサイ</t>
    </rPh>
    <rPh sb="4" eb="6">
      <t>シュウトツ</t>
    </rPh>
    <rPh sb="6" eb="7">
      <t>カン</t>
    </rPh>
    <rPh sb="7" eb="9">
      <t>シジ</t>
    </rPh>
    <rPh sb="9" eb="11">
      <t>カナモノ</t>
    </rPh>
    <rPh sb="11" eb="13">
      <t>コウジ</t>
    </rPh>
    <phoneticPr fontId="5"/>
  </si>
  <si>
    <t>ネット養生</t>
    <phoneticPr fontId="5"/>
  </si>
  <si>
    <t>枠組本足場</t>
    <phoneticPr fontId="5"/>
  </si>
  <si>
    <t>メッシュシート張り</t>
    <phoneticPr fontId="5"/>
  </si>
  <si>
    <t>高さ22.0m以内</t>
    <phoneticPr fontId="5"/>
  </si>
  <si>
    <t>ｽﾗﾌﾞ取り壊し</t>
    <rPh sb="4" eb="5">
      <t>ト</t>
    </rPh>
    <rPh sb="6" eb="7">
      <t>コワ</t>
    </rPh>
    <phoneticPr fontId="5"/>
  </si>
  <si>
    <t>ﾌｪﾝｽ撤去</t>
    <rPh sb="4" eb="6">
      <t>テッキョ</t>
    </rPh>
    <phoneticPr fontId="5"/>
  </si>
  <si>
    <t>ﾌｪﾝｽ新設</t>
    <rPh sb="4" eb="6">
      <t>シンセツ</t>
    </rPh>
    <phoneticPr fontId="5"/>
  </si>
  <si>
    <t>植栽帯処分</t>
    <rPh sb="0" eb="2">
      <t>ショクサイ</t>
    </rPh>
    <rPh sb="2" eb="3">
      <t>タイ</t>
    </rPh>
    <rPh sb="3" eb="5">
      <t>ショブン</t>
    </rPh>
    <phoneticPr fontId="5"/>
  </si>
  <si>
    <t>４．給水設備</t>
    <rPh sb="2" eb="4">
      <t>キュウスイ</t>
    </rPh>
    <rPh sb="4" eb="6">
      <t>セツビ</t>
    </rPh>
    <phoneticPr fontId="5"/>
  </si>
  <si>
    <t>内外面塩ビライニング鋼管</t>
    <rPh sb="0" eb="2">
      <t>ナイガイ</t>
    </rPh>
    <rPh sb="2" eb="3">
      <t>メン</t>
    </rPh>
    <rPh sb="3" eb="4">
      <t>エン</t>
    </rPh>
    <rPh sb="10" eb="12">
      <t>コウカン</t>
    </rPh>
    <phoneticPr fontId="5"/>
  </si>
  <si>
    <t>VD-K   埋設　　20A</t>
    <rPh sb="7" eb="9">
      <t>マイセツ</t>
    </rPh>
    <phoneticPr fontId="5"/>
  </si>
  <si>
    <t>4－計</t>
    <phoneticPr fontId="14"/>
  </si>
  <si>
    <t>貫通穴あけ工事</t>
    <rPh sb="0" eb="2">
      <t>カンツウ</t>
    </rPh>
    <rPh sb="2" eb="3">
      <t>アナ</t>
    </rPh>
    <rPh sb="5" eb="7">
      <t>コウジ</t>
    </rPh>
    <phoneticPr fontId="5"/>
  </si>
  <si>
    <t>土工事</t>
    <rPh sb="0" eb="3">
      <t>ドコウジ</t>
    </rPh>
    <phoneticPr fontId="5"/>
  </si>
  <si>
    <t>式</t>
    <rPh sb="0" eb="1">
      <t>シキ</t>
    </rPh>
    <phoneticPr fontId="5"/>
  </si>
  <si>
    <t>水栓</t>
    <rPh sb="0" eb="2">
      <t>スイセン</t>
    </rPh>
    <phoneticPr fontId="5"/>
  </si>
  <si>
    <t>水栓柱</t>
    <rPh sb="0" eb="2">
      <t>スイセン</t>
    </rPh>
    <rPh sb="2" eb="3">
      <t>ハシラ</t>
    </rPh>
    <phoneticPr fontId="5"/>
  </si>
  <si>
    <t>SUS製</t>
    <rPh sb="3" eb="4">
      <t>セイ</t>
    </rPh>
    <phoneticPr fontId="5"/>
  </si>
  <si>
    <t>1/2F-12(ｶｯﾌﾟﾘﾝｸﾞ付)キー式</t>
    <rPh sb="16" eb="17">
      <t>ツキ</t>
    </rPh>
    <rPh sb="20" eb="21">
      <t>シキ</t>
    </rPh>
    <phoneticPr fontId="5"/>
  </si>
  <si>
    <t>組</t>
    <rPh sb="0" eb="1">
      <t>クミ</t>
    </rPh>
    <phoneticPr fontId="5"/>
  </si>
  <si>
    <t>150t×50φ</t>
    <phoneticPr fontId="5"/>
  </si>
  <si>
    <t>箇所</t>
    <rPh sb="0" eb="2">
      <t>カショ</t>
    </rPh>
    <phoneticPr fontId="5"/>
  </si>
  <si>
    <t>明細⑨-計</t>
    <rPh sb="0" eb="2">
      <t>メイサイ</t>
    </rPh>
    <rPh sb="4" eb="5">
      <t>ケイ</t>
    </rPh>
    <phoneticPr fontId="5"/>
  </si>
  <si>
    <t>20A</t>
    <phoneticPr fontId="5"/>
  </si>
  <si>
    <t>L．小口径桝　200×100</t>
    <rPh sb="2" eb="4">
      <t>コクチ</t>
    </rPh>
    <rPh sb="4" eb="6">
      <t>ケイマス</t>
    </rPh>
    <phoneticPr fontId="5"/>
  </si>
  <si>
    <t>小口径桝　200×100</t>
    <phoneticPr fontId="5"/>
  </si>
  <si>
    <t>小口径桝　200×125</t>
    <phoneticPr fontId="5"/>
  </si>
  <si>
    <t>m</t>
    <phoneticPr fontId="5"/>
  </si>
  <si>
    <t>明細⑩　</t>
    <phoneticPr fontId="5"/>
  </si>
  <si>
    <t>既設管接続工事</t>
    <phoneticPr fontId="5"/>
  </si>
  <si>
    <t>土工事</t>
    <phoneticPr fontId="5"/>
  </si>
  <si>
    <t>異種管接続材</t>
    <rPh sb="0" eb="5">
      <t>イシュカンセツゾク</t>
    </rPh>
    <rPh sb="5" eb="6">
      <t>ザイ</t>
    </rPh>
    <phoneticPr fontId="5"/>
  </si>
  <si>
    <t>30㎜</t>
    <phoneticPr fontId="5"/>
  </si>
  <si>
    <t>明細⑧-計</t>
    <rPh sb="0" eb="2">
      <t>メイサイ</t>
    </rPh>
    <rPh sb="4" eb="5">
      <t>ケイ</t>
    </rPh>
    <phoneticPr fontId="5"/>
  </si>
  <si>
    <t>明細⑩－計</t>
    <rPh sb="0" eb="2">
      <t>メイサイ</t>
    </rPh>
    <rPh sb="4" eb="5">
      <t>ケイ</t>
    </rPh>
    <phoneticPr fontId="5"/>
  </si>
  <si>
    <t>明細⑪　土工事</t>
    <phoneticPr fontId="5"/>
  </si>
  <si>
    <t>明細⑪－計</t>
    <rPh sb="0" eb="2">
      <t>メイサイ</t>
    </rPh>
    <rPh sb="4" eb="5">
      <t>ケイ</t>
    </rPh>
    <phoneticPr fontId="5"/>
  </si>
  <si>
    <t>鋼管柱</t>
    <rPh sb="0" eb="2">
      <t>コウカン</t>
    </rPh>
    <rPh sb="2" eb="3">
      <t>ハシラ</t>
    </rPh>
    <phoneticPr fontId="5"/>
  </si>
  <si>
    <t>長さ6m末口径12cm</t>
    <phoneticPr fontId="5"/>
  </si>
  <si>
    <t>ポンプ圧送</t>
    <rPh sb="3" eb="5">
      <t>アッソウ</t>
    </rPh>
    <phoneticPr fontId="5"/>
  </si>
  <si>
    <t>1,180（GL－）　塩ビ製蓋</t>
    <rPh sb="11" eb="12">
      <t>エン</t>
    </rPh>
    <rPh sb="13" eb="14">
      <t>セイ</t>
    </rPh>
    <rPh sb="14" eb="15">
      <t>フタ</t>
    </rPh>
    <phoneticPr fontId="5"/>
  </si>
  <si>
    <t>1,360　　　　　塩ビ製蓋</t>
    <rPh sb="10" eb="11">
      <t>エン</t>
    </rPh>
    <rPh sb="12" eb="13">
      <t>セイ</t>
    </rPh>
    <rPh sb="13" eb="14">
      <t>フタ</t>
    </rPh>
    <phoneticPr fontId="5"/>
  </si>
  <si>
    <t>1,450　　　　　鋳鉄蓋（防）</t>
    <rPh sb="10" eb="12">
      <t>チュウテツ</t>
    </rPh>
    <rPh sb="12" eb="13">
      <t>フタ</t>
    </rPh>
    <rPh sb="14" eb="15">
      <t>ボウ</t>
    </rPh>
    <phoneticPr fontId="5"/>
  </si>
  <si>
    <t>1,500　　　　　鋳鉄蓋（防）</t>
    <rPh sb="10" eb="12">
      <t>チュウテツ</t>
    </rPh>
    <rPh sb="12" eb="13">
      <t>フタ</t>
    </rPh>
    <rPh sb="14" eb="15">
      <t>ボウ</t>
    </rPh>
    <phoneticPr fontId="5"/>
  </si>
  <si>
    <t>1,100　　　　　鋳鉄蓋（防）</t>
    <rPh sb="10" eb="12">
      <t>チュウテツ</t>
    </rPh>
    <rPh sb="12" eb="13">
      <t>フタ</t>
    </rPh>
    <rPh sb="14" eb="15">
      <t>ボウ</t>
    </rPh>
    <phoneticPr fontId="5"/>
  </si>
  <si>
    <t>1,130　　　　　鋳鉄蓋（防）</t>
    <rPh sb="10" eb="12">
      <t>チュウテツ</t>
    </rPh>
    <rPh sb="12" eb="13">
      <t>フタ</t>
    </rPh>
    <rPh sb="14" eb="15">
      <t>ボウ</t>
    </rPh>
    <phoneticPr fontId="5"/>
  </si>
  <si>
    <t>1,230　　　　　鋳鉄蓋（防）</t>
    <rPh sb="10" eb="12">
      <t>チュウテツ</t>
    </rPh>
    <rPh sb="12" eb="13">
      <t>フタ</t>
    </rPh>
    <rPh sb="14" eb="15">
      <t>ボウ</t>
    </rPh>
    <phoneticPr fontId="5"/>
  </si>
  <si>
    <t>1,330　　　　　鋳鉄蓋（防）</t>
    <rPh sb="10" eb="12">
      <t>チュウテツ</t>
    </rPh>
    <rPh sb="12" eb="13">
      <t>フタ</t>
    </rPh>
    <rPh sb="14" eb="15">
      <t>ボウ</t>
    </rPh>
    <phoneticPr fontId="5"/>
  </si>
  <si>
    <t>1,380　　　　　塩ビ製蓋</t>
    <rPh sb="10" eb="11">
      <t>エン</t>
    </rPh>
    <rPh sb="12" eb="13">
      <t>セイ</t>
    </rPh>
    <rPh sb="13" eb="14">
      <t>フタ</t>
    </rPh>
    <phoneticPr fontId="5"/>
  </si>
  <si>
    <t>1,310　　　　　塩ビ製蓋</t>
    <rPh sb="10" eb="11">
      <t>エン</t>
    </rPh>
    <rPh sb="12" eb="13">
      <t>セイ</t>
    </rPh>
    <rPh sb="13" eb="14">
      <t>フタ</t>
    </rPh>
    <phoneticPr fontId="5"/>
  </si>
  <si>
    <t>600（GL－）　　塩ビ製蓋</t>
    <rPh sb="10" eb="11">
      <t>エン</t>
    </rPh>
    <rPh sb="12" eb="13">
      <t>セイ</t>
    </rPh>
    <rPh sb="13" eb="14">
      <t>フタ</t>
    </rPh>
    <phoneticPr fontId="5"/>
  </si>
  <si>
    <t>610　　　　　　塩ビ製蓋</t>
    <rPh sb="9" eb="10">
      <t>エン</t>
    </rPh>
    <rPh sb="11" eb="12">
      <t>セイ</t>
    </rPh>
    <rPh sb="12" eb="13">
      <t>フタ</t>
    </rPh>
    <phoneticPr fontId="5"/>
  </si>
  <si>
    <t>630　　　　　　塩ビ製蓋</t>
    <rPh sb="9" eb="10">
      <t>エン</t>
    </rPh>
    <rPh sb="11" eb="12">
      <t>セイ</t>
    </rPh>
    <rPh sb="12" eb="13">
      <t>フタ</t>
    </rPh>
    <phoneticPr fontId="5"/>
  </si>
  <si>
    <t>760　　　　　　塩ビ製蓋</t>
    <rPh sb="9" eb="10">
      <t>エン</t>
    </rPh>
    <rPh sb="11" eb="12">
      <t>セイ</t>
    </rPh>
    <rPh sb="12" eb="13">
      <t>フタ</t>
    </rPh>
    <phoneticPr fontId="5"/>
  </si>
  <si>
    <t>770　　　　　　塩ビ製蓋</t>
    <rPh sb="9" eb="10">
      <t>エン</t>
    </rPh>
    <rPh sb="11" eb="12">
      <t>セイ</t>
    </rPh>
    <rPh sb="12" eb="13">
      <t>フタ</t>
    </rPh>
    <phoneticPr fontId="5"/>
  </si>
  <si>
    <t>790　　　　　　塩ビ製蓋</t>
    <rPh sb="9" eb="10">
      <t>エン</t>
    </rPh>
    <rPh sb="11" eb="12">
      <t>セイ</t>
    </rPh>
    <rPh sb="12" eb="13">
      <t>フタ</t>
    </rPh>
    <phoneticPr fontId="5"/>
  </si>
  <si>
    <t>920　　　　　　塩ビ製蓋</t>
    <rPh sb="9" eb="10">
      <t>エン</t>
    </rPh>
    <rPh sb="11" eb="12">
      <t>セイ</t>
    </rPh>
    <rPh sb="12" eb="13">
      <t>フタ</t>
    </rPh>
    <phoneticPr fontId="5"/>
  </si>
  <si>
    <t>930　　　　　　塩ビ製蓋</t>
    <rPh sb="9" eb="10">
      <t>エン</t>
    </rPh>
    <rPh sb="11" eb="12">
      <t>セイ</t>
    </rPh>
    <rPh sb="12" eb="13">
      <t>フタ</t>
    </rPh>
    <phoneticPr fontId="5"/>
  </si>
  <si>
    <t>950　　　　　　塩ビ製蓋</t>
    <rPh sb="9" eb="10">
      <t>エン</t>
    </rPh>
    <rPh sb="11" eb="12">
      <t>セイ</t>
    </rPh>
    <rPh sb="12" eb="13">
      <t>フタ</t>
    </rPh>
    <phoneticPr fontId="5"/>
  </si>
  <si>
    <t>永冨　栄仁</t>
    <rPh sb="0" eb="2">
      <t>ナガトミ</t>
    </rPh>
    <rPh sb="3" eb="4">
      <t>サカエ</t>
    </rPh>
    <rPh sb="4" eb="5">
      <t>ニ</t>
    </rPh>
    <phoneticPr fontId="5"/>
  </si>
  <si>
    <t>　</t>
    <phoneticPr fontId="5"/>
  </si>
  <si>
    <t>AS産廃処分（処分費）</t>
    <rPh sb="2" eb="6">
      <t>サンパイショブン</t>
    </rPh>
    <phoneticPr fontId="5"/>
  </si>
  <si>
    <t>キャスポル試験 支持力測定</t>
    <rPh sb="5" eb="7">
      <t>シケン</t>
    </rPh>
    <rPh sb="8" eb="13">
      <t>シジリョクソクテイ</t>
    </rPh>
    <phoneticPr fontId="7"/>
  </si>
  <si>
    <t>式</t>
    <rPh sb="0" eb="1">
      <t>シキ</t>
    </rPh>
    <phoneticPr fontId="7"/>
  </si>
  <si>
    <t>1</t>
  </si>
  <si>
    <t>0</t>
  </si>
  <si>
    <t>簡易支持力測定（5箇所）</t>
    <phoneticPr fontId="5"/>
  </si>
  <si>
    <t>35</t>
  </si>
  <si>
    <t>37</t>
  </si>
  <si>
    <t>14</t>
  </si>
  <si>
    <t>3</t>
  </si>
  <si>
    <t>11</t>
  </si>
  <si>
    <t>4</t>
  </si>
  <si>
    <t>17</t>
  </si>
  <si>
    <t>33</t>
  </si>
  <si>
    <t>75</t>
  </si>
  <si>
    <t>27</t>
  </si>
  <si>
    <t>44</t>
  </si>
  <si>
    <t>15</t>
  </si>
  <si>
    <t>49</t>
  </si>
  <si>
    <t>68</t>
  </si>
  <si>
    <t>115</t>
  </si>
  <si>
    <t>276</t>
  </si>
  <si>
    <t>187</t>
  </si>
  <si>
    <t>12</t>
  </si>
  <si>
    <t>2</t>
  </si>
  <si>
    <t>39</t>
  </si>
  <si>
    <t>43</t>
  </si>
  <si>
    <t>23</t>
  </si>
  <si>
    <t>5</t>
  </si>
  <si>
    <t>16</t>
  </si>
  <si>
    <t xml:space="preserve">舗装産廃処分費 </t>
    <rPh sb="0" eb="2">
      <t>ホソウ</t>
    </rPh>
    <rPh sb="2" eb="4">
      <t>サンパイ</t>
    </rPh>
    <rPh sb="4" eb="7">
      <t>ショブンヒ</t>
    </rPh>
    <phoneticPr fontId="5"/>
  </si>
  <si>
    <t>残土処分（運搬費）</t>
    <rPh sb="0" eb="2">
      <t>ザンド</t>
    </rPh>
    <rPh sb="2" eb="4">
      <t>ショブン</t>
    </rPh>
    <rPh sb="5" eb="8">
      <t>ウンパンヒ</t>
    </rPh>
    <phoneticPr fontId="5"/>
  </si>
  <si>
    <t>8</t>
  </si>
  <si>
    <t>24</t>
  </si>
  <si>
    <t>9</t>
  </si>
  <si>
    <t>Ａ．機械設備工事</t>
  </si>
  <si>
    <t>Ｂ．電気設備工事</t>
  </si>
  <si>
    <t>AS産廃処分（運搬費）</t>
    <rPh sb="2" eb="6">
      <t>サンパイショブン</t>
    </rPh>
    <phoneticPr fontId="5"/>
  </si>
  <si>
    <t>117</t>
  </si>
  <si>
    <t>19</t>
  </si>
  <si>
    <t>18</t>
  </si>
  <si>
    <t>29</t>
  </si>
  <si>
    <t>74</t>
  </si>
  <si>
    <t>111</t>
  </si>
  <si>
    <t>31</t>
  </si>
  <si>
    <t>明細①</t>
    <rPh sb="0" eb="2">
      <t>メイサイ</t>
    </rPh>
    <phoneticPr fontId="5"/>
  </si>
  <si>
    <t>明細⑤</t>
    <rPh sb="0" eb="2">
      <t>メイサイ</t>
    </rPh>
    <phoneticPr fontId="5"/>
  </si>
  <si>
    <t>明細⑪</t>
    <phoneticPr fontId="5"/>
  </si>
  <si>
    <t>明細⑧　貫通穴あけ工事</t>
    <phoneticPr fontId="5"/>
  </si>
  <si>
    <t>貫通穴あけ工事</t>
    <phoneticPr fontId="5"/>
  </si>
  <si>
    <t>明細⑨　既設管接続工事</t>
    <phoneticPr fontId="5"/>
  </si>
  <si>
    <t>マンホール撤去</t>
    <rPh sb="5" eb="7">
      <t>テッキョ</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</si>
</sst>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4">
    <numFmt numFmtId="6" formatCode="&quot;¥&quot;#,##0;[Red]&quot;¥&quot;\-#,##0"/>
    <numFmt numFmtId="41" formatCode="_ * #,##0_ ;_ * \-#,##0_ ;_ * &quot;-&quot;_ ;_ @_ "/>
    <numFmt numFmtId="176" formatCode="#,##0;&quot;¥&quot;\!\-#,##0;&quot;-&quot;"/>
    <numFmt numFmtId="177" formatCode="#,##0;&quot;▲ &quot;#,##0"/>
    <numFmt numFmtId="178" formatCode="#,##0;&quot;△ &quot;#,##0"/>
    <numFmt numFmtId="179" formatCode="0;&quot;▲ &quot;0"/>
    <numFmt numFmtId="180" formatCode="#,##0_ "/>
    <numFmt numFmtId="181" formatCode="_(&quot;$&quot;* #,##0_);_(&quot;$&quot;* \(#,##0\);_(&quot;$&quot;* &quot;-&quot;_);_(@_)"/>
    <numFmt numFmtId="182" formatCode="_(&quot;$&quot;* #,##0.00_);_(&quot;$&quot;* \(#,##0.00\);_(&quot;$&quot;* &quot;-&quot;??_);_(@_)"/>
    <numFmt numFmtId="183" formatCode="hh:mm:ss&quot;¥&quot;&quot;¥&quot;\ AM/PM_)"/>
    <numFmt numFmtId="184" formatCode="0000"/>
    <numFmt numFmtId="185" formatCode="_-&quot;¥&quot;* #,##0.00_-;&quot;¥&quot;\-&quot;¥&quot;* #,##0.00_-;_-&quot;¥&quot;* &quot;-&quot;??_-;_-@_-"/>
    <numFmt numFmtId="186" formatCode="00000"/>
    <numFmt numFmtId="187" formatCode="&quot;$&quot;#,##0.00"/>
    <numFmt numFmtId="188" formatCode="_ [$€-2]* #,##0.00_ ;_ [$€-2]* \-#,##0.00_ ;_ [$€-2]* &quot;-&quot;??_ "/>
    <numFmt numFmtId="189" formatCode="\(*#\,##0\);\(*-#,##0\)"/>
    <numFmt numFmtId="190" formatCode="_-&quot;¥&quot;* #,##0_-;&quot;¥&quot;\-&quot;¥&quot;* #,##0_-;_-&quot;¥&quot;* &quot;-&quot;_-;_-@_-"/>
    <numFmt numFmtId="191" formatCode="000000"/>
    <numFmt numFmtId="192" formatCode="_-* #,##0_-;&quot;¥&quot;\-* #,##0_-;_-* &quot;-&quot;_-;_-@_-"/>
    <numFmt numFmtId="193" formatCode="_-* #,##0.00_-;&quot;¥&quot;\-* #,##0.00_-;_-* &quot;-&quot;??_-;_-@_-"/>
    <numFmt numFmtId="194" formatCode="_(* #,##0_);_(* &quot;¥&quot;&quot;¥&quot;\(#,##0&quot;¥&quot;&quot;¥&quot;\);_(* &quot;-&quot;??_);_(@_)"/>
    <numFmt numFmtId="195" formatCode="_(* #,##0.0_);_(* &quot;¥&quot;&quot;¥&quot;\(#,##0.0&quot;¥&quot;&quot;¥&quot;\);_(* &quot;-&quot;??_);_(@_)"/>
    <numFmt numFmtId="196" formatCode="[$\-411]#,##0.00;\-[$\-411]#,##0.00"/>
    <numFmt numFmtId="197" formatCode="#,##0.00000000"/>
    <numFmt numFmtId="198" formatCode="mm/dd"/>
    <numFmt numFmtId="199" formatCode="&quot;¥&quot;#,##0_);[Red]\(&quot;¥&quot;#,##0\)"/>
    <numFmt numFmtId="200" formatCode="0.000_ "/>
    <numFmt numFmtId="201" formatCode="#,###"/>
    <numFmt numFmtId="202" formatCode="yy\-mm\-dd"/>
    <numFmt numFmtId="203" formatCode="\※&quot;処&quot;&quot;分&quot;&quot;費&quot;\ #,##0;\-#,##0"/>
    <numFmt numFmtId="204" formatCode="\※&quot;処分費　計　&quot;\ #,##0;\-#,##0"/>
    <numFmt numFmtId="205" formatCode="\※&quot;処分費 計&quot;\ #,##0;\-#,##0"/>
    <numFmt numFmtId="206" formatCode="\(#,##0\)"/>
    <numFmt numFmtId="207" formatCode="0\A"/>
  </numFmts>
  <fonts count="68">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name val="ＭＳ 明朝"/>
      <family val="1"/>
      <charset val="128"/>
    </font>
    <font>
      <sz val="10"/>
      <color indexed="8"/>
      <name val="Arial"/>
      <family val="2"/>
    </font>
    <font>
      <sz val="10"/>
      <name val="Arial"/>
      <family val="2"/>
    </font>
    <font>
      <b/>
      <sz val="12"/>
      <name val="Arial"/>
      <family val="2"/>
    </font>
    <font>
      <sz val="8"/>
      <name val="ＭＳ 明朝"/>
      <family val="1"/>
      <charset val="128"/>
    </font>
    <font>
      <sz val="10"/>
      <name val="ＭＳ 明朝"/>
      <family val="1"/>
      <charset val="128"/>
    </font>
    <font>
      <sz val="9"/>
      <name val="ＭＳ 明朝"/>
      <family val="1"/>
      <charset val="128"/>
    </font>
    <font>
      <sz val="11"/>
      <name val="ＭＳ Ｐゴシック"/>
      <family val="3"/>
      <charset val="128"/>
    </font>
    <font>
      <sz val="6"/>
      <name val="ＭＳ Ｐ明朝"/>
      <family val="1"/>
      <charset val="128"/>
    </font>
    <font>
      <sz val="10"/>
      <name val="ＭＳ Ｐゴシック"/>
      <family val="3"/>
      <charset val="128"/>
    </font>
    <font>
      <sz val="10"/>
      <color theme="0"/>
      <name val="ＭＳ 明朝"/>
      <family val="1"/>
      <charset val="128"/>
    </font>
    <font>
      <sz val="14"/>
      <name val="ＭＳ 明朝"/>
      <family val="1"/>
      <charset val="128"/>
    </font>
    <font>
      <b/>
      <sz val="18"/>
      <name val="ＭＳ 明朝"/>
      <family val="1"/>
      <charset val="128"/>
    </font>
    <font>
      <sz val="14"/>
      <color indexed="9"/>
      <name val="ＭＳ 明朝"/>
      <family val="1"/>
      <charset val="128"/>
    </font>
    <font>
      <sz val="10"/>
      <color rgb="FFFF0000"/>
      <name val="ＭＳ 明朝"/>
      <family val="1"/>
      <charset val="128"/>
    </font>
    <font>
      <sz val="14"/>
      <name val="Terminal"/>
      <family val="3"/>
      <charset val="255"/>
    </font>
    <font>
      <sz val="10.5"/>
      <name val="ＭＳ 明朝"/>
      <family val="1"/>
      <charset val="128"/>
    </font>
    <font>
      <sz val="11"/>
      <name val="ＭＳ Ｐ明朝"/>
      <family val="1"/>
      <charset val="128"/>
    </font>
    <font>
      <sz val="11"/>
      <color theme="1"/>
      <name val="ＭＳ Ｐゴシック"/>
      <family val="3"/>
      <charset val="128"/>
      <scheme val="minor"/>
    </font>
    <font>
      <b/>
      <sz val="11"/>
      <color indexed="52"/>
      <name val="ＭＳ Ｐゴシック"/>
      <family val="3"/>
      <charset val="128"/>
    </font>
    <font>
      <sz val="11"/>
      <name val="明朝"/>
      <family val="1"/>
      <charset val="128"/>
    </font>
    <font>
      <sz val="14"/>
      <name val="¾©"/>
      <family val="1"/>
    </font>
    <font>
      <sz val="8"/>
      <name val="Verdana"/>
      <family val="2"/>
    </font>
    <font>
      <sz val="9"/>
      <name val="Times New Roman"/>
      <family val="1"/>
    </font>
    <font>
      <sz val="12"/>
      <name val="ＭＳ 明朝"/>
      <family val="1"/>
      <charset val="128"/>
    </font>
    <font>
      <u/>
      <sz val="10"/>
      <color indexed="14"/>
      <name val="MS Sans Serif"/>
      <family val="2"/>
    </font>
    <font>
      <sz val="8"/>
      <name val="Arial"/>
      <family val="2"/>
    </font>
    <font>
      <u/>
      <sz val="8"/>
      <color indexed="12"/>
      <name val="Times New Roman"/>
      <family val="1"/>
    </font>
    <font>
      <b/>
      <sz val="8"/>
      <color indexed="23"/>
      <name val="Verdana"/>
      <family val="2"/>
    </font>
    <font>
      <sz val="16"/>
      <color indexed="9"/>
      <name val="Tahoma"/>
      <family val="2"/>
    </font>
    <font>
      <sz val="8"/>
      <color indexed="16"/>
      <name val="Century Schoolbook"/>
      <family val="1"/>
    </font>
    <font>
      <b/>
      <i/>
      <sz val="10"/>
      <name val="Times New Roman"/>
      <family val="1"/>
    </font>
    <font>
      <b/>
      <sz val="11"/>
      <name val="Helv"/>
      <family val="2"/>
    </font>
    <font>
      <b/>
      <sz val="9"/>
      <name val="Times New Roman"/>
      <family val="1"/>
    </font>
    <font>
      <sz val="11"/>
      <color indexed="8"/>
      <name val="ＭＳ Ｐゴシック"/>
      <family val="3"/>
      <charset val="128"/>
    </font>
    <font>
      <sz val="10"/>
      <name val="Helv"/>
      <family val="2"/>
    </font>
    <font>
      <sz val="12"/>
      <name val="ＭＳ Ｐゴシック"/>
      <family val="3"/>
      <charset val="128"/>
    </font>
    <font>
      <b/>
      <sz val="10"/>
      <color indexed="12"/>
      <name val="平成明朝体W3"/>
      <family val="1"/>
      <charset val="128"/>
    </font>
    <font>
      <sz val="10"/>
      <name val="Osaka"/>
      <family val="3"/>
      <charset val="128"/>
    </font>
    <font>
      <sz val="9"/>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2"/>
      <name val="明朝"/>
      <family val="1"/>
      <charset val="128"/>
    </font>
    <font>
      <sz val="11"/>
      <color indexed="62"/>
      <name val="ＭＳ Ｐゴシック"/>
      <family val="3"/>
      <charset val="128"/>
    </font>
    <font>
      <sz val="11"/>
      <color indexed="17"/>
      <name val="ＭＳ Ｐゴシック"/>
      <family val="3"/>
      <charset val="128"/>
    </font>
    <font>
      <sz val="9"/>
      <color indexed="81"/>
      <name val="MS P ゴシック"/>
      <family val="3"/>
      <charset val="128"/>
    </font>
    <font>
      <sz val="10"/>
      <name val="ＭＳ ゴシック"/>
      <family val="3"/>
      <charset val="128"/>
    </font>
    <font>
      <sz val="9"/>
      <name val="ＭＳ ゴシック"/>
      <family val="3"/>
      <charset val="128"/>
    </font>
    <font>
      <sz val="10"/>
      <color rgb="FF00B0F0"/>
      <name val="ＭＳ ゴシック"/>
      <family val="3"/>
      <charset val="128"/>
    </font>
    <font>
      <sz val="6"/>
      <name val="ＭＳ 明朝"/>
      <family val="1"/>
      <charset val="128"/>
    </font>
    <font>
      <sz val="9"/>
      <color rgb="FFFF0000"/>
      <name val="ＭＳ 明朝"/>
      <family val="1"/>
      <charset val="128"/>
    </font>
  </fonts>
  <fills count="28">
    <fill>
      <patternFill patternType="none"/>
    </fill>
    <fill>
      <patternFill patternType="gray125"/>
    </fill>
    <fill>
      <patternFill patternType="solid">
        <fgColor indexed="42"/>
        <bgColor indexed="64"/>
      </patternFill>
    </fill>
    <fill>
      <patternFill patternType="solid">
        <fgColor indexed="55"/>
        <bgColor indexed="64"/>
      </patternFill>
    </fill>
    <fill>
      <patternFill patternType="solid">
        <fgColor indexed="22"/>
        <bgColor indexed="64"/>
      </patternFill>
    </fill>
    <fill>
      <patternFill patternType="solid">
        <fgColor indexed="26"/>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s>
  <borders count="146">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medium">
        <color indexed="64"/>
      </left>
      <right/>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diagonal/>
    </border>
    <border>
      <left style="medium">
        <color indexed="64"/>
      </left>
      <right/>
      <top style="thin">
        <color indexed="64"/>
      </top>
      <bottom/>
      <diagonal/>
    </border>
    <border>
      <left style="medium">
        <color indexed="64"/>
      </left>
      <right/>
      <top/>
      <bottom/>
      <diagonal/>
    </border>
    <border>
      <left style="medium">
        <color indexed="64"/>
      </left>
      <right/>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medium">
        <color indexed="64"/>
      </left>
      <right/>
      <top style="medium">
        <color indexed="64"/>
      </top>
      <bottom/>
      <diagonal/>
    </border>
    <border>
      <left style="dotted">
        <color indexed="64"/>
      </left>
      <right style="thin">
        <color indexed="64"/>
      </right>
      <top style="medium">
        <color indexed="64"/>
      </top>
      <bottom/>
      <diagonal/>
    </border>
    <border>
      <left style="thin">
        <color indexed="64"/>
      </left>
      <right style="medium">
        <color indexed="64"/>
      </right>
      <top style="medium">
        <color indexed="64"/>
      </top>
      <bottom/>
      <diagonal/>
    </border>
    <border>
      <left style="dotted">
        <color indexed="64"/>
      </left>
      <right style="thin">
        <color indexed="64"/>
      </right>
      <top/>
      <bottom style="thin">
        <color indexed="64"/>
      </bottom>
      <diagonal/>
    </border>
    <border>
      <left style="dotted">
        <color indexed="64"/>
      </left>
      <right style="thin">
        <color indexed="64"/>
      </right>
      <top/>
      <bottom/>
      <diagonal/>
    </border>
    <border>
      <left style="thin">
        <color indexed="64"/>
      </left>
      <right style="medium">
        <color indexed="64"/>
      </right>
      <top style="thin">
        <color indexed="64"/>
      </top>
      <bottom/>
      <diagonal/>
    </border>
    <border>
      <left style="dotted">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diagonal/>
    </border>
    <border>
      <left/>
      <right style="thin">
        <color indexed="64"/>
      </right>
      <top/>
      <bottom style="thin">
        <color indexed="64"/>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style="medium">
        <color indexed="64"/>
      </right>
      <top/>
      <bottom style="thin">
        <color indexed="64"/>
      </bottom>
      <diagonal/>
    </border>
    <border>
      <left/>
      <right/>
      <top style="thin">
        <color indexed="64"/>
      </top>
      <bottom/>
      <diagonal/>
    </border>
    <border>
      <left style="hair">
        <color indexed="64"/>
      </left>
      <right style="thin">
        <color indexed="64"/>
      </right>
      <top style="thin">
        <color indexed="64"/>
      </top>
      <bottom/>
      <diagonal/>
    </border>
    <border>
      <left style="hair">
        <color indexed="64"/>
      </left>
      <right style="thin">
        <color indexed="64"/>
      </right>
      <top/>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diagonal/>
    </border>
    <border>
      <left style="dotted">
        <color indexed="64"/>
      </left>
      <right style="thin">
        <color indexed="64"/>
      </right>
      <top style="thin">
        <color indexed="64"/>
      </top>
      <bottom/>
      <diagonal/>
    </border>
    <border>
      <left style="medium">
        <color auto="1"/>
      </left>
      <right style="medium">
        <color indexed="55"/>
      </right>
      <top style="medium">
        <color auto="1"/>
      </top>
      <bottom style="thin">
        <color auto="1"/>
      </bottom>
      <diagonal/>
    </border>
    <border>
      <left style="medium">
        <color indexed="55"/>
      </left>
      <right style="medium">
        <color auto="1"/>
      </right>
      <top style="medium">
        <color auto="1"/>
      </top>
      <bottom style="thin">
        <color auto="1"/>
      </bottom>
      <diagonal/>
    </border>
    <border>
      <left/>
      <right/>
      <top style="thin">
        <color auto="1"/>
      </top>
      <bottom style="medium">
        <color auto="1"/>
      </bottom>
      <diagonal/>
    </border>
    <border>
      <left/>
      <right/>
      <top style="medium">
        <color auto="1"/>
      </top>
      <bottom/>
      <diagonal/>
    </border>
    <border>
      <left/>
      <right/>
      <top/>
      <bottom style="thin">
        <color auto="1"/>
      </bottom>
      <diagonal/>
    </border>
    <border>
      <left style="medium">
        <color indexed="55"/>
      </left>
      <right/>
      <top style="medium">
        <color auto="1"/>
      </top>
      <bottom style="thin">
        <color auto="1"/>
      </bottom>
      <diagonal/>
    </border>
    <border>
      <left style="thin">
        <color auto="1"/>
      </left>
      <right style="medium">
        <color indexed="55"/>
      </right>
      <top style="medium">
        <color auto="1"/>
      </top>
      <bottom style="thin">
        <color auto="1"/>
      </bottom>
      <diagonal/>
    </border>
    <border>
      <left style="medium">
        <color indexed="55"/>
      </left>
      <right style="thin">
        <color auto="1"/>
      </right>
      <top style="medium">
        <color auto="1"/>
      </top>
      <bottom style="thin">
        <color auto="1"/>
      </bottom>
      <diagonal/>
    </border>
    <border>
      <left/>
      <right style="medium">
        <color indexed="55"/>
      </right>
      <top style="medium">
        <color auto="1"/>
      </top>
      <bottom style="thin">
        <color auto="1"/>
      </bottom>
      <diagonal/>
    </border>
    <border>
      <left style="medium">
        <color auto="1"/>
      </left>
      <right/>
      <top style="thin">
        <color auto="1"/>
      </top>
      <bottom style="medium">
        <color auto="1"/>
      </bottom>
      <diagonal/>
    </border>
    <border>
      <left style="medium">
        <color auto="1"/>
      </left>
      <right/>
      <top style="medium">
        <color auto="1"/>
      </top>
      <bottom/>
      <diagonal/>
    </border>
    <border>
      <left style="medium">
        <color auto="1"/>
      </left>
      <right/>
      <top/>
      <bottom style="thin">
        <color auto="1"/>
      </bottom>
      <diagonal/>
    </border>
    <border>
      <left style="thin">
        <color auto="1"/>
      </left>
      <right/>
      <top style="thin">
        <color auto="1"/>
      </top>
      <bottom style="medium">
        <color auto="1"/>
      </bottom>
      <diagonal/>
    </border>
    <border>
      <left style="thin">
        <color auto="1"/>
      </left>
      <right/>
      <top style="medium">
        <color auto="1"/>
      </top>
      <bottom/>
      <diagonal/>
    </border>
    <border>
      <left style="thin">
        <color auto="1"/>
      </left>
      <right/>
      <top/>
      <bottom style="thin">
        <color auto="1"/>
      </bottom>
      <diagonal/>
    </border>
    <border>
      <left style="thin">
        <color auto="1"/>
      </left>
      <right/>
      <top/>
      <bottom/>
      <diagonal/>
    </border>
    <border>
      <left style="hair">
        <color auto="1"/>
      </left>
      <right/>
      <top style="thin">
        <color auto="1"/>
      </top>
      <bottom style="medium">
        <color auto="1"/>
      </bottom>
      <diagonal/>
    </border>
    <border>
      <left style="hair">
        <color auto="1"/>
      </left>
      <right/>
      <top style="medium">
        <color auto="1"/>
      </top>
      <bottom/>
      <diagonal/>
    </border>
    <border>
      <left style="hair">
        <color auto="1"/>
      </left>
      <right/>
      <top/>
      <bottom style="thin">
        <color auto="1"/>
      </bottom>
      <diagonal/>
    </border>
    <border>
      <left style="hair">
        <color auto="1"/>
      </left>
      <right/>
      <top/>
      <bottom/>
      <diagonal/>
    </border>
    <border>
      <left style="hair">
        <color auto="1"/>
      </left>
      <right style="thin">
        <color auto="1"/>
      </right>
      <top style="thin">
        <color auto="1"/>
      </top>
      <bottom style="medium">
        <color auto="1"/>
      </bottom>
      <diagonal/>
    </border>
    <border>
      <left style="hair">
        <color auto="1"/>
      </left>
      <right style="thin">
        <color auto="1"/>
      </right>
      <top style="medium">
        <color auto="1"/>
      </top>
      <bottom/>
      <diagonal/>
    </border>
    <border>
      <left style="hair">
        <color auto="1"/>
      </left>
      <right style="thin">
        <color auto="1"/>
      </right>
      <top/>
      <bottom style="thin">
        <color auto="1"/>
      </bottom>
      <diagonal/>
    </border>
    <border>
      <left style="hair">
        <color auto="1"/>
      </left>
      <right style="medium">
        <color auto="1"/>
      </right>
      <top style="thin">
        <color auto="1"/>
      </top>
      <bottom style="medium">
        <color auto="1"/>
      </bottom>
      <diagonal/>
    </border>
    <border>
      <left style="hair">
        <color auto="1"/>
      </left>
      <right style="medium">
        <color auto="1"/>
      </right>
      <top style="medium">
        <color auto="1"/>
      </top>
      <bottom/>
      <diagonal/>
    </border>
    <border>
      <left style="hair">
        <color auto="1"/>
      </left>
      <right style="medium">
        <color auto="1"/>
      </right>
      <top/>
      <bottom style="thin">
        <color auto="1"/>
      </bottom>
      <diagonal/>
    </border>
    <border>
      <left style="hair">
        <color auto="1"/>
      </left>
      <right style="medium">
        <color auto="1"/>
      </right>
      <top/>
      <bottom/>
      <diagonal/>
    </border>
    <border>
      <left style="hair">
        <color auto="1"/>
      </left>
      <right/>
      <top/>
      <bottom style="medium">
        <color auto="1"/>
      </bottom>
      <diagonal/>
    </border>
    <border>
      <left style="thin">
        <color auto="1"/>
      </left>
      <right/>
      <top/>
      <bottom style="medium">
        <color auto="1"/>
      </bottom>
      <diagonal/>
    </border>
    <border>
      <left style="hair">
        <color auto="1"/>
      </left>
      <right style="thin">
        <color auto="1"/>
      </right>
      <top/>
      <bottom style="medium">
        <color auto="1"/>
      </bottom>
      <diagonal/>
    </border>
    <border>
      <left style="hair">
        <color auto="1"/>
      </left>
      <right style="medium">
        <color auto="1"/>
      </right>
      <top/>
      <bottom style="medium">
        <color auto="1"/>
      </bottom>
      <diagonal/>
    </border>
    <border>
      <left style="dashed">
        <color indexed="64"/>
      </left>
      <right style="dashed">
        <color indexed="64"/>
      </right>
      <top/>
      <bottom style="hair">
        <color indexed="64"/>
      </bottom>
      <diagonal/>
    </border>
    <border>
      <left style="medium">
        <color indexed="64"/>
      </left>
      <right style="thin">
        <color indexed="64"/>
      </right>
      <top style="thin">
        <color indexed="64"/>
      </top>
      <bottom/>
      <diagonal/>
    </border>
    <border>
      <left style="medium">
        <color indexed="64"/>
      </left>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bottom style="medium">
        <color indexed="64"/>
      </bottom>
      <diagonal/>
    </border>
    <border>
      <left/>
      <right/>
      <top style="thin">
        <color indexed="64"/>
      </top>
      <bottom/>
      <diagonal/>
    </border>
    <border>
      <left style="hair">
        <color auto="1"/>
      </left>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thin">
        <color indexed="64"/>
      </left>
      <right style="thin">
        <color indexed="64"/>
      </right>
      <top/>
      <bottom style="thin">
        <color indexed="64"/>
      </bottom>
      <diagonal/>
    </border>
    <border>
      <left style="hair">
        <color auto="1"/>
      </left>
      <right style="medium">
        <color indexed="64"/>
      </right>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dotted">
        <color indexed="64"/>
      </left>
      <right style="thin">
        <color indexed="64"/>
      </right>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bottom style="thin">
        <color indexed="64"/>
      </bottom>
      <diagonal/>
    </border>
    <border>
      <left style="dashed">
        <color indexed="64"/>
      </left>
      <right style="dashed">
        <color indexed="64"/>
      </right>
      <top/>
      <bottom style="medium">
        <color auto="1"/>
      </bottom>
      <diagonal/>
    </border>
    <border>
      <left style="dotted">
        <color indexed="64"/>
      </left>
      <right style="thin">
        <color indexed="64"/>
      </right>
      <top style="medium">
        <color indexed="64"/>
      </top>
      <bottom/>
      <diagonal/>
    </border>
    <border>
      <left style="hair">
        <color auto="1"/>
      </left>
      <right style="medium">
        <color indexed="64"/>
      </right>
      <top style="thin">
        <color indexed="64"/>
      </top>
      <bottom/>
      <diagonal/>
    </border>
    <border>
      <left style="dashed">
        <color indexed="64"/>
      </left>
      <right style="dashed">
        <color indexed="64"/>
      </right>
      <top/>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hair">
        <color auto="1"/>
      </left>
      <right style="medium">
        <color auto="1"/>
      </right>
      <top/>
      <bottom style="thin">
        <color auto="1"/>
      </bottom>
      <diagonal/>
    </border>
    <border>
      <left style="medium">
        <color indexed="8"/>
      </left>
      <right/>
      <top style="medium">
        <color indexed="8"/>
      </top>
      <bottom/>
      <diagonal/>
    </border>
    <border>
      <left style="medium">
        <color indexed="64"/>
      </left>
      <right style="thin">
        <color indexed="64"/>
      </right>
      <top style="medium">
        <color indexed="64"/>
      </top>
      <bottom style="medium">
        <color indexed="64"/>
      </bottom>
      <diagonal/>
    </border>
    <border>
      <left style="medium">
        <color indexed="8"/>
      </left>
      <right/>
      <top/>
      <bottom style="medium">
        <color indexed="8"/>
      </bottom>
      <diagonal/>
    </border>
    <border>
      <left style="hair">
        <color indexed="64"/>
      </left>
      <right/>
      <top/>
      <bottom style="thin">
        <color indexed="64"/>
      </bottom>
      <diagonal/>
    </border>
    <border>
      <left style="dotted">
        <color indexed="64"/>
      </left>
      <right style="dotted">
        <color indexed="64"/>
      </right>
      <top style="medium">
        <color indexed="64"/>
      </top>
      <bottom style="thin">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medium">
        <color indexed="64"/>
      </left>
      <right/>
      <top/>
      <bottom style="medium">
        <color indexed="64"/>
      </bottom>
      <diagonal/>
    </border>
    <border>
      <left style="thin">
        <color indexed="64"/>
      </left>
      <right/>
      <top/>
      <bottom style="medium">
        <color indexed="64"/>
      </bottom>
      <diagonal/>
    </border>
    <border>
      <left style="dotted">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right/>
      <top/>
      <bottom style="thin">
        <color indexed="64"/>
      </bottom>
      <diagonal/>
    </border>
    <border>
      <left/>
      <right/>
      <top style="hair">
        <color indexed="64"/>
      </top>
      <bottom style="hair">
        <color indexed="64"/>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style="hair">
        <color indexed="64"/>
      </top>
      <bottom style="hair">
        <color indexed="64"/>
      </bottom>
      <diagonal/>
    </border>
    <border>
      <left style="medium">
        <color auto="1"/>
      </left>
      <right/>
      <top style="medium">
        <color auto="1"/>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s>
  <cellStyleXfs count="239">
    <xf numFmtId="0" fontId="0" fillId="0" borderId="0"/>
    <xf numFmtId="176" fontId="7" fillId="0" borderId="0" applyFill="0" applyBorder="0" applyAlignment="0"/>
    <xf numFmtId="0" fontId="9" fillId="0" borderId="1" applyNumberFormat="0" applyAlignment="0" applyProtection="0">
      <alignment horizontal="left" vertical="center"/>
    </xf>
    <xf numFmtId="0" fontId="9" fillId="0" borderId="2">
      <alignment horizontal="left" vertical="center"/>
    </xf>
    <xf numFmtId="38" fontId="4" fillId="0" borderId="0" applyFont="0" applyFill="0" applyBorder="0" applyAlignment="0" applyProtection="0"/>
    <xf numFmtId="38" fontId="13" fillId="0" borderId="0" applyFont="0" applyFill="0" applyBorder="0" applyAlignment="0" applyProtection="0"/>
    <xf numFmtId="9" fontId="4" fillId="0" borderId="0" applyFont="0" applyFill="0" applyBorder="0" applyAlignment="0" applyProtection="0"/>
    <xf numFmtId="38" fontId="4" fillId="0" borderId="0" applyFont="0" applyFill="0" applyBorder="0" applyAlignment="0" applyProtection="0"/>
    <xf numFmtId="0" fontId="21" fillId="0" borderId="0"/>
    <xf numFmtId="0" fontId="24" fillId="0" borderId="0">
      <alignment vertical="center"/>
    </xf>
    <xf numFmtId="38" fontId="24" fillId="0" borderId="0" applyFont="0" applyFill="0" applyBorder="0" applyAlignment="0" applyProtection="0">
      <alignment vertical="center"/>
    </xf>
    <xf numFmtId="9" fontId="24" fillId="0" borderId="0" applyFont="0" applyFill="0" applyBorder="0" applyAlignment="0" applyProtection="0">
      <alignment vertical="center"/>
    </xf>
    <xf numFmtId="0" fontId="26" fillId="0" borderId="0" applyFont="0" applyFill="0" applyBorder="0"/>
    <xf numFmtId="181" fontId="8" fillId="0" borderId="0" applyFont="0" applyFill="0" applyBorder="0" applyAlignment="0" applyProtection="0"/>
    <xf numFmtId="182" fontId="8" fillId="0" borderId="0" applyFont="0" applyFill="0" applyBorder="0" applyAlignment="0" applyProtection="0"/>
    <xf numFmtId="0" fontId="8" fillId="0" borderId="0" applyFont="0" applyFill="0" applyBorder="0" applyAlignment="0" applyProtection="0"/>
    <xf numFmtId="0" fontId="8" fillId="0" borderId="0" applyFont="0" applyFill="0" applyBorder="0" applyAlignment="0" applyProtection="0"/>
    <xf numFmtId="0" fontId="8" fillId="0" borderId="0"/>
    <xf numFmtId="9" fontId="8" fillId="2" borderId="0"/>
    <xf numFmtId="0" fontId="27" fillId="0" borderId="0"/>
    <xf numFmtId="0" fontId="28" fillId="3" borderId="0" applyBorder="0">
      <alignment horizontal="left" vertical="center" indent="1"/>
    </xf>
    <xf numFmtId="183" fontId="6" fillId="0" borderId="0" applyFill="0" applyBorder="0" applyAlignment="0"/>
    <xf numFmtId="183" fontId="6" fillId="0" borderId="0" applyFill="0" applyBorder="0" applyAlignment="0"/>
    <xf numFmtId="183" fontId="6" fillId="0" borderId="0" applyFill="0" applyBorder="0" applyAlignment="0"/>
    <xf numFmtId="183" fontId="6" fillId="0" borderId="0" applyFill="0" applyBorder="0" applyAlignment="0"/>
    <xf numFmtId="184" fontId="6" fillId="0" borderId="0" applyFill="0" applyBorder="0" applyAlignment="0"/>
    <xf numFmtId="184" fontId="6" fillId="0" borderId="0" applyFill="0" applyBorder="0" applyAlignment="0"/>
    <xf numFmtId="38" fontId="26" fillId="0" borderId="0" applyFill="0" applyBorder="0" applyAlignment="0"/>
    <xf numFmtId="185" fontId="4" fillId="0" borderId="0" applyFill="0" applyBorder="0" applyAlignment="0"/>
    <xf numFmtId="186" fontId="11" fillId="0" borderId="0" applyFill="0" applyBorder="0" applyAlignment="0"/>
    <xf numFmtId="183" fontId="6" fillId="0" borderId="0" applyFill="0" applyBorder="0" applyAlignment="0"/>
    <xf numFmtId="0" fontId="8" fillId="0" borderId="0" applyFont="0" applyFill="0" applyBorder="0" applyAlignment="0" applyProtection="0"/>
    <xf numFmtId="185" fontId="4" fillId="0" borderId="0" applyFont="0" applyFill="0" applyBorder="0" applyAlignment="0" applyProtection="0"/>
    <xf numFmtId="187" fontId="6" fillId="0" borderId="0" applyFont="0" applyFill="0" applyBorder="0" applyAlignment="0" applyProtection="0"/>
    <xf numFmtId="0" fontId="8" fillId="0" borderId="0" applyFont="0" applyFill="0" applyBorder="0" applyAlignment="0" applyProtection="0"/>
    <xf numFmtId="183" fontId="6" fillId="0" borderId="0" applyFont="0" applyFill="0" applyBorder="0" applyAlignment="0" applyProtection="0"/>
    <xf numFmtId="186" fontId="11" fillId="0" borderId="0" applyFont="0" applyFill="0" applyBorder="0" applyAlignment="0" applyProtection="0"/>
    <xf numFmtId="14" fontId="7" fillId="0" borderId="0" applyFill="0" applyBorder="0" applyAlignment="0"/>
    <xf numFmtId="185" fontId="4" fillId="0" borderId="0" applyFill="0" applyBorder="0" applyAlignment="0"/>
    <xf numFmtId="183" fontId="6" fillId="0" borderId="0" applyFill="0" applyBorder="0" applyAlignment="0"/>
    <xf numFmtId="185" fontId="4" fillId="0" borderId="0" applyFill="0" applyBorder="0" applyAlignment="0"/>
    <xf numFmtId="186" fontId="11" fillId="0" borderId="0" applyFill="0" applyBorder="0" applyAlignment="0"/>
    <xf numFmtId="183" fontId="6" fillId="0" borderId="0" applyFill="0" applyBorder="0" applyAlignment="0"/>
    <xf numFmtId="0" fontId="29" fillId="0" borderId="0">
      <alignment horizontal="left"/>
    </xf>
    <xf numFmtId="188" fontId="30" fillId="0" borderId="0" applyNumberFormat="0" applyFont="0" applyFill="0" applyBorder="0" applyAlignment="0" applyProtection="0"/>
    <xf numFmtId="0" fontId="31" fillId="0" borderId="0" applyNumberFormat="0" applyFill="0" applyBorder="0" applyAlignment="0" applyProtection="0"/>
    <xf numFmtId="38" fontId="32" fillId="4" borderId="0" applyNumberFormat="0" applyBorder="0" applyAlignment="0" applyProtection="0"/>
    <xf numFmtId="0" fontId="33" fillId="0" borderId="0" applyNumberFormat="0" applyFill="0" applyBorder="0" applyAlignment="0" applyProtection="0">
      <alignment vertical="top"/>
      <protection locked="0"/>
    </xf>
    <xf numFmtId="10" fontId="32" fillId="5" borderId="40" applyNumberFormat="0" applyBorder="0" applyAlignment="0" applyProtection="0"/>
    <xf numFmtId="185" fontId="4" fillId="0" borderId="0" applyFill="0" applyBorder="0" applyAlignment="0"/>
    <xf numFmtId="183" fontId="6" fillId="0" borderId="0" applyFill="0" applyBorder="0" applyAlignment="0"/>
    <xf numFmtId="185" fontId="4" fillId="0" borderId="0" applyFill="0" applyBorder="0" applyAlignment="0"/>
    <xf numFmtId="186" fontId="11" fillId="0" borderId="0" applyFill="0" applyBorder="0" applyAlignment="0"/>
    <xf numFmtId="183" fontId="6" fillId="0" borderId="0" applyFill="0" applyBorder="0" applyAlignment="0"/>
    <xf numFmtId="0" fontId="34" fillId="4" borderId="0">
      <alignment horizontal="left" indent="1"/>
    </xf>
    <xf numFmtId="189" fontId="4" fillId="0" borderId="0"/>
    <xf numFmtId="0" fontId="8" fillId="0" borderId="0"/>
    <xf numFmtId="190" fontId="4" fillId="0" borderId="0" applyFont="0" applyFill="0" applyBorder="0" applyAlignment="0" applyProtection="0"/>
    <xf numFmtId="185" fontId="4" fillId="0" borderId="0" applyFont="0" applyFill="0" applyBorder="0" applyAlignment="0" applyProtection="0"/>
    <xf numFmtId="38" fontId="26" fillId="0" borderId="0" applyFont="0" applyFill="0" applyBorder="0" applyAlignment="0" applyProtection="0"/>
    <xf numFmtId="187" fontId="6" fillId="0" borderId="0" applyFont="0" applyFill="0" applyBorder="0" applyAlignment="0" applyProtection="0"/>
    <xf numFmtId="10" fontId="8" fillId="0" borderId="0" applyFont="0" applyFill="0" applyBorder="0" applyAlignment="0" applyProtection="0"/>
    <xf numFmtId="191" fontId="6" fillId="0" borderId="0" applyFont="0" applyFill="0" applyBorder="0" applyAlignment="0" applyProtection="0"/>
    <xf numFmtId="185" fontId="4" fillId="0" borderId="0" applyFill="0" applyBorder="0" applyAlignment="0"/>
    <xf numFmtId="183" fontId="6" fillId="0" borderId="0" applyFill="0" applyBorder="0" applyAlignment="0"/>
    <xf numFmtId="185" fontId="4" fillId="0" borderId="0" applyFill="0" applyBorder="0" applyAlignment="0"/>
    <xf numFmtId="186" fontId="11" fillId="0" borderId="0" applyFill="0" applyBorder="0" applyAlignment="0"/>
    <xf numFmtId="183" fontId="6" fillId="0" borderId="0" applyFill="0" applyBorder="0" applyAlignment="0"/>
    <xf numFmtId="4" fontId="29" fillId="0" borderId="0">
      <alignment horizontal="right"/>
    </xf>
    <xf numFmtId="0" fontId="35" fillId="3" borderId="0">
      <alignment horizontal="left" indent="1"/>
    </xf>
    <xf numFmtId="4" fontId="36" fillId="0" borderId="0">
      <alignment horizontal="right"/>
    </xf>
    <xf numFmtId="0" fontId="37" fillId="0" borderId="0">
      <alignment horizontal="left"/>
    </xf>
    <xf numFmtId="0" fontId="38" fillId="0" borderId="0"/>
    <xf numFmtId="49" fontId="7" fillId="0" borderId="0" applyFill="0" applyBorder="0" applyAlignment="0"/>
    <xf numFmtId="191" fontId="6" fillId="0" borderId="0" applyFill="0" applyBorder="0" applyAlignment="0"/>
    <xf numFmtId="183" fontId="6" fillId="0" borderId="0" applyFill="0" applyBorder="0" applyAlignment="0"/>
    <xf numFmtId="0" fontId="39" fillId="0" borderId="0">
      <alignment horizontal="center"/>
    </xf>
    <xf numFmtId="192" fontId="4" fillId="0" borderId="0" applyFont="0" applyFill="0" applyBorder="0" applyAlignment="0" applyProtection="0"/>
    <xf numFmtId="193" fontId="4" fillId="0" borderId="0" applyFont="0" applyFill="0" applyBorder="0" applyAlignment="0" applyProtection="0"/>
    <xf numFmtId="194" fontId="6" fillId="0" borderId="0" applyFont="0" applyFill="0" applyBorder="0" applyAlignment="0" applyProtection="0"/>
    <xf numFmtId="195" fontId="6"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6" fillId="0" borderId="0" applyFont="0" applyFill="0" applyBorder="0" applyAlignment="0" applyProtection="0"/>
    <xf numFmtId="9" fontId="40" fillId="0" borderId="0" applyFont="0" applyFill="0" applyBorder="0" applyAlignment="0" applyProtection="0">
      <alignment vertical="center"/>
    </xf>
    <xf numFmtId="9" fontId="40" fillId="0" borderId="0" applyFont="0" applyFill="0" applyBorder="0" applyAlignment="0" applyProtection="0">
      <alignment vertical="center"/>
    </xf>
    <xf numFmtId="0" fontId="41" fillId="0" borderId="0"/>
    <xf numFmtId="41" fontId="8" fillId="0" borderId="0" applyFont="0" applyFill="0" applyBorder="0" applyAlignment="0" applyProtection="0"/>
    <xf numFmtId="4" fontId="41" fillId="0" borderId="0" applyFont="0" applyFill="0" applyBorder="0" applyAlignment="0" applyProtection="0"/>
    <xf numFmtId="196" fontId="11" fillId="0" borderId="110" applyFont="0" applyFill="0" applyBorder="0" applyAlignment="0" applyProtection="0">
      <alignment horizontal="center" vertical="center"/>
    </xf>
    <xf numFmtId="196" fontId="11" fillId="0" borderId="110" applyFont="0" applyFill="0" applyBorder="0" applyAlignment="0" applyProtection="0">
      <alignment horizontal="center" vertical="center"/>
    </xf>
    <xf numFmtId="179" fontId="4" fillId="0" borderId="110" applyFont="0" applyFill="0" applyBorder="0" applyAlignment="0" applyProtection="0">
      <alignment horizontal="center" vertical="center"/>
    </xf>
    <xf numFmtId="179" fontId="4" fillId="0" borderId="110" applyFont="0" applyFill="0" applyBorder="0" applyAlignment="0" applyProtection="0">
      <alignment horizontal="center" vertical="center"/>
    </xf>
    <xf numFmtId="196" fontId="11" fillId="0" borderId="110" applyFont="0" applyFill="0" applyBorder="0" applyAlignment="0" applyProtection="0">
      <alignment horizontal="center" vertical="center"/>
    </xf>
    <xf numFmtId="196" fontId="11" fillId="0" borderId="110" applyFont="0" applyFill="0" applyBorder="0" applyAlignment="0" applyProtection="0">
      <alignment horizontal="center" vertical="center"/>
    </xf>
    <xf numFmtId="197" fontId="11" fillId="0" borderId="110" applyFont="0" applyFill="0" applyBorder="0" applyAlignment="0" applyProtection="0">
      <alignment horizontal="center" vertical="center"/>
    </xf>
    <xf numFmtId="196" fontId="11" fillId="0" borderId="110" applyFont="0" applyFill="0" applyBorder="0" applyAlignment="0" applyProtection="0">
      <alignment horizontal="center" vertical="center"/>
    </xf>
    <xf numFmtId="0" fontId="6" fillId="0" borderId="112">
      <alignment horizontal="center"/>
    </xf>
    <xf numFmtId="177" fontId="6" fillId="0" borderId="0"/>
    <xf numFmtId="177" fontId="6" fillId="0" borderId="0"/>
    <xf numFmtId="0" fontId="42" fillId="0" borderId="116"/>
    <xf numFmtId="198" fontId="43" fillId="0" borderId="0">
      <alignment horizontal="center" vertical="center"/>
    </xf>
    <xf numFmtId="9" fontId="26" fillId="0" borderId="0" applyFont="0" applyBorder="0" applyAlignment="0" applyProtection="0"/>
    <xf numFmtId="38" fontId="40" fillId="0" borderId="0" applyFont="0" applyFill="0" applyBorder="0" applyAlignment="0" applyProtection="0">
      <alignment vertical="center"/>
    </xf>
    <xf numFmtId="38" fontId="40" fillId="0" borderId="0" applyFont="0" applyFill="0" applyBorder="0" applyAlignment="0" applyProtection="0">
      <alignment vertical="center"/>
    </xf>
    <xf numFmtId="38" fontId="40" fillId="0" borderId="0" applyFont="0" applyFill="0" applyBorder="0" applyAlignment="0" applyProtection="0">
      <alignment vertical="center"/>
    </xf>
    <xf numFmtId="38" fontId="4" fillId="0" borderId="0" applyFont="0" applyFill="0" applyBorder="0" applyAlignment="0" applyProtection="0"/>
    <xf numFmtId="38" fontId="4" fillId="0" borderId="0" applyFont="0" applyFill="0" applyBorder="0" applyAlignment="0" applyProtection="0"/>
    <xf numFmtId="38" fontId="40" fillId="0" borderId="0" applyFont="0" applyFill="0" applyBorder="0" applyAlignment="0" applyProtection="0">
      <alignment vertical="center"/>
    </xf>
    <xf numFmtId="38" fontId="4" fillId="0" borderId="0" applyFont="0" applyFill="0" applyBorder="0" applyAlignment="0" applyProtection="0">
      <alignment vertical="center"/>
    </xf>
    <xf numFmtId="38" fontId="40" fillId="0" borderId="0" applyFont="0" applyFill="0" applyBorder="0" applyAlignment="0" applyProtection="0">
      <alignment vertical="center"/>
    </xf>
    <xf numFmtId="38" fontId="26" fillId="0" borderId="0" applyFont="0" applyFill="0" applyBorder="0" applyAlignment="0" applyProtection="0"/>
    <xf numFmtId="0" fontId="17" fillId="0" borderId="117"/>
    <xf numFmtId="0" fontId="17" fillId="0" borderId="0">
      <alignment vertical="center"/>
    </xf>
    <xf numFmtId="0" fontId="17" fillId="0" borderId="40" applyBorder="0">
      <alignment vertical="center"/>
    </xf>
    <xf numFmtId="1" fontId="17" fillId="0" borderId="40">
      <alignment horizontal="center" vertical="center"/>
    </xf>
    <xf numFmtId="0" fontId="8" fillId="0" borderId="0" applyFont="0" applyFill="0" applyBorder="0" applyAlignment="0" applyProtection="0"/>
    <xf numFmtId="0" fontId="8" fillId="0" borderId="0" applyFont="0" applyFill="0" applyBorder="0" applyAlignment="0" applyProtection="0"/>
    <xf numFmtId="199" fontId="4" fillId="0" borderId="0" applyFont="0" applyFill="0" applyBorder="0" applyAlignment="0" applyProtection="0"/>
    <xf numFmtId="0" fontId="6" fillId="0" borderId="104" applyFill="0" applyBorder="0" applyProtection="0">
      <alignment vertical="center"/>
      <protection locked="0"/>
    </xf>
    <xf numFmtId="0" fontId="17" fillId="0" borderId="118">
      <alignment horizontal="center" vertical="center"/>
    </xf>
    <xf numFmtId="0" fontId="4" fillId="0" borderId="0"/>
    <xf numFmtId="0" fontId="6" fillId="0" borderId="0">
      <alignment vertical="center"/>
    </xf>
    <xf numFmtId="0" fontId="40" fillId="0" borderId="0">
      <alignment vertical="center"/>
    </xf>
    <xf numFmtId="0" fontId="4" fillId="0" borderId="0"/>
    <xf numFmtId="0" fontId="4" fillId="0" borderId="0">
      <alignment vertical="center"/>
    </xf>
    <xf numFmtId="0" fontId="3" fillId="0" borderId="0">
      <alignment vertical="center"/>
    </xf>
    <xf numFmtId="0" fontId="4" fillId="0" borderId="0"/>
    <xf numFmtId="0" fontId="6" fillId="0" borderId="0"/>
    <xf numFmtId="200" fontId="6" fillId="0" borderId="0"/>
    <xf numFmtId="1" fontId="17" fillId="0" borderId="0"/>
    <xf numFmtId="0" fontId="30" fillId="0" borderId="0"/>
    <xf numFmtId="0" fontId="12" fillId="0" borderId="0" applyNumberFormat="0" applyFill="0" applyBorder="0" applyAlignment="0" applyProtection="0">
      <alignment horizontal="right"/>
    </xf>
    <xf numFmtId="0" fontId="17" fillId="0" borderId="0"/>
    <xf numFmtId="38" fontId="4" fillId="0" borderId="0" applyFont="0" applyFill="0" applyBorder="0" applyAlignment="0" applyProtection="0"/>
    <xf numFmtId="201" fontId="44" fillId="0" borderId="120"/>
    <xf numFmtId="202" fontId="6" fillId="0" borderId="120"/>
    <xf numFmtId="202" fontId="6" fillId="0" borderId="120"/>
    <xf numFmtId="202" fontId="6" fillId="0" borderId="120"/>
    <xf numFmtId="202" fontId="6" fillId="0" borderId="120"/>
    <xf numFmtId="202" fontId="6" fillId="0" borderId="120"/>
    <xf numFmtId="0" fontId="45" fillId="0" borderId="112" applyNumberFormat="0" applyFont="0" applyAlignment="0"/>
    <xf numFmtId="0" fontId="40" fillId="6" borderId="0" applyNumberFormat="0" applyBorder="0" applyAlignment="0" applyProtection="0">
      <alignment vertical="center"/>
    </xf>
    <xf numFmtId="0" fontId="40" fillId="6" borderId="0" applyNumberFormat="0" applyBorder="0" applyAlignment="0" applyProtection="0">
      <alignment vertical="center"/>
    </xf>
    <xf numFmtId="0" fontId="40" fillId="7" borderId="0" applyNumberFormat="0" applyBorder="0" applyAlignment="0" applyProtection="0">
      <alignment vertical="center"/>
    </xf>
    <xf numFmtId="0" fontId="40" fillId="7" borderId="0" applyNumberFormat="0" applyBorder="0" applyAlignment="0" applyProtection="0">
      <alignment vertical="center"/>
    </xf>
    <xf numFmtId="0" fontId="40" fillId="8" borderId="0" applyNumberFormat="0" applyBorder="0" applyAlignment="0" applyProtection="0">
      <alignment vertical="center"/>
    </xf>
    <xf numFmtId="0" fontId="40" fillId="8" borderId="0" applyNumberFormat="0" applyBorder="0" applyAlignment="0" applyProtection="0">
      <alignment vertical="center"/>
    </xf>
    <xf numFmtId="0" fontId="40" fillId="9" borderId="0" applyNumberFormat="0" applyBorder="0" applyAlignment="0" applyProtection="0">
      <alignment vertical="center"/>
    </xf>
    <xf numFmtId="0" fontId="40" fillId="9" borderId="0" applyNumberFormat="0" applyBorder="0" applyAlignment="0" applyProtection="0">
      <alignment vertical="center"/>
    </xf>
    <xf numFmtId="0" fontId="40" fillId="10" borderId="0" applyNumberFormat="0" applyBorder="0" applyAlignment="0" applyProtection="0">
      <alignment vertical="center"/>
    </xf>
    <xf numFmtId="0" fontId="40" fillId="10" borderId="0" applyNumberFormat="0" applyBorder="0" applyAlignment="0" applyProtection="0">
      <alignment vertical="center"/>
    </xf>
    <xf numFmtId="0" fontId="40" fillId="11" borderId="0" applyNumberFormat="0" applyBorder="0" applyAlignment="0" applyProtection="0">
      <alignment vertical="center"/>
    </xf>
    <xf numFmtId="0" fontId="40" fillId="11" borderId="0" applyNumberFormat="0" applyBorder="0" applyAlignment="0" applyProtection="0">
      <alignment vertical="center"/>
    </xf>
    <xf numFmtId="0" fontId="40" fillId="12" borderId="0" applyNumberFormat="0" applyBorder="0" applyAlignment="0" applyProtection="0">
      <alignment vertical="center"/>
    </xf>
    <xf numFmtId="0" fontId="40" fillId="12" borderId="0" applyNumberFormat="0" applyBorder="0" applyAlignment="0" applyProtection="0">
      <alignment vertical="center"/>
    </xf>
    <xf numFmtId="0" fontId="40" fillId="13" borderId="0" applyNumberFormat="0" applyBorder="0" applyAlignment="0" applyProtection="0">
      <alignment vertical="center"/>
    </xf>
    <xf numFmtId="0" fontId="40" fillId="13" borderId="0" applyNumberFormat="0" applyBorder="0" applyAlignment="0" applyProtection="0">
      <alignment vertical="center"/>
    </xf>
    <xf numFmtId="0" fontId="40" fillId="14" borderId="0" applyNumberFormat="0" applyBorder="0" applyAlignment="0" applyProtection="0">
      <alignment vertical="center"/>
    </xf>
    <xf numFmtId="0" fontId="40" fillId="14" borderId="0" applyNumberFormat="0" applyBorder="0" applyAlignment="0" applyProtection="0">
      <alignment vertical="center"/>
    </xf>
    <xf numFmtId="0" fontId="40" fillId="9" borderId="0" applyNumberFormat="0" applyBorder="0" applyAlignment="0" applyProtection="0">
      <alignment vertical="center"/>
    </xf>
    <xf numFmtId="0" fontId="40" fillId="9" borderId="0" applyNumberFormat="0" applyBorder="0" applyAlignment="0" applyProtection="0">
      <alignment vertical="center"/>
    </xf>
    <xf numFmtId="0" fontId="40" fillId="12" borderId="0" applyNumberFormat="0" applyBorder="0" applyAlignment="0" applyProtection="0">
      <alignment vertical="center"/>
    </xf>
    <xf numFmtId="0" fontId="40" fillId="12" borderId="0" applyNumberFormat="0" applyBorder="0" applyAlignment="0" applyProtection="0">
      <alignment vertical="center"/>
    </xf>
    <xf numFmtId="0" fontId="40" fillId="15" borderId="0" applyNumberFormat="0" applyBorder="0" applyAlignment="0" applyProtection="0">
      <alignment vertical="center"/>
    </xf>
    <xf numFmtId="0" fontId="40" fillId="15" borderId="0" applyNumberFormat="0" applyBorder="0" applyAlignment="0" applyProtection="0">
      <alignment vertical="center"/>
    </xf>
    <xf numFmtId="0" fontId="46" fillId="16" borderId="0" applyNumberFormat="0" applyBorder="0" applyAlignment="0" applyProtection="0">
      <alignment vertical="center"/>
    </xf>
    <xf numFmtId="0" fontId="46" fillId="16" borderId="0" applyNumberFormat="0" applyBorder="0" applyAlignment="0" applyProtection="0">
      <alignment vertical="center"/>
    </xf>
    <xf numFmtId="0" fontId="46" fillId="13" borderId="0" applyNumberFormat="0" applyBorder="0" applyAlignment="0" applyProtection="0">
      <alignment vertical="center"/>
    </xf>
    <xf numFmtId="0" fontId="46" fillId="13" borderId="0" applyNumberFormat="0" applyBorder="0" applyAlignment="0" applyProtection="0">
      <alignment vertical="center"/>
    </xf>
    <xf numFmtId="0" fontId="46" fillId="14" borderId="0" applyNumberFormat="0" applyBorder="0" applyAlignment="0" applyProtection="0">
      <alignment vertical="center"/>
    </xf>
    <xf numFmtId="0" fontId="46" fillId="14" borderId="0" applyNumberFormat="0" applyBorder="0" applyAlignment="0" applyProtection="0">
      <alignment vertical="center"/>
    </xf>
    <xf numFmtId="0" fontId="46" fillId="17" borderId="0" applyNumberFormat="0" applyBorder="0" applyAlignment="0" applyProtection="0">
      <alignment vertical="center"/>
    </xf>
    <xf numFmtId="0" fontId="46" fillId="17" borderId="0" applyNumberFormat="0" applyBorder="0" applyAlignment="0" applyProtection="0">
      <alignment vertical="center"/>
    </xf>
    <xf numFmtId="0" fontId="46" fillId="18" borderId="0" applyNumberFormat="0" applyBorder="0" applyAlignment="0" applyProtection="0">
      <alignment vertical="center"/>
    </xf>
    <xf numFmtId="0" fontId="46" fillId="18" borderId="0" applyNumberFormat="0" applyBorder="0" applyAlignment="0" applyProtection="0">
      <alignment vertical="center"/>
    </xf>
    <xf numFmtId="0" fontId="46" fillId="19" borderId="0" applyNumberFormat="0" applyBorder="0" applyAlignment="0" applyProtection="0">
      <alignment vertical="center"/>
    </xf>
    <xf numFmtId="0" fontId="46" fillId="19" borderId="0" applyNumberFormat="0" applyBorder="0" applyAlignment="0" applyProtection="0">
      <alignment vertical="center"/>
    </xf>
    <xf numFmtId="0" fontId="6" fillId="0" borderId="0">
      <alignment vertical="center"/>
    </xf>
    <xf numFmtId="0" fontId="46" fillId="20" borderId="0" applyNumberFormat="0" applyBorder="0" applyAlignment="0" applyProtection="0">
      <alignment vertical="center"/>
    </xf>
    <xf numFmtId="0" fontId="46" fillId="20" borderId="0" applyNumberFormat="0" applyBorder="0" applyAlignment="0" applyProtection="0">
      <alignment vertical="center"/>
    </xf>
    <xf numFmtId="0" fontId="46" fillId="21" borderId="0" applyNumberFormat="0" applyBorder="0" applyAlignment="0" applyProtection="0">
      <alignment vertical="center"/>
    </xf>
    <xf numFmtId="0" fontId="46" fillId="21" borderId="0" applyNumberFormat="0" applyBorder="0" applyAlignment="0" applyProtection="0">
      <alignment vertical="center"/>
    </xf>
    <xf numFmtId="0" fontId="46" fillId="22" borderId="0" applyNumberFormat="0" applyBorder="0" applyAlignment="0" applyProtection="0">
      <alignment vertical="center"/>
    </xf>
    <xf numFmtId="0" fontId="46" fillId="22" borderId="0" applyNumberFormat="0" applyBorder="0" applyAlignment="0" applyProtection="0">
      <alignment vertical="center"/>
    </xf>
    <xf numFmtId="0" fontId="46" fillId="17" borderId="0" applyNumberFormat="0" applyBorder="0" applyAlignment="0" applyProtection="0">
      <alignment vertical="center"/>
    </xf>
    <xf numFmtId="0" fontId="46" fillId="17" borderId="0" applyNumberFormat="0" applyBorder="0" applyAlignment="0" applyProtection="0">
      <alignment vertical="center"/>
    </xf>
    <xf numFmtId="0" fontId="46" fillId="18" borderId="0" applyNumberFormat="0" applyBorder="0" applyAlignment="0" applyProtection="0">
      <alignment vertical="center"/>
    </xf>
    <xf numFmtId="0" fontId="46" fillId="18" borderId="0" applyNumberFormat="0" applyBorder="0" applyAlignment="0" applyProtection="0">
      <alignment vertical="center"/>
    </xf>
    <xf numFmtId="0" fontId="46" fillId="23" borderId="0" applyNumberFormat="0" applyBorder="0" applyAlignment="0" applyProtection="0">
      <alignment vertical="center"/>
    </xf>
    <xf numFmtId="0" fontId="46" fillId="23" borderId="0" applyNumberFormat="0" applyBorder="0" applyAlignment="0" applyProtection="0">
      <alignment vertical="center"/>
    </xf>
    <xf numFmtId="0" fontId="47" fillId="0" borderId="0" applyNumberFormat="0" applyFill="0" applyBorder="0" applyAlignment="0" applyProtection="0">
      <alignment vertical="center"/>
    </xf>
    <xf numFmtId="0" fontId="47" fillId="0" borderId="0" applyNumberFormat="0" applyFill="0" applyBorder="0" applyAlignment="0" applyProtection="0">
      <alignment vertical="center"/>
    </xf>
    <xf numFmtId="0" fontId="48" fillId="24" borderId="121" applyNumberFormat="0" applyAlignment="0" applyProtection="0">
      <alignment vertical="center"/>
    </xf>
    <xf numFmtId="0" fontId="48" fillId="24" borderId="121" applyNumberFormat="0" applyAlignment="0" applyProtection="0">
      <alignment vertical="center"/>
    </xf>
    <xf numFmtId="0" fontId="49" fillId="25" borderId="0" applyNumberFormat="0" applyBorder="0" applyAlignment="0" applyProtection="0">
      <alignment vertical="center"/>
    </xf>
    <xf numFmtId="0" fontId="49" fillId="25" borderId="0" applyNumberFormat="0" applyBorder="0" applyAlignment="0" applyProtection="0">
      <alignment vertical="center"/>
    </xf>
    <xf numFmtId="0" fontId="40" fillId="26" borderId="122" applyNumberFormat="0" applyFont="0" applyAlignment="0" applyProtection="0">
      <alignment vertical="center"/>
    </xf>
    <xf numFmtId="0" fontId="4" fillId="26" borderId="122" applyNumberFormat="0" applyFont="0" applyAlignment="0" applyProtection="0">
      <alignment vertical="center"/>
    </xf>
    <xf numFmtId="0" fontId="50" fillId="0" borderId="123" applyNumberFormat="0" applyFill="0" applyAlignment="0" applyProtection="0">
      <alignment vertical="center"/>
    </xf>
    <xf numFmtId="0" fontId="50" fillId="0" borderId="123" applyNumberFormat="0" applyFill="0" applyAlignment="0" applyProtection="0">
      <alignment vertical="center"/>
    </xf>
    <xf numFmtId="0" fontId="51" fillId="7" borderId="0" applyNumberFormat="0" applyBorder="0" applyAlignment="0" applyProtection="0">
      <alignment vertical="center"/>
    </xf>
    <xf numFmtId="0" fontId="51" fillId="7" borderId="0" applyNumberFormat="0" applyBorder="0" applyAlignment="0" applyProtection="0">
      <alignment vertical="center"/>
    </xf>
    <xf numFmtId="0" fontId="25" fillId="27" borderId="124" applyNumberFormat="0" applyAlignment="0" applyProtection="0">
      <alignment vertical="center"/>
    </xf>
    <xf numFmtId="0" fontId="25" fillId="27" borderId="124" applyNumberFormat="0" applyAlignment="0" applyProtection="0">
      <alignment vertical="center"/>
    </xf>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38" fontId="4" fillId="0" borderId="0" applyFont="0" applyFill="0" applyBorder="0" applyAlignment="0" applyProtection="0">
      <alignment vertical="center"/>
    </xf>
    <xf numFmtId="0" fontId="53" fillId="0" borderId="125" applyNumberFormat="0" applyFill="0" applyAlignment="0" applyProtection="0">
      <alignment vertical="center"/>
    </xf>
    <xf numFmtId="0" fontId="53" fillId="0" borderId="125" applyNumberFormat="0" applyFill="0" applyAlignment="0" applyProtection="0">
      <alignment vertical="center"/>
    </xf>
    <xf numFmtId="0" fontId="54" fillId="0" borderId="126" applyNumberFormat="0" applyFill="0" applyAlignment="0" applyProtection="0">
      <alignment vertical="center"/>
    </xf>
    <xf numFmtId="0" fontId="54" fillId="0" borderId="126" applyNumberFormat="0" applyFill="0" applyAlignment="0" applyProtection="0">
      <alignment vertical="center"/>
    </xf>
    <xf numFmtId="0" fontId="55" fillId="0" borderId="127" applyNumberFormat="0" applyFill="0" applyAlignment="0" applyProtection="0">
      <alignment vertical="center"/>
    </xf>
    <xf numFmtId="0" fontId="55" fillId="0" borderId="127" applyNumberFormat="0" applyFill="0" applyAlignment="0" applyProtection="0">
      <alignment vertical="center"/>
    </xf>
    <xf numFmtId="0" fontId="55" fillId="0" borderId="0" applyNumberFormat="0" applyFill="0" applyBorder="0" applyAlignment="0" applyProtection="0">
      <alignment vertical="center"/>
    </xf>
    <xf numFmtId="0" fontId="55" fillId="0" borderId="0" applyNumberFormat="0" applyFill="0" applyBorder="0" applyAlignment="0" applyProtection="0">
      <alignment vertical="center"/>
    </xf>
    <xf numFmtId="0" fontId="56" fillId="0" borderId="128" applyNumberFormat="0" applyFill="0" applyAlignment="0" applyProtection="0">
      <alignment vertical="center"/>
    </xf>
    <xf numFmtId="0" fontId="56" fillId="0" borderId="128" applyNumberFormat="0" applyFill="0" applyAlignment="0" applyProtection="0">
      <alignment vertical="center"/>
    </xf>
    <xf numFmtId="0" fontId="57" fillId="27" borderId="129" applyNumberFormat="0" applyAlignment="0" applyProtection="0">
      <alignment vertical="center"/>
    </xf>
    <xf numFmtId="0" fontId="57" fillId="27" borderId="129" applyNumberFormat="0" applyAlignment="0" applyProtection="0">
      <alignment vertical="center"/>
    </xf>
    <xf numFmtId="0" fontId="58"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6" fillId="0" borderId="0"/>
    <xf numFmtId="0" fontId="59" fillId="0" borderId="112" applyFill="0" applyBorder="0" applyProtection="0">
      <alignment horizontal="left" vertical="center"/>
    </xf>
    <xf numFmtId="6" fontId="4" fillId="0" borderId="0" applyFont="0" applyFill="0" applyBorder="0" applyAlignment="0" applyProtection="0">
      <alignment vertical="center"/>
    </xf>
    <xf numFmtId="0" fontId="60" fillId="11" borderId="124" applyNumberFormat="0" applyAlignment="0" applyProtection="0">
      <alignment vertical="center"/>
    </xf>
    <xf numFmtId="0" fontId="60" fillId="11" borderId="124" applyNumberFormat="0" applyAlignment="0" applyProtection="0">
      <alignment vertical="center"/>
    </xf>
    <xf numFmtId="0" fontId="4" fillId="0" borderId="0"/>
    <xf numFmtId="37" fontId="17" fillId="0" borderId="0" applyNumberFormat="0" applyFont="0" applyAlignment="0" applyProtection="0"/>
    <xf numFmtId="0" fontId="61" fillId="8" borderId="0" applyNumberFormat="0" applyBorder="0" applyAlignment="0" applyProtection="0">
      <alignment vertical="center"/>
    </xf>
    <xf numFmtId="0" fontId="61" fillId="8" borderId="0" applyNumberFormat="0" applyBorder="0" applyAlignment="0" applyProtection="0">
      <alignment vertical="center"/>
    </xf>
    <xf numFmtId="9" fontId="4"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9" fontId="2" fillId="0" borderId="0" applyFont="0" applyFill="0" applyBorder="0" applyAlignment="0" applyProtection="0">
      <alignment vertical="center"/>
    </xf>
    <xf numFmtId="0" fontId="1" fillId="0" borderId="0">
      <alignment vertical="center"/>
    </xf>
    <xf numFmtId="38" fontId="1" fillId="0" borderId="0" applyFont="0" applyFill="0" applyBorder="0" applyAlignment="0" applyProtection="0">
      <alignment vertical="center"/>
    </xf>
    <xf numFmtId="9" fontId="1" fillId="0" borderId="0" applyFont="0" applyFill="0" applyBorder="0" applyAlignment="0" applyProtection="0">
      <alignment vertical="center"/>
    </xf>
  </cellStyleXfs>
  <cellXfs count="485">
    <xf numFmtId="0" fontId="0" fillId="0" borderId="0" xfId="0"/>
    <xf numFmtId="0" fontId="11" fillId="0" borderId="22" xfId="0" applyFont="1" applyBorder="1" applyAlignment="1">
      <alignment vertical="center" shrinkToFit="1"/>
    </xf>
    <xf numFmtId="0" fontId="11" fillId="0" borderId="0" xfId="0" applyFont="1" applyAlignment="1">
      <alignment vertical="center" shrinkToFit="1"/>
    </xf>
    <xf numFmtId="0" fontId="11" fillId="0" borderId="16" xfId="0" applyFont="1" applyBorder="1" applyAlignment="1">
      <alignment vertical="center"/>
    </xf>
    <xf numFmtId="0" fontId="11" fillId="0" borderId="9" xfId="0" applyFont="1" applyBorder="1" applyAlignment="1">
      <alignment vertical="center"/>
    </xf>
    <xf numFmtId="0" fontId="11" fillId="0" borderId="14" xfId="0" applyFont="1" applyBorder="1" applyAlignment="1">
      <alignment vertical="center"/>
    </xf>
    <xf numFmtId="0" fontId="11" fillId="0" borderId="17" xfId="0" applyFont="1" applyBorder="1" applyAlignment="1">
      <alignment vertical="center"/>
    </xf>
    <xf numFmtId="0" fontId="12" fillId="0" borderId="3" xfId="0" applyFont="1" applyBorder="1" applyAlignment="1">
      <alignment vertical="center"/>
    </xf>
    <xf numFmtId="0" fontId="11" fillId="0" borderId="0" xfId="0" applyFont="1" applyAlignment="1">
      <alignment vertical="center"/>
    </xf>
    <xf numFmtId="0" fontId="11" fillId="0" borderId="0" xfId="0" applyFont="1" applyAlignment="1">
      <alignment horizontal="center" vertical="center"/>
    </xf>
    <xf numFmtId="0" fontId="15" fillId="0" borderId="0" xfId="0" applyFont="1"/>
    <xf numFmtId="0" fontId="11" fillId="0" borderId="3" xfId="0" applyFont="1" applyBorder="1" applyAlignment="1">
      <alignment horizontal="right" vertical="center"/>
    </xf>
    <xf numFmtId="0" fontId="11" fillId="0" borderId="14" xfId="0" applyFont="1" applyBorder="1" applyAlignment="1">
      <alignment horizontal="center" vertical="center" shrinkToFit="1"/>
    </xf>
    <xf numFmtId="38" fontId="11" fillId="0" borderId="14" xfId="4" applyFont="1" applyBorder="1" applyAlignment="1">
      <alignment vertical="center" shrinkToFit="1"/>
    </xf>
    <xf numFmtId="177" fontId="11" fillId="0" borderId="14" xfId="4" applyNumberFormat="1" applyFont="1" applyBorder="1" applyAlignment="1">
      <alignment vertical="center"/>
    </xf>
    <xf numFmtId="0" fontId="11" fillId="0" borderId="4" xfId="0" applyFont="1" applyBorder="1" applyAlignment="1">
      <alignment horizontal="right" vertical="center"/>
    </xf>
    <xf numFmtId="0" fontId="11" fillId="0" borderId="23" xfId="0" applyFont="1" applyBorder="1" applyAlignment="1">
      <alignment vertical="center"/>
    </xf>
    <xf numFmtId="0" fontId="11" fillId="0" borderId="8" xfId="0" applyFont="1" applyBorder="1" applyAlignment="1">
      <alignment vertical="center"/>
    </xf>
    <xf numFmtId="0" fontId="11" fillId="0" borderId="25" xfId="0" applyFont="1" applyBorder="1" applyAlignment="1">
      <alignment vertical="center"/>
    </xf>
    <xf numFmtId="38" fontId="15" fillId="0" borderId="0" xfId="4" applyFont="1"/>
    <xf numFmtId="179" fontId="11" fillId="0" borderId="5" xfId="0" applyNumberFormat="1" applyFont="1" applyBorder="1" applyAlignment="1">
      <alignment horizontal="right" vertical="center"/>
    </xf>
    <xf numFmtId="0" fontId="11" fillId="0" borderId="9" xfId="0" applyFont="1" applyBorder="1" applyAlignment="1">
      <alignment horizontal="center" vertical="center" shrinkToFit="1"/>
    </xf>
    <xf numFmtId="38" fontId="11" fillId="0" borderId="9" xfId="4" applyFont="1" applyBorder="1" applyAlignment="1">
      <alignment vertical="center" shrinkToFit="1"/>
    </xf>
    <xf numFmtId="177" fontId="11" fillId="0" borderId="9" xfId="4" applyNumberFormat="1" applyFont="1" applyBorder="1" applyAlignment="1">
      <alignment vertical="center"/>
    </xf>
    <xf numFmtId="0" fontId="11" fillId="0" borderId="5" xfId="0" applyFont="1" applyBorder="1" applyAlignment="1">
      <alignment horizontal="right" vertical="center"/>
    </xf>
    <xf numFmtId="0" fontId="11" fillId="0" borderId="13" xfId="0" applyFont="1" applyBorder="1" applyAlignment="1">
      <alignment vertical="center"/>
    </xf>
    <xf numFmtId="0" fontId="11" fillId="0" borderId="22" xfId="0" applyFont="1" applyBorder="1" applyAlignment="1">
      <alignment vertical="center"/>
    </xf>
    <xf numFmtId="0" fontId="11" fillId="0" borderId="11" xfId="0" applyFont="1" applyBorder="1" applyAlignment="1">
      <alignment vertical="center"/>
    </xf>
    <xf numFmtId="0" fontId="11" fillId="0" borderId="28" xfId="0" applyFont="1" applyBorder="1" applyAlignment="1">
      <alignment vertical="center"/>
    </xf>
    <xf numFmtId="0" fontId="11" fillId="0" borderId="12" xfId="0" applyFont="1" applyBorder="1" applyAlignment="1">
      <alignment vertical="center"/>
    </xf>
    <xf numFmtId="0" fontId="11" fillId="0" borderId="21" xfId="0" applyFont="1" applyBorder="1" applyAlignment="1">
      <alignment vertical="center"/>
    </xf>
    <xf numFmtId="0" fontId="11" fillId="0" borderId="16" xfId="0" applyFont="1" applyBorder="1" applyAlignment="1">
      <alignment horizontal="center" vertical="center" shrinkToFit="1"/>
    </xf>
    <xf numFmtId="38" fontId="11" fillId="0" borderId="16" xfId="4" applyFont="1" applyBorder="1" applyAlignment="1">
      <alignment vertical="center" shrinkToFit="1"/>
    </xf>
    <xf numFmtId="177" fontId="11" fillId="0" borderId="16" xfId="4" applyNumberFormat="1" applyFont="1" applyBorder="1" applyAlignment="1">
      <alignment vertical="center"/>
    </xf>
    <xf numFmtId="179" fontId="11" fillId="0" borderId="4" xfId="0" applyNumberFormat="1" applyFont="1" applyBorder="1" applyAlignment="1">
      <alignment horizontal="right" vertical="center"/>
    </xf>
    <xf numFmtId="0" fontId="11" fillId="0" borderId="18" xfId="0" applyFont="1" applyBorder="1" applyAlignment="1">
      <alignment horizontal="right" vertical="center"/>
    </xf>
    <xf numFmtId="0" fontId="11" fillId="0" borderId="17" xfId="0" applyFont="1" applyBorder="1" applyAlignment="1">
      <alignment horizontal="center" vertical="center" shrinkToFit="1"/>
    </xf>
    <xf numFmtId="38" fontId="11" fillId="0" borderId="17" xfId="4" applyFont="1" applyBorder="1" applyAlignment="1">
      <alignment vertical="center" shrinkToFit="1"/>
    </xf>
    <xf numFmtId="177" fontId="11" fillId="0" borderId="17" xfId="4" applyNumberFormat="1" applyFont="1" applyBorder="1" applyAlignment="1">
      <alignment vertical="center"/>
    </xf>
    <xf numFmtId="0" fontId="11" fillId="0" borderId="6" xfId="0" applyFont="1" applyBorder="1" applyAlignment="1">
      <alignment vertical="center"/>
    </xf>
    <xf numFmtId="0" fontId="11" fillId="0" borderId="30" xfId="0" applyFont="1" applyBorder="1" applyAlignment="1">
      <alignment vertical="center"/>
    </xf>
    <xf numFmtId="0" fontId="11" fillId="0" borderId="0" xfId="0" applyFont="1" applyAlignment="1">
      <alignment horizontal="left" vertical="top"/>
    </xf>
    <xf numFmtId="0" fontId="11" fillId="0" borderId="0" xfId="0" applyFont="1" applyAlignment="1">
      <alignment horizontal="center" vertical="center" shrinkToFit="1"/>
    </xf>
    <xf numFmtId="38" fontId="11" fillId="0" borderId="0" xfId="4" applyFont="1" applyAlignment="1">
      <alignment vertical="center"/>
    </xf>
    <xf numFmtId="178" fontId="11" fillId="0" borderId="0" xfId="4" applyNumberFormat="1" applyFont="1" applyAlignment="1">
      <alignment vertical="center"/>
    </xf>
    <xf numFmtId="0" fontId="12" fillId="0" borderId="5" xfId="0" applyFont="1" applyBorder="1" applyAlignment="1">
      <alignment vertical="center"/>
    </xf>
    <xf numFmtId="0" fontId="12" fillId="0" borderId="4" xfId="0" applyFont="1" applyBorder="1" applyAlignment="1">
      <alignment vertical="center"/>
    </xf>
    <xf numFmtId="0" fontId="12" fillId="0" borderId="14" xfId="0" applyFont="1" applyBorder="1" applyAlignment="1">
      <alignment vertical="center"/>
    </xf>
    <xf numFmtId="0" fontId="12" fillId="0" borderId="9" xfId="0" applyFont="1" applyBorder="1" applyAlignment="1">
      <alignment vertical="center"/>
    </xf>
    <xf numFmtId="179" fontId="11" fillId="0" borderId="18" xfId="0" applyNumberFormat="1" applyFont="1" applyBorder="1" applyAlignment="1">
      <alignment horizontal="right" vertical="center"/>
    </xf>
    <xf numFmtId="0" fontId="12" fillId="0" borderId="18" xfId="0" applyFont="1" applyBorder="1" applyAlignment="1">
      <alignment vertical="center"/>
    </xf>
    <xf numFmtId="0" fontId="11" fillId="0" borderId="6" xfId="0" applyFont="1" applyBorder="1" applyAlignment="1">
      <alignment horizontal="right" vertical="center"/>
    </xf>
    <xf numFmtId="177" fontId="11" fillId="0" borderId="30" xfId="0" applyNumberFormat="1" applyFont="1" applyBorder="1" applyAlignment="1">
      <alignment vertical="center" shrinkToFit="1"/>
    </xf>
    <xf numFmtId="0" fontId="11" fillId="0" borderId="16" xfId="0" applyFont="1" applyBorder="1" applyAlignment="1">
      <alignment horizontal="center" vertical="center"/>
    </xf>
    <xf numFmtId="0" fontId="11" fillId="0" borderId="9" xfId="0" applyFont="1" applyBorder="1" applyAlignment="1">
      <alignment horizontal="center" vertical="center"/>
    </xf>
    <xf numFmtId="0" fontId="11" fillId="0" borderId="17" xfId="0" applyFont="1" applyBorder="1" applyAlignment="1">
      <alignment horizontal="center" vertical="center"/>
    </xf>
    <xf numFmtId="38" fontId="11" fillId="0" borderId="16" xfId="4" applyFont="1" applyBorder="1" applyAlignment="1">
      <alignment vertical="center"/>
    </xf>
    <xf numFmtId="38" fontId="11" fillId="0" borderId="9" xfId="4" applyFont="1" applyBorder="1" applyAlignment="1">
      <alignment vertical="center"/>
    </xf>
    <xf numFmtId="38" fontId="11" fillId="0" borderId="17" xfId="4" applyFont="1" applyBorder="1" applyAlignment="1">
      <alignment vertical="center"/>
    </xf>
    <xf numFmtId="0" fontId="12" fillId="0" borderId="24" xfId="0" applyFont="1" applyBorder="1" applyAlignment="1">
      <alignment horizontal="left" vertical="top"/>
    </xf>
    <xf numFmtId="0" fontId="12" fillId="0" borderId="26" xfId="0" applyFont="1" applyBorder="1" applyAlignment="1">
      <alignment horizontal="left" vertical="top"/>
    </xf>
    <xf numFmtId="0" fontId="12" fillId="0" borderId="27" xfId="0" applyFont="1" applyBorder="1" applyAlignment="1">
      <alignment horizontal="left" vertical="top"/>
    </xf>
    <xf numFmtId="0" fontId="12" fillId="0" borderId="29" xfId="0" applyFont="1" applyBorder="1" applyAlignment="1">
      <alignment horizontal="left" vertical="top"/>
    </xf>
    <xf numFmtId="38" fontId="11" fillId="0" borderId="0" xfId="4" applyFont="1" applyBorder="1" applyAlignment="1">
      <alignment vertical="center"/>
    </xf>
    <xf numFmtId="178" fontId="11" fillId="0" borderId="0" xfId="4" applyNumberFormat="1" applyFont="1" applyBorder="1" applyAlignment="1">
      <alignment vertical="center"/>
    </xf>
    <xf numFmtId="180" fontId="11" fillId="0" borderId="0" xfId="0" applyNumberFormat="1" applyFont="1" applyAlignment="1">
      <alignment vertical="center"/>
    </xf>
    <xf numFmtId="0" fontId="11" fillId="0" borderId="12" xfId="0" applyFont="1" applyBorder="1" applyAlignment="1">
      <alignment horizontal="center" vertical="center"/>
    </xf>
    <xf numFmtId="38" fontId="11" fillId="0" borderId="33" xfId="4" applyFont="1" applyBorder="1" applyAlignment="1">
      <alignment horizontal="center" vertical="center"/>
    </xf>
    <xf numFmtId="178" fontId="11" fillId="0" borderId="33" xfId="4" applyNumberFormat="1" applyFont="1" applyBorder="1" applyAlignment="1">
      <alignment horizontal="center" vertical="center"/>
    </xf>
    <xf numFmtId="0" fontId="15" fillId="0" borderId="0" xfId="0" applyFont="1" applyAlignment="1">
      <alignment horizontal="center"/>
    </xf>
    <xf numFmtId="180" fontId="11" fillId="0" borderId="16" xfId="0" applyNumberFormat="1" applyFont="1" applyBorder="1" applyAlignment="1">
      <alignment vertical="center"/>
    </xf>
    <xf numFmtId="0" fontId="11" fillId="0" borderId="21" xfId="0" applyFont="1" applyBorder="1" applyAlignment="1">
      <alignment vertical="center" shrinkToFit="1"/>
    </xf>
    <xf numFmtId="180" fontId="11" fillId="0" borderId="9" xfId="0" applyNumberFormat="1" applyFont="1" applyBorder="1" applyAlignment="1">
      <alignment vertical="center"/>
    </xf>
    <xf numFmtId="0" fontId="12" fillId="0" borderId="34" xfId="0" applyFont="1" applyBorder="1" applyAlignment="1">
      <alignment vertical="center"/>
    </xf>
    <xf numFmtId="0" fontId="12" fillId="0" borderId="35" xfId="0" applyFont="1" applyBorder="1" applyAlignment="1">
      <alignment vertical="center"/>
    </xf>
    <xf numFmtId="38" fontId="16" fillId="0" borderId="9" xfId="4" applyFont="1" applyBorder="1" applyAlignment="1">
      <alignment vertical="center" shrinkToFit="1"/>
    </xf>
    <xf numFmtId="180" fontId="16" fillId="0" borderId="9" xfId="0" applyNumberFormat="1" applyFont="1" applyBorder="1" applyAlignment="1">
      <alignment vertical="center"/>
    </xf>
    <xf numFmtId="177" fontId="11" fillId="0" borderId="22" xfId="0" applyNumberFormat="1" applyFont="1" applyBorder="1" applyAlignment="1">
      <alignment vertical="center" shrinkToFit="1"/>
    </xf>
    <xf numFmtId="177" fontId="11" fillId="0" borderId="22" xfId="0" applyNumberFormat="1" applyFont="1" applyBorder="1" applyAlignment="1">
      <alignment vertical="center"/>
    </xf>
    <xf numFmtId="38" fontId="11" fillId="0" borderId="22" xfId="0" applyNumberFormat="1" applyFont="1" applyBorder="1" applyAlignment="1">
      <alignment vertical="center"/>
    </xf>
    <xf numFmtId="38" fontId="16" fillId="0" borderId="14" xfId="4" applyFont="1" applyBorder="1" applyAlignment="1">
      <alignment vertical="center" shrinkToFit="1"/>
    </xf>
    <xf numFmtId="180" fontId="16" fillId="0" borderId="16" xfId="0" applyNumberFormat="1" applyFont="1" applyBorder="1" applyAlignment="1">
      <alignment vertical="center"/>
    </xf>
    <xf numFmtId="180" fontId="11" fillId="0" borderId="22" xfId="0" applyNumberFormat="1" applyFont="1" applyBorder="1" applyAlignment="1">
      <alignment vertical="center"/>
    </xf>
    <xf numFmtId="177" fontId="11" fillId="0" borderId="22" xfId="4" applyNumberFormat="1" applyFont="1" applyBorder="1" applyAlignment="1">
      <alignment vertical="center"/>
    </xf>
    <xf numFmtId="38" fontId="16" fillId="0" borderId="16" xfId="4" applyFont="1" applyBorder="1" applyAlignment="1">
      <alignment vertical="center" shrinkToFit="1"/>
    </xf>
    <xf numFmtId="9" fontId="11" fillId="0" borderId="22" xfId="6" applyFont="1" applyBorder="1" applyAlignment="1">
      <alignment vertical="center" shrinkToFit="1"/>
    </xf>
    <xf numFmtId="9" fontId="11" fillId="0" borderId="21" xfId="6" applyFont="1" applyBorder="1" applyAlignment="1">
      <alignment vertical="center" shrinkToFit="1"/>
    </xf>
    <xf numFmtId="180" fontId="11" fillId="0" borderId="17" xfId="0" applyNumberFormat="1" applyFont="1" applyBorder="1" applyAlignment="1">
      <alignment vertical="center"/>
    </xf>
    <xf numFmtId="0" fontId="6" fillId="0" borderId="0" xfId="0" applyFont="1" applyAlignment="1">
      <alignment vertical="center"/>
    </xf>
    <xf numFmtId="0" fontId="6" fillId="0" borderId="37" xfId="0" applyFont="1" applyBorder="1" applyAlignment="1">
      <alignment vertical="center"/>
    </xf>
    <xf numFmtId="0" fontId="6" fillId="0" borderId="39" xfId="0" applyFont="1" applyBorder="1" applyAlignment="1">
      <alignment vertical="center"/>
    </xf>
    <xf numFmtId="0" fontId="11" fillId="0" borderId="13" xfId="0" applyFont="1" applyBorder="1" applyAlignment="1">
      <alignment horizontal="center" vertical="center"/>
    </xf>
    <xf numFmtId="0" fontId="11" fillId="0" borderId="33" xfId="0" applyFont="1" applyBorder="1" applyAlignment="1">
      <alignment horizontal="center" vertical="center"/>
    </xf>
    <xf numFmtId="0" fontId="11" fillId="0" borderId="10" xfId="0" applyFont="1" applyBorder="1" applyAlignment="1">
      <alignment horizontal="center" vertical="center" textRotation="255"/>
    </xf>
    <xf numFmtId="0" fontId="11" fillId="0" borderId="8" xfId="0" applyFont="1" applyBorder="1" applyAlignment="1">
      <alignment horizontal="center" vertical="center" textRotation="255"/>
    </xf>
    <xf numFmtId="0" fontId="17" fillId="0" borderId="11" xfId="0" applyFont="1" applyBorder="1" applyAlignment="1">
      <alignment vertical="center"/>
    </xf>
    <xf numFmtId="0" fontId="17" fillId="0" borderId="42" xfId="0" applyFont="1" applyBorder="1" applyAlignment="1">
      <alignment vertical="center"/>
    </xf>
    <xf numFmtId="0" fontId="17" fillId="0" borderId="52" xfId="0" applyFont="1" applyBorder="1" applyAlignment="1">
      <alignment vertical="center"/>
    </xf>
    <xf numFmtId="0" fontId="17" fillId="0" borderId="12" xfId="0" applyFont="1" applyBorder="1" applyAlignment="1">
      <alignment vertical="center"/>
    </xf>
    <xf numFmtId="0" fontId="17" fillId="0" borderId="0" xfId="0" applyFont="1" applyAlignment="1">
      <alignment vertical="center"/>
    </xf>
    <xf numFmtId="0" fontId="17" fillId="0" borderId="0" xfId="0" applyFont="1" applyAlignment="1">
      <alignment horizontal="right" vertical="center"/>
    </xf>
    <xf numFmtId="0" fontId="17" fillId="0" borderId="36" xfId="0" applyFont="1" applyBorder="1" applyAlignment="1">
      <alignment vertical="center"/>
    </xf>
    <xf numFmtId="0" fontId="6" fillId="0" borderId="12" xfId="0" applyFont="1" applyBorder="1" applyAlignment="1">
      <alignment vertical="center"/>
    </xf>
    <xf numFmtId="0" fontId="6" fillId="0" borderId="36" xfId="0" applyFont="1" applyBorder="1" applyAlignment="1">
      <alignment vertical="center"/>
    </xf>
    <xf numFmtId="0" fontId="6" fillId="0" borderId="0" xfId="0" applyFont="1" applyAlignment="1">
      <alignment horizontal="right" vertical="center"/>
    </xf>
    <xf numFmtId="0" fontId="6" fillId="0" borderId="13" xfId="0" applyFont="1" applyBorder="1" applyAlignment="1">
      <alignment vertical="center"/>
    </xf>
    <xf numFmtId="0" fontId="6" fillId="0" borderId="41" xfId="0" applyFont="1" applyBorder="1" applyAlignment="1">
      <alignment vertical="center"/>
    </xf>
    <xf numFmtId="0" fontId="6" fillId="0" borderId="11" xfId="0" applyFont="1" applyBorder="1" applyAlignment="1">
      <alignment vertical="center"/>
    </xf>
    <xf numFmtId="0" fontId="6" fillId="0" borderId="42" xfId="0" applyFont="1" applyBorder="1" applyAlignment="1">
      <alignment vertical="center"/>
    </xf>
    <xf numFmtId="0" fontId="6" fillId="0" borderId="52" xfId="0" applyFont="1" applyBorder="1" applyAlignment="1">
      <alignment vertical="center"/>
    </xf>
    <xf numFmtId="0" fontId="6" fillId="0" borderId="0" xfId="0" applyFont="1" applyAlignment="1">
      <alignment horizontal="distributed" vertical="center"/>
    </xf>
    <xf numFmtId="0" fontId="6" fillId="0" borderId="0" xfId="0" applyFont="1" applyAlignment="1">
      <alignment horizontal="center" vertical="center"/>
    </xf>
    <xf numFmtId="0" fontId="6" fillId="0" borderId="0" xfId="0" quotePrefix="1" applyFont="1" applyAlignment="1">
      <alignment horizontal="center" vertical="center"/>
    </xf>
    <xf numFmtId="0" fontId="6" fillId="0" borderId="6" xfId="0" applyFont="1" applyBorder="1" applyAlignment="1">
      <alignment vertical="center"/>
    </xf>
    <xf numFmtId="0" fontId="6" fillId="0" borderId="38" xfId="0" applyFont="1" applyBorder="1" applyAlignment="1">
      <alignment vertical="center"/>
    </xf>
    <xf numFmtId="0" fontId="11" fillId="0" borderId="7" xfId="0" applyFont="1" applyBorder="1" applyAlignment="1">
      <alignment vertical="center"/>
    </xf>
    <xf numFmtId="0" fontId="11" fillId="0" borderId="15" xfId="0" applyFont="1" applyBorder="1" applyAlignment="1">
      <alignment vertical="center"/>
    </xf>
    <xf numFmtId="177" fontId="11" fillId="0" borderId="30" xfId="0" applyNumberFormat="1" applyFont="1" applyBorder="1" applyAlignment="1">
      <alignment vertical="center"/>
    </xf>
    <xf numFmtId="0" fontId="22" fillId="0" borderId="64" xfId="8" applyFont="1" applyBorder="1" applyAlignment="1">
      <alignment horizontal="left"/>
    </xf>
    <xf numFmtId="0" fontId="22" fillId="0" borderId="65" xfId="8" applyFont="1" applyBorder="1" applyAlignment="1">
      <alignment horizontal="left"/>
    </xf>
    <xf numFmtId="0" fontId="22" fillId="0" borderId="12" xfId="8" applyFont="1" applyBorder="1" applyAlignment="1">
      <alignment horizontal="left"/>
    </xf>
    <xf numFmtId="0" fontId="22" fillId="0" borderId="67" xfId="8" applyFont="1" applyBorder="1" applyAlignment="1">
      <alignment horizontal="left"/>
    </xf>
    <xf numFmtId="0" fontId="22" fillId="0" borderId="68" xfId="8" applyFont="1" applyBorder="1" applyAlignment="1">
      <alignment horizontal="left"/>
    </xf>
    <xf numFmtId="0" fontId="22" fillId="0" borderId="69" xfId="8" applyFont="1" applyBorder="1" applyAlignment="1">
      <alignment horizontal="left"/>
    </xf>
    <xf numFmtId="0" fontId="22" fillId="0" borderId="57" xfId="8" applyFont="1" applyBorder="1" applyAlignment="1">
      <alignment horizontal="left"/>
    </xf>
    <xf numFmtId="0" fontId="22" fillId="0" borderId="58" xfId="8" applyFont="1" applyBorder="1" applyAlignment="1">
      <alignment horizontal="left"/>
    </xf>
    <xf numFmtId="0" fontId="22" fillId="0" borderId="0" xfId="8" applyFont="1" applyAlignment="1">
      <alignment horizontal="left"/>
    </xf>
    <xf numFmtId="38" fontId="22" fillId="0" borderId="71" xfId="5" applyFont="1" applyFill="1" applyBorder="1" applyAlignment="1"/>
    <xf numFmtId="38" fontId="22" fillId="0" borderId="72" xfId="5" applyFont="1" applyFill="1" applyBorder="1" applyAlignment="1"/>
    <xf numFmtId="38" fontId="22" fillId="0" borderId="73" xfId="5" applyFont="1" applyFill="1" applyBorder="1" applyAlignment="1"/>
    <xf numFmtId="38" fontId="22" fillId="0" borderId="75" xfId="5" applyFont="1" applyFill="1" applyBorder="1" applyAlignment="1"/>
    <xf numFmtId="38" fontId="22" fillId="0" borderId="76" xfId="5" applyFont="1" applyFill="1" applyBorder="1" applyAlignment="1"/>
    <xf numFmtId="38" fontId="22" fillId="0" borderId="44" xfId="5" applyFont="1" applyFill="1" applyBorder="1" applyAlignment="1"/>
    <xf numFmtId="38" fontId="22" fillId="0" borderId="78" xfId="5" applyFont="1" applyFill="1" applyBorder="1" applyAlignment="1"/>
    <xf numFmtId="38" fontId="22" fillId="0" borderId="79" xfId="5" applyFont="1" applyFill="1" applyBorder="1" applyAlignment="1"/>
    <xf numFmtId="38" fontId="22" fillId="0" borderId="80" xfId="5" applyFont="1" applyFill="1" applyBorder="1" applyAlignment="1"/>
    <xf numFmtId="0" fontId="22" fillId="0" borderId="6" xfId="8" applyFont="1" applyBorder="1" applyAlignment="1">
      <alignment horizontal="left"/>
    </xf>
    <xf numFmtId="38" fontId="22" fillId="0" borderId="81" xfId="5" applyFont="1" applyFill="1" applyBorder="1" applyAlignment="1"/>
    <xf numFmtId="0" fontId="22" fillId="0" borderId="82" xfId="8" applyFont="1" applyBorder="1" applyAlignment="1">
      <alignment horizontal="left"/>
    </xf>
    <xf numFmtId="38" fontId="22" fillId="0" borderId="83" xfId="5" applyFont="1" applyFill="1" applyBorder="1" applyAlignment="1"/>
    <xf numFmtId="0" fontId="22" fillId="0" borderId="37" xfId="8" applyFont="1" applyBorder="1" applyAlignment="1">
      <alignment horizontal="left"/>
    </xf>
    <xf numFmtId="38" fontId="22" fillId="0" borderId="84" xfId="5" applyFont="1" applyFill="1" applyBorder="1" applyAlignment="1"/>
    <xf numFmtId="3" fontId="23" fillId="0" borderId="85" xfId="0" applyNumberFormat="1" applyFont="1" applyBorder="1"/>
    <xf numFmtId="0" fontId="11" fillId="0" borderId="54" xfId="8" applyFont="1" applyBorder="1" applyAlignment="1">
      <alignment horizontal="centerContinuous"/>
    </xf>
    <xf numFmtId="38" fontId="11" fillId="0" borderId="59" xfId="5" applyFont="1" applyFill="1" applyBorder="1" applyAlignment="1">
      <alignment horizontal="centerContinuous"/>
    </xf>
    <xf numFmtId="0" fontId="11" fillId="0" borderId="60" xfId="8" applyFont="1" applyBorder="1" applyAlignment="1">
      <alignment horizontal="centerContinuous"/>
    </xf>
    <xf numFmtId="38" fontId="11" fillId="0" borderId="61" xfId="5" applyFont="1" applyFill="1" applyBorder="1" applyAlignment="1">
      <alignment horizontal="centerContinuous"/>
    </xf>
    <xf numFmtId="0" fontId="11" fillId="0" borderId="62" xfId="8" applyFont="1" applyBorder="1" applyAlignment="1">
      <alignment horizontal="centerContinuous"/>
    </xf>
    <xf numFmtId="38" fontId="11" fillId="0" borderId="55" xfId="5" applyFont="1" applyFill="1" applyBorder="1" applyAlignment="1">
      <alignment horizontal="centerContinuous"/>
    </xf>
    <xf numFmtId="0" fontId="11" fillId="0" borderId="63" xfId="5" applyNumberFormat="1" applyFont="1" applyFill="1" applyBorder="1" applyAlignment="1" applyProtection="1">
      <alignment horizontal="center" vertical="distributed"/>
      <protection locked="0"/>
    </xf>
    <xf numFmtId="38" fontId="11" fillId="0" borderId="70" xfId="5" applyFont="1" applyFill="1" applyBorder="1" applyAlignment="1" applyProtection="1">
      <alignment horizontal="center" vertical="distributed"/>
      <protection locked="0"/>
    </xf>
    <xf numFmtId="0" fontId="11" fillId="0" borderId="66" xfId="5" applyNumberFormat="1" applyFont="1" applyFill="1" applyBorder="1" applyAlignment="1" applyProtection="1">
      <alignment horizontal="center" vertical="distributed"/>
      <protection locked="0"/>
    </xf>
    <xf numFmtId="38" fontId="11" fillId="0" borderId="74" xfId="5" applyFont="1" applyFill="1" applyBorder="1" applyAlignment="1" applyProtection="1">
      <alignment horizontal="center" vertical="distributed"/>
      <protection locked="0"/>
    </xf>
    <xf numFmtId="0" fontId="11" fillId="0" borderId="56" xfId="5" applyNumberFormat="1" applyFont="1" applyFill="1" applyBorder="1" applyAlignment="1" applyProtection="1">
      <alignment horizontal="center" vertical="distributed"/>
      <protection locked="0"/>
    </xf>
    <xf numFmtId="38" fontId="11" fillId="0" borderId="77" xfId="5" applyFont="1" applyFill="1" applyBorder="1" applyAlignment="1" applyProtection="1">
      <alignment horizontal="center" vertical="distributed"/>
      <protection locked="0"/>
    </xf>
    <xf numFmtId="0" fontId="22" fillId="0" borderId="68" xfId="8" applyFont="1" applyBorder="1" applyAlignment="1">
      <alignment horizontal="right"/>
    </xf>
    <xf numFmtId="0" fontId="22" fillId="0" borderId="64" xfId="8" applyFont="1" applyBorder="1" applyAlignment="1">
      <alignment horizontal="right"/>
    </xf>
    <xf numFmtId="38" fontId="22" fillId="0" borderId="71" xfId="5" applyFont="1" applyFill="1" applyBorder="1" applyAlignment="1">
      <alignment horizontal="right"/>
    </xf>
    <xf numFmtId="0" fontId="22" fillId="0" borderId="67" xfId="8" applyFont="1" applyBorder="1" applyAlignment="1">
      <alignment horizontal="right"/>
    </xf>
    <xf numFmtId="38" fontId="22" fillId="0" borderId="75" xfId="5" applyFont="1" applyFill="1" applyBorder="1" applyAlignment="1">
      <alignment horizontal="right"/>
    </xf>
    <xf numFmtId="0" fontId="22" fillId="0" borderId="57" xfId="8" applyFont="1" applyBorder="1" applyAlignment="1">
      <alignment horizontal="right"/>
    </xf>
    <xf numFmtId="38" fontId="22" fillId="0" borderId="78" xfId="5" applyFont="1" applyFill="1" applyBorder="1" applyAlignment="1">
      <alignment horizontal="right"/>
    </xf>
    <xf numFmtId="0" fontId="22" fillId="0" borderId="65" xfId="8" applyFont="1" applyBorder="1" applyAlignment="1">
      <alignment horizontal="right"/>
    </xf>
    <xf numFmtId="38" fontId="22" fillId="0" borderId="72" xfId="5" applyFont="1" applyFill="1" applyBorder="1" applyAlignment="1">
      <alignment horizontal="right"/>
    </xf>
    <xf numFmtId="38" fontId="22" fillId="0" borderId="76" xfId="5" applyFont="1" applyFill="1" applyBorder="1" applyAlignment="1">
      <alignment horizontal="right"/>
    </xf>
    <xf numFmtId="0" fontId="22" fillId="0" borderId="58" xfId="8" applyFont="1" applyBorder="1" applyAlignment="1">
      <alignment horizontal="right"/>
    </xf>
    <xf numFmtId="38" fontId="22" fillId="0" borderId="79" xfId="5" applyFont="1" applyFill="1" applyBorder="1" applyAlignment="1">
      <alignment horizontal="right"/>
    </xf>
    <xf numFmtId="0" fontId="22" fillId="0" borderId="12" xfId="8" applyFont="1" applyBorder="1" applyAlignment="1">
      <alignment horizontal="right"/>
    </xf>
    <xf numFmtId="38" fontId="22" fillId="0" borderId="73" xfId="5" applyFont="1" applyFill="1" applyBorder="1" applyAlignment="1">
      <alignment horizontal="right"/>
    </xf>
    <xf numFmtId="0" fontId="22" fillId="0" borderId="69" xfId="8" applyFont="1" applyBorder="1" applyAlignment="1">
      <alignment horizontal="right"/>
    </xf>
    <xf numFmtId="38" fontId="22" fillId="0" borderId="44" xfId="5" applyFont="1" applyFill="1" applyBorder="1" applyAlignment="1">
      <alignment horizontal="right"/>
    </xf>
    <xf numFmtId="0" fontId="22" fillId="0" borderId="0" xfId="8" applyFont="1" applyAlignment="1">
      <alignment horizontal="right"/>
    </xf>
    <xf numFmtId="38" fontId="22" fillId="0" borderId="80" xfId="5" applyFont="1" applyFill="1" applyBorder="1" applyAlignment="1">
      <alignment horizontal="right"/>
    </xf>
    <xf numFmtId="0" fontId="22" fillId="0" borderId="6" xfId="8" applyFont="1" applyBorder="1" applyAlignment="1">
      <alignment horizontal="right"/>
    </xf>
    <xf numFmtId="38" fontId="22" fillId="0" borderId="81" xfId="5" applyFont="1" applyFill="1" applyBorder="1" applyAlignment="1">
      <alignment horizontal="right"/>
    </xf>
    <xf numFmtId="0" fontId="22" fillId="0" borderId="82" xfId="8" applyFont="1" applyBorder="1" applyAlignment="1">
      <alignment horizontal="right"/>
    </xf>
    <xf numFmtId="38" fontId="22" fillId="0" borderId="83" xfId="5" applyFont="1" applyFill="1" applyBorder="1" applyAlignment="1">
      <alignment horizontal="right"/>
    </xf>
    <xf numFmtId="0" fontId="22" fillId="0" borderId="37" xfId="8" applyFont="1" applyBorder="1" applyAlignment="1">
      <alignment horizontal="right"/>
    </xf>
    <xf numFmtId="38" fontId="22" fillId="0" borderId="84" xfId="5" applyFont="1" applyFill="1" applyBorder="1" applyAlignment="1">
      <alignment horizontal="right"/>
    </xf>
    <xf numFmtId="0" fontId="11" fillId="0" borderId="87" xfId="0" applyFont="1" applyBorder="1" applyAlignment="1">
      <alignment vertical="center"/>
    </xf>
    <xf numFmtId="0" fontId="12" fillId="0" borderId="88" xfId="0" applyFont="1" applyBorder="1" applyAlignment="1">
      <alignment vertical="center"/>
    </xf>
    <xf numFmtId="0" fontId="11" fillId="0" borderId="89" xfId="0" applyFont="1" applyBorder="1" applyAlignment="1">
      <alignment horizontal="center" vertical="center" shrinkToFit="1"/>
    </xf>
    <xf numFmtId="38" fontId="11" fillId="0" borderId="21" xfId="0" applyNumberFormat="1" applyFont="1" applyBorder="1" applyAlignment="1">
      <alignment vertical="center"/>
    </xf>
    <xf numFmtId="0" fontId="22" fillId="0" borderId="91" xfId="8" applyFont="1" applyBorder="1" applyAlignment="1">
      <alignment horizontal="right"/>
    </xf>
    <xf numFmtId="38" fontId="22" fillId="0" borderId="92" xfId="5" applyFont="1" applyFill="1" applyBorder="1" applyAlignment="1">
      <alignment horizontal="right"/>
    </xf>
    <xf numFmtId="0" fontId="11" fillId="0" borderId="90" xfId="0" applyFont="1" applyBorder="1" applyAlignment="1">
      <alignment vertical="center"/>
    </xf>
    <xf numFmtId="3" fontId="23" fillId="0" borderId="94" xfId="0" applyNumberFormat="1" applyFont="1" applyBorder="1"/>
    <xf numFmtId="0" fontId="11" fillId="0" borderId="65" xfId="0" applyFont="1" applyBorder="1" applyAlignment="1">
      <alignment vertical="center"/>
    </xf>
    <xf numFmtId="0" fontId="11" fillId="0" borderId="95" xfId="0" applyFont="1" applyBorder="1" applyAlignment="1">
      <alignment vertical="center"/>
    </xf>
    <xf numFmtId="0" fontId="11" fillId="0" borderId="94" xfId="0" applyFont="1" applyBorder="1" applyAlignment="1">
      <alignment vertical="center"/>
    </xf>
    <xf numFmtId="38" fontId="22" fillId="0" borderId="96" xfId="5" applyFont="1" applyFill="1" applyBorder="1" applyAlignment="1">
      <alignment horizontal="right"/>
    </xf>
    <xf numFmtId="0" fontId="12" fillId="0" borderId="94" xfId="0" applyFont="1" applyBorder="1" applyAlignment="1">
      <alignment vertical="center" shrinkToFit="1"/>
    </xf>
    <xf numFmtId="0" fontId="11" fillId="0" borderId="89" xfId="0" applyFont="1" applyBorder="1" applyAlignment="1">
      <alignment vertical="center"/>
    </xf>
    <xf numFmtId="0" fontId="11" fillId="0" borderId="93" xfId="0" applyFont="1" applyBorder="1" applyAlignment="1">
      <alignment vertical="center"/>
    </xf>
    <xf numFmtId="0" fontId="11" fillId="0" borderId="64" xfId="0" applyFont="1" applyBorder="1" applyAlignment="1">
      <alignment vertical="center"/>
    </xf>
    <xf numFmtId="0" fontId="11" fillId="0" borderId="97" xfId="0" applyFont="1" applyBorder="1" applyAlignment="1">
      <alignment vertical="center"/>
    </xf>
    <xf numFmtId="0" fontId="11" fillId="0" borderId="98" xfId="0" applyFont="1" applyBorder="1" applyAlignment="1">
      <alignment vertical="center"/>
    </xf>
    <xf numFmtId="0" fontId="12" fillId="0" borderId="101" xfId="0" applyFont="1" applyBorder="1" applyAlignment="1">
      <alignment horizontal="left" vertical="top"/>
    </xf>
    <xf numFmtId="0" fontId="11" fillId="0" borderId="95" xfId="0" applyFont="1" applyBorder="1" applyAlignment="1">
      <alignment horizontal="center" vertical="center" shrinkToFit="1"/>
    </xf>
    <xf numFmtId="0" fontId="12" fillId="0" borderId="103" xfId="0" applyFont="1" applyBorder="1" applyAlignment="1">
      <alignment vertical="center"/>
    </xf>
    <xf numFmtId="179" fontId="11" fillId="0" borderId="103" xfId="0" applyNumberFormat="1" applyFont="1" applyBorder="1" applyAlignment="1">
      <alignment horizontal="right" vertical="center"/>
    </xf>
    <xf numFmtId="0" fontId="11" fillId="0" borderId="103" xfId="0" applyFont="1" applyBorder="1" applyAlignment="1">
      <alignment horizontal="right" vertical="center"/>
    </xf>
    <xf numFmtId="0" fontId="11" fillId="0" borderId="102" xfId="0" applyFont="1" applyBorder="1" applyAlignment="1">
      <alignment horizontal="right" vertical="center"/>
    </xf>
    <xf numFmtId="0" fontId="11" fillId="0" borderId="88" xfId="0" applyFont="1" applyBorder="1" applyAlignment="1">
      <alignment horizontal="right" vertical="center"/>
    </xf>
    <xf numFmtId="0" fontId="11" fillId="0" borderId="95" xfId="0" applyFont="1" applyBorder="1" applyAlignment="1">
      <alignment horizontal="center" vertical="center"/>
    </xf>
    <xf numFmtId="177" fontId="11" fillId="0" borderId="94" xfId="0" applyNumberFormat="1" applyFont="1" applyBorder="1" applyAlignment="1">
      <alignment vertical="center" shrinkToFit="1"/>
    </xf>
    <xf numFmtId="0" fontId="22" fillId="0" borderId="88" xfId="8" applyFont="1" applyBorder="1" applyAlignment="1">
      <alignment horizontal="right"/>
    </xf>
    <xf numFmtId="0" fontId="12" fillId="0" borderId="102" xfId="0" applyFont="1" applyBorder="1" applyAlignment="1">
      <alignment vertical="center"/>
    </xf>
    <xf numFmtId="0" fontId="22" fillId="0" borderId="102" xfId="8" applyFont="1" applyBorder="1" applyAlignment="1">
      <alignment horizontal="right"/>
    </xf>
    <xf numFmtId="0" fontId="12" fillId="0" borderId="104" xfId="0" applyFont="1" applyBorder="1" applyAlignment="1">
      <alignment vertical="center"/>
    </xf>
    <xf numFmtId="179" fontId="11" fillId="0" borderId="104" xfId="0" applyNumberFormat="1" applyFont="1" applyBorder="1" applyAlignment="1">
      <alignment horizontal="right" vertical="center"/>
    </xf>
    <xf numFmtId="0" fontId="11" fillId="0" borderId="104" xfId="0" applyFont="1" applyBorder="1" applyAlignment="1">
      <alignment horizontal="right" vertical="center"/>
    </xf>
    <xf numFmtId="0" fontId="22" fillId="0" borderId="104" xfId="8" applyFont="1" applyBorder="1" applyAlignment="1">
      <alignment horizontal="right"/>
    </xf>
    <xf numFmtId="3" fontId="23" fillId="0" borderId="105" xfId="0" applyNumberFormat="1" applyFont="1" applyBorder="1"/>
    <xf numFmtId="179" fontId="11" fillId="0" borderId="102" xfId="0" applyNumberFormat="1" applyFont="1" applyBorder="1" applyAlignment="1">
      <alignment horizontal="right" vertical="center"/>
    </xf>
    <xf numFmtId="0" fontId="12" fillId="0" borderId="106" xfId="0" applyFont="1" applyBorder="1" applyAlignment="1">
      <alignment horizontal="left" vertical="top"/>
    </xf>
    <xf numFmtId="0" fontId="22" fillId="0" borderId="87" xfId="8" applyFont="1" applyBorder="1" applyAlignment="1">
      <alignment horizontal="right"/>
    </xf>
    <xf numFmtId="38" fontId="22" fillId="0" borderId="43" xfId="5" applyFont="1" applyFill="1" applyBorder="1" applyAlignment="1">
      <alignment horizontal="right"/>
    </xf>
    <xf numFmtId="38" fontId="22" fillId="0" borderId="107" xfId="5" applyFont="1" applyFill="1" applyBorder="1" applyAlignment="1">
      <alignment horizontal="right"/>
    </xf>
    <xf numFmtId="177" fontId="11" fillId="0" borderId="94" xfId="0" applyNumberFormat="1" applyFont="1" applyBorder="1" applyAlignment="1">
      <alignment vertical="center"/>
    </xf>
    <xf numFmtId="3" fontId="23" fillId="0" borderId="108" xfId="0" applyNumberFormat="1" applyFont="1" applyBorder="1"/>
    <xf numFmtId="0" fontId="11" fillId="0" borderId="94" xfId="0" applyFont="1" applyBorder="1" applyAlignment="1">
      <alignment vertical="center" shrinkToFit="1"/>
    </xf>
    <xf numFmtId="0" fontId="11" fillId="0" borderId="65" xfId="0" applyFont="1" applyBorder="1" applyAlignment="1">
      <alignment horizontal="right" vertical="center"/>
    </xf>
    <xf numFmtId="38" fontId="22" fillId="0" borderId="115" xfId="5" applyFont="1" applyFill="1" applyBorder="1" applyAlignment="1">
      <alignment horizontal="right"/>
    </xf>
    <xf numFmtId="177" fontId="11" fillId="0" borderId="14" xfId="4" applyNumberFormat="1" applyFont="1" applyFill="1" applyBorder="1" applyAlignment="1">
      <alignment vertical="center"/>
    </xf>
    <xf numFmtId="177" fontId="11" fillId="0" borderId="9" xfId="4" applyNumberFormat="1" applyFont="1" applyFill="1" applyBorder="1" applyAlignment="1">
      <alignment vertical="center"/>
    </xf>
    <xf numFmtId="177" fontId="11" fillId="0" borderId="90" xfId="0" applyNumberFormat="1" applyFont="1" applyBorder="1" applyAlignment="1">
      <alignment vertical="center"/>
    </xf>
    <xf numFmtId="38" fontId="22" fillId="0" borderId="119" xfId="5" applyFont="1" applyFill="1" applyBorder="1" applyAlignment="1">
      <alignment horizontal="right"/>
    </xf>
    <xf numFmtId="0" fontId="22" fillId="0" borderId="137" xfId="8" applyFont="1" applyBorder="1" applyAlignment="1">
      <alignment horizontal="right"/>
    </xf>
    <xf numFmtId="177" fontId="20" fillId="0" borderId="9" xfId="4" applyNumberFormat="1" applyFont="1" applyFill="1" applyBorder="1" applyAlignment="1">
      <alignment vertical="center"/>
    </xf>
    <xf numFmtId="0" fontId="19" fillId="0" borderId="0" xfId="0" applyFont="1" applyAlignment="1">
      <alignment vertical="center"/>
    </xf>
    <xf numFmtId="0" fontId="12" fillId="0" borderId="53" xfId="0" applyFont="1" applyBorder="1" applyAlignment="1">
      <alignment horizontal="left" vertical="top"/>
    </xf>
    <xf numFmtId="38" fontId="11" fillId="0" borderId="89" xfId="4" applyFont="1" applyFill="1" applyBorder="1" applyAlignment="1">
      <alignment vertical="center" shrinkToFit="1"/>
    </xf>
    <xf numFmtId="0" fontId="11" fillId="0" borderId="89" xfId="0" applyFont="1" applyBorder="1" applyAlignment="1">
      <alignment horizontal="center" vertical="center"/>
    </xf>
    <xf numFmtId="38" fontId="11" fillId="0" borderId="89" xfId="4" applyFont="1" applyFill="1" applyBorder="1" applyAlignment="1">
      <alignment vertical="center"/>
    </xf>
    <xf numFmtId="38" fontId="11" fillId="0" borderId="17" xfId="4" applyFont="1" applyFill="1" applyBorder="1" applyAlignment="1">
      <alignment vertical="center" shrinkToFit="1"/>
    </xf>
    <xf numFmtId="177" fontId="11" fillId="0" borderId="17" xfId="4" applyNumberFormat="1" applyFont="1" applyFill="1" applyBorder="1" applyAlignment="1">
      <alignment vertical="center"/>
    </xf>
    <xf numFmtId="38" fontId="11" fillId="0" borderId="17" xfId="4" applyFont="1" applyFill="1" applyBorder="1" applyAlignment="1">
      <alignment vertical="center"/>
    </xf>
    <xf numFmtId="38" fontId="11" fillId="0" borderId="14" xfId="4" applyFont="1" applyFill="1" applyBorder="1" applyAlignment="1">
      <alignment vertical="center" shrinkToFit="1"/>
    </xf>
    <xf numFmtId="38" fontId="11" fillId="0" borderId="16" xfId="4" applyFont="1" applyFill="1" applyBorder="1" applyAlignment="1">
      <alignment vertical="center"/>
    </xf>
    <xf numFmtId="38" fontId="11" fillId="0" borderId="9" xfId="4" applyFont="1" applyFill="1" applyBorder="1" applyAlignment="1">
      <alignment vertical="center" shrinkToFit="1"/>
    </xf>
    <xf numFmtId="38" fontId="11" fillId="0" borderId="9" xfId="4" applyFont="1" applyFill="1" applyBorder="1" applyAlignment="1">
      <alignment vertical="center"/>
    </xf>
    <xf numFmtId="38" fontId="16" fillId="0" borderId="16" xfId="4" applyFont="1" applyFill="1" applyBorder="1" applyAlignment="1">
      <alignment vertical="center"/>
    </xf>
    <xf numFmtId="38" fontId="16" fillId="0" borderId="9" xfId="4" applyFont="1" applyFill="1" applyBorder="1" applyAlignment="1">
      <alignment vertical="center"/>
    </xf>
    <xf numFmtId="38" fontId="11" fillId="0" borderId="95" xfId="4" applyFont="1" applyFill="1" applyBorder="1" applyAlignment="1">
      <alignment vertical="center" shrinkToFit="1"/>
    </xf>
    <xf numFmtId="0" fontId="11" fillId="0" borderId="68" xfId="0" applyFont="1" applyBorder="1" applyAlignment="1">
      <alignment horizontal="right" vertical="center"/>
    </xf>
    <xf numFmtId="38" fontId="16" fillId="0" borderId="95" xfId="4" applyFont="1" applyFill="1" applyBorder="1" applyAlignment="1">
      <alignment vertical="center"/>
    </xf>
    <xf numFmtId="38" fontId="11" fillId="0" borderId="95" xfId="4" applyFont="1" applyFill="1" applyBorder="1" applyAlignment="1">
      <alignment vertical="center"/>
    </xf>
    <xf numFmtId="0" fontId="12" fillId="0" borderId="31" xfId="0" applyFont="1" applyBorder="1" applyAlignment="1">
      <alignment vertical="center"/>
    </xf>
    <xf numFmtId="0" fontId="11" fillId="0" borderId="31" xfId="0" applyFont="1" applyBorder="1" applyAlignment="1">
      <alignment horizontal="right" vertical="center"/>
    </xf>
    <xf numFmtId="0" fontId="11" fillId="0" borderId="8" xfId="0" applyFont="1" applyBorder="1" applyAlignment="1">
      <alignment horizontal="center" vertical="center" shrinkToFit="1"/>
    </xf>
    <xf numFmtId="38" fontId="11" fillId="0" borderId="8" xfId="4" applyFont="1" applyFill="1" applyBorder="1" applyAlignment="1">
      <alignment vertical="center" shrinkToFit="1"/>
    </xf>
    <xf numFmtId="0" fontId="11" fillId="0" borderId="8" xfId="0" applyFont="1" applyBorder="1" applyAlignment="1">
      <alignment horizontal="center" vertical="center"/>
    </xf>
    <xf numFmtId="38" fontId="11" fillId="0" borderId="8" xfId="4" applyFont="1" applyFill="1" applyBorder="1" applyAlignment="1">
      <alignment vertical="center"/>
    </xf>
    <xf numFmtId="0" fontId="10" fillId="0" borderId="25" xfId="0" applyFont="1" applyBorder="1" applyAlignment="1">
      <alignment vertical="center" shrinkToFit="1"/>
    </xf>
    <xf numFmtId="0" fontId="10" fillId="0" borderId="22" xfId="0" applyFont="1" applyBorder="1" applyAlignment="1">
      <alignment vertical="center" shrinkToFit="1"/>
    </xf>
    <xf numFmtId="0" fontId="10" fillId="0" borderId="21" xfId="0" applyFont="1" applyBorder="1" applyAlignment="1">
      <alignment vertical="center" shrinkToFit="1"/>
    </xf>
    <xf numFmtId="0" fontId="12" fillId="0" borderId="22" xfId="0" applyFont="1" applyBorder="1" applyAlignment="1">
      <alignment vertical="center" shrinkToFit="1"/>
    </xf>
    <xf numFmtId="0" fontId="12" fillId="0" borderId="3" xfId="0" applyFont="1" applyBorder="1" applyAlignment="1">
      <alignment vertical="center" shrinkToFit="1"/>
    </xf>
    <xf numFmtId="0" fontId="12" fillId="0" borderId="21" xfId="0" applyFont="1" applyBorder="1" applyAlignment="1">
      <alignment vertical="center" shrinkToFit="1"/>
    </xf>
    <xf numFmtId="38" fontId="11" fillId="0" borderId="16" xfId="4" applyFont="1" applyFill="1" applyBorder="1" applyAlignment="1">
      <alignment vertical="center" shrinkToFit="1"/>
    </xf>
    <xf numFmtId="38" fontId="16" fillId="0" borderId="14" xfId="4" applyFont="1" applyFill="1" applyBorder="1" applyAlignment="1">
      <alignment vertical="center" shrinkToFit="1"/>
    </xf>
    <xf numFmtId="38" fontId="16" fillId="0" borderId="9" xfId="4" applyFont="1" applyFill="1" applyBorder="1" applyAlignment="1">
      <alignment vertical="center" shrinkToFit="1"/>
    </xf>
    <xf numFmtId="177" fontId="11" fillId="0" borderId="16" xfId="4" applyNumberFormat="1" applyFont="1" applyFill="1" applyBorder="1" applyAlignment="1">
      <alignment vertical="center"/>
    </xf>
    <xf numFmtId="177" fontId="11" fillId="0" borderId="90" xfId="0" applyNumberFormat="1" applyFont="1" applyBorder="1" applyAlignment="1">
      <alignment vertical="center" shrinkToFit="1"/>
    </xf>
    <xf numFmtId="177" fontId="11" fillId="0" borderId="8" xfId="4" applyNumberFormat="1" applyFont="1" applyFill="1" applyBorder="1" applyAlignment="1">
      <alignment vertical="center"/>
    </xf>
    <xf numFmtId="0" fontId="10" fillId="0" borderId="3" xfId="0" applyFont="1" applyBorder="1" applyAlignment="1">
      <alignment vertical="center"/>
    </xf>
    <xf numFmtId="0" fontId="10" fillId="0" borderId="5" xfId="0" applyFont="1" applyBorder="1" applyAlignment="1">
      <alignment vertical="center"/>
    </xf>
    <xf numFmtId="0" fontId="12" fillId="0" borderId="68" xfId="0" applyFont="1" applyBorder="1" applyAlignment="1">
      <alignment vertical="center"/>
    </xf>
    <xf numFmtId="177" fontId="11" fillId="0" borderId="95" xfId="4" applyNumberFormat="1" applyFont="1" applyFill="1" applyBorder="1" applyAlignment="1">
      <alignment vertical="center"/>
    </xf>
    <xf numFmtId="0" fontId="12" fillId="0" borderId="90" xfId="0" applyFont="1" applyBorder="1" applyAlignment="1">
      <alignment vertical="center" shrinkToFit="1"/>
    </xf>
    <xf numFmtId="0" fontId="11" fillId="0" borderId="86" xfId="0" applyFont="1" applyBorder="1" applyAlignment="1">
      <alignment vertical="center"/>
    </xf>
    <xf numFmtId="177" fontId="11" fillId="0" borderId="89" xfId="4" applyNumberFormat="1" applyFont="1" applyFill="1" applyBorder="1" applyAlignment="1">
      <alignment vertical="center"/>
    </xf>
    <xf numFmtId="0" fontId="10" fillId="0" borderId="93" xfId="0" applyFont="1" applyBorder="1" applyAlignment="1">
      <alignment vertical="center" shrinkToFit="1"/>
    </xf>
    <xf numFmtId="0" fontId="12" fillId="0" borderId="67" xfId="0" applyFont="1" applyBorder="1" applyAlignment="1">
      <alignment vertical="center"/>
    </xf>
    <xf numFmtId="0" fontId="11" fillId="0" borderId="67" xfId="0" applyFont="1" applyBorder="1" applyAlignment="1">
      <alignment horizontal="right" vertical="center"/>
    </xf>
    <xf numFmtId="0" fontId="11" fillId="0" borderId="97" xfId="0" applyFont="1" applyBorder="1" applyAlignment="1">
      <alignment horizontal="center" vertical="center" shrinkToFit="1"/>
    </xf>
    <xf numFmtId="38" fontId="11" fillId="0" borderId="97" xfId="4" applyFont="1" applyFill="1" applyBorder="1" applyAlignment="1">
      <alignment vertical="center" shrinkToFit="1"/>
    </xf>
    <xf numFmtId="177" fontId="11" fillId="0" borderId="97" xfId="4" applyNumberFormat="1" applyFont="1" applyFill="1" applyBorder="1" applyAlignment="1">
      <alignment vertical="center"/>
    </xf>
    <xf numFmtId="0" fontId="11" fillId="0" borderId="97" xfId="0" applyFont="1" applyBorder="1" applyAlignment="1">
      <alignment horizontal="center" vertical="center"/>
    </xf>
    <xf numFmtId="38" fontId="11" fillId="0" borderId="97" xfId="4" applyFont="1" applyFill="1" applyBorder="1" applyAlignment="1">
      <alignment vertical="center"/>
    </xf>
    <xf numFmtId="0" fontId="10" fillId="0" borderId="98" xfId="0" applyFont="1" applyBorder="1" applyAlignment="1">
      <alignment vertical="center" shrinkToFit="1"/>
    </xf>
    <xf numFmtId="38" fontId="12" fillId="0" borderId="94" xfId="0" applyNumberFormat="1" applyFont="1" applyBorder="1" applyAlignment="1">
      <alignment vertical="center" shrinkToFit="1"/>
    </xf>
    <xf numFmtId="38" fontId="16" fillId="0" borderId="17" xfId="4" applyFont="1" applyFill="1" applyBorder="1" applyAlignment="1">
      <alignment vertical="center"/>
    </xf>
    <xf numFmtId="0" fontId="10" fillId="0" borderId="90" xfId="0" applyFont="1" applyBorder="1" applyAlignment="1">
      <alignment vertical="center" shrinkToFit="1"/>
    </xf>
    <xf numFmtId="0" fontId="11" fillId="0" borderId="13" xfId="0" applyFont="1" applyBorder="1" applyAlignment="1">
      <alignment horizontal="right" vertical="center"/>
    </xf>
    <xf numFmtId="38" fontId="16" fillId="0" borderId="17" xfId="4" applyFont="1" applyFill="1" applyBorder="1" applyAlignment="1">
      <alignment vertical="center" shrinkToFit="1"/>
    </xf>
    <xf numFmtId="38" fontId="11" fillId="0" borderId="37" xfId="7" applyFont="1" applyFill="1" applyBorder="1" applyAlignment="1">
      <alignment vertical="center"/>
    </xf>
    <xf numFmtId="38" fontId="11" fillId="0" borderId="33" xfId="4" applyFont="1" applyFill="1" applyBorder="1" applyAlignment="1">
      <alignment horizontal="center" vertical="center"/>
    </xf>
    <xf numFmtId="178" fontId="11" fillId="0" borderId="33" xfId="4" applyNumberFormat="1" applyFont="1" applyFill="1" applyBorder="1" applyAlignment="1">
      <alignment horizontal="center" vertical="center"/>
    </xf>
    <xf numFmtId="0" fontId="11" fillId="0" borderId="130" xfId="0" applyFont="1" applyBorder="1" applyAlignment="1">
      <alignment horizontal="right" vertical="center"/>
    </xf>
    <xf numFmtId="0" fontId="12" fillId="0" borderId="131" xfId="0" applyFont="1" applyBorder="1" applyAlignment="1">
      <alignment vertical="center"/>
    </xf>
    <xf numFmtId="179" fontId="11" fillId="0" borderId="131" xfId="0" applyNumberFormat="1" applyFont="1" applyBorder="1" applyAlignment="1">
      <alignment horizontal="right" vertical="center"/>
    </xf>
    <xf numFmtId="0" fontId="12" fillId="0" borderId="132" xfId="0" applyFont="1" applyBorder="1" applyAlignment="1">
      <alignment horizontal="left" vertical="top"/>
    </xf>
    <xf numFmtId="0" fontId="11" fillId="0" borderId="133" xfId="0" applyFont="1" applyBorder="1" applyAlignment="1">
      <alignment horizontal="center" vertical="center" shrinkToFit="1"/>
    </xf>
    <xf numFmtId="38" fontId="16" fillId="0" borderId="133" xfId="4" applyFont="1" applyFill="1" applyBorder="1" applyAlignment="1">
      <alignment vertical="center" shrinkToFit="1"/>
    </xf>
    <xf numFmtId="38" fontId="11" fillId="0" borderId="134" xfId="7" applyFont="1" applyFill="1" applyBorder="1" applyAlignment="1">
      <alignment vertical="center"/>
    </xf>
    <xf numFmtId="0" fontId="11" fillId="0" borderId="131" xfId="0" applyFont="1" applyBorder="1" applyAlignment="1">
      <alignment horizontal="right" vertical="center"/>
    </xf>
    <xf numFmtId="0" fontId="11" fillId="0" borderId="133" xfId="0" applyFont="1" applyBorder="1" applyAlignment="1">
      <alignment horizontal="center" vertical="center"/>
    </xf>
    <xf numFmtId="38" fontId="16" fillId="0" borderId="133" xfId="4" applyFont="1" applyFill="1" applyBorder="1" applyAlignment="1">
      <alignment vertical="center"/>
    </xf>
    <xf numFmtId="38" fontId="11" fillId="0" borderId="133" xfId="4" applyFont="1" applyFill="1" applyBorder="1" applyAlignment="1">
      <alignment vertical="center"/>
    </xf>
    <xf numFmtId="177" fontId="11" fillId="0" borderId="135" xfId="0" applyNumberFormat="1" applyFont="1" applyBorder="1" applyAlignment="1">
      <alignment vertical="center" shrinkToFit="1"/>
    </xf>
    <xf numFmtId="38" fontId="16" fillId="0" borderId="16" xfId="4" applyFont="1" applyFill="1" applyBorder="1" applyAlignment="1">
      <alignment vertical="center" shrinkToFit="1"/>
    </xf>
    <xf numFmtId="177" fontId="11" fillId="0" borderId="21" xfId="4" applyNumberFormat="1" applyFont="1" applyFill="1" applyBorder="1" applyAlignment="1">
      <alignment vertical="center"/>
    </xf>
    <xf numFmtId="38" fontId="16" fillId="0" borderId="89" xfId="4" applyFont="1" applyFill="1" applyBorder="1" applyAlignment="1">
      <alignment vertical="center" shrinkToFit="1"/>
    </xf>
    <xf numFmtId="178" fontId="11" fillId="0" borderId="16" xfId="4" applyNumberFormat="1" applyFont="1" applyFill="1" applyBorder="1" applyAlignment="1">
      <alignment vertical="center"/>
    </xf>
    <xf numFmtId="9" fontId="11" fillId="0" borderId="22" xfId="6" applyFont="1" applyFill="1" applyBorder="1" applyAlignment="1">
      <alignment vertical="center" shrinkToFit="1"/>
    </xf>
    <xf numFmtId="203" fontId="11" fillId="0" borderId="22" xfId="0" applyNumberFormat="1" applyFont="1" applyBorder="1" applyAlignment="1">
      <alignment vertical="center" shrinkToFit="1"/>
    </xf>
    <xf numFmtId="205" fontId="11" fillId="0" borderId="22" xfId="4" applyNumberFormat="1" applyFont="1" applyFill="1" applyBorder="1" applyAlignment="1">
      <alignment vertical="center"/>
    </xf>
    <xf numFmtId="206" fontId="11" fillId="0" borderId="22" xfId="4" applyNumberFormat="1" applyFont="1" applyFill="1" applyBorder="1" applyAlignment="1">
      <alignment vertical="center"/>
    </xf>
    <xf numFmtId="10" fontId="11" fillId="0" borderId="22" xfId="0" applyNumberFormat="1" applyFont="1" applyBorder="1" applyAlignment="1">
      <alignment vertical="center" shrinkToFit="1"/>
    </xf>
    <xf numFmtId="10" fontId="11" fillId="0" borderId="21" xfId="0" applyNumberFormat="1" applyFont="1" applyBorder="1" applyAlignment="1">
      <alignment vertical="center" shrinkToFit="1"/>
    </xf>
    <xf numFmtId="10" fontId="11" fillId="0" borderId="21" xfId="6" applyNumberFormat="1" applyFont="1" applyFill="1" applyBorder="1" applyAlignment="1">
      <alignment vertical="center" shrinkToFit="1"/>
    </xf>
    <xf numFmtId="0" fontId="63" fillId="0" borderId="0" xfId="129" applyFont="1" applyAlignment="1">
      <alignment vertical="center"/>
    </xf>
    <xf numFmtId="0" fontId="63" fillId="0" borderId="88" xfId="129" applyFont="1" applyBorder="1" applyAlignment="1">
      <alignment vertical="center"/>
    </xf>
    <xf numFmtId="0" fontId="63" fillId="0" borderId="89" xfId="129" applyFont="1" applyBorder="1" applyAlignment="1">
      <alignment vertical="center"/>
    </xf>
    <xf numFmtId="0" fontId="63" fillId="0" borderId="42" xfId="129" applyFont="1" applyBorder="1" applyAlignment="1">
      <alignment vertical="center"/>
    </xf>
    <xf numFmtId="0" fontId="63" fillId="0" borderId="34" xfId="129" applyFont="1" applyBorder="1" applyAlignment="1">
      <alignment vertical="center"/>
    </xf>
    <xf numFmtId="0" fontId="63" fillId="0" borderId="139" xfId="129" applyFont="1" applyBorder="1" applyAlignment="1">
      <alignment horizontal="center" vertical="center"/>
    </xf>
    <xf numFmtId="0" fontId="63" fillId="0" borderId="95" xfId="129" applyFont="1" applyBorder="1" applyAlignment="1">
      <alignment horizontal="center" vertical="center"/>
    </xf>
    <xf numFmtId="0" fontId="63" fillId="0" borderId="137" xfId="129" applyFont="1" applyBorder="1" applyAlignment="1">
      <alignment horizontal="center" vertical="center"/>
    </xf>
    <xf numFmtId="0" fontId="63" fillId="0" borderId="140" xfId="129" applyFont="1" applyBorder="1" applyAlignment="1">
      <alignment horizontal="center" vertical="center"/>
    </xf>
    <xf numFmtId="0" fontId="63" fillId="0" borderId="113" xfId="129" applyFont="1" applyBorder="1" applyAlignment="1">
      <alignment vertical="center"/>
    </xf>
    <xf numFmtId="0" fontId="63" fillId="0" borderId="142" xfId="129" applyFont="1" applyBorder="1" applyAlignment="1">
      <alignment vertical="center"/>
    </xf>
    <xf numFmtId="180" fontId="65" fillId="0" borderId="138" xfId="129" applyNumberFormat="1" applyFont="1" applyBorder="1" applyAlignment="1">
      <alignment vertical="center"/>
    </xf>
    <xf numFmtId="38" fontId="65" fillId="0" borderId="114" xfId="4" applyFont="1" applyFill="1" applyBorder="1" applyAlignment="1">
      <alignment vertical="center"/>
    </xf>
    <xf numFmtId="0" fontId="65" fillId="0" borderId="138" xfId="129" applyFont="1" applyBorder="1" applyAlignment="1">
      <alignment vertical="center"/>
    </xf>
    <xf numFmtId="180" fontId="63" fillId="0" borderId="138" xfId="129" applyNumberFormat="1" applyFont="1" applyBorder="1" applyAlignment="1">
      <alignment vertical="center"/>
    </xf>
    <xf numFmtId="180" fontId="63" fillId="0" borderId="114" xfId="129" applyNumberFormat="1" applyFont="1" applyBorder="1" applyAlignment="1">
      <alignment vertical="center"/>
    </xf>
    <xf numFmtId="0" fontId="63" fillId="0" borderId="114" xfId="129" applyFont="1" applyBorder="1" applyAlignment="1">
      <alignment vertical="center"/>
    </xf>
    <xf numFmtId="207" fontId="63" fillId="0" borderId="142" xfId="129" applyNumberFormat="1" applyFont="1" applyBorder="1" applyAlignment="1">
      <alignment horizontal="left" vertical="center" wrapText="1"/>
    </xf>
    <xf numFmtId="207" fontId="63" fillId="0" borderId="138" xfId="129" applyNumberFormat="1" applyFont="1" applyBorder="1" applyAlignment="1">
      <alignment horizontal="left" vertical="center" wrapText="1"/>
    </xf>
    <xf numFmtId="38" fontId="63" fillId="0" borderId="114" xfId="4" applyFont="1" applyFill="1" applyBorder="1" applyAlignment="1">
      <alignment vertical="center"/>
    </xf>
    <xf numFmtId="0" fontId="63" fillId="0" borderId="138" xfId="129" applyFont="1" applyBorder="1" applyAlignment="1">
      <alignment vertical="center"/>
    </xf>
    <xf numFmtId="177" fontId="63" fillId="0" borderId="138" xfId="129" applyNumberFormat="1" applyFont="1" applyBorder="1" applyAlignment="1">
      <alignment vertical="center"/>
    </xf>
    <xf numFmtId="177" fontId="63" fillId="0" borderId="142" xfId="129" applyNumberFormat="1" applyFont="1" applyBorder="1" applyAlignment="1">
      <alignment vertical="center"/>
    </xf>
    <xf numFmtId="177" fontId="63" fillId="0" borderId="142" xfId="129" applyNumberFormat="1" applyFont="1" applyBorder="1" applyAlignment="1">
      <alignment horizontal="left" vertical="center" wrapText="1"/>
    </xf>
    <xf numFmtId="0" fontId="63" fillId="0" borderId="102" xfId="129" applyFont="1" applyBorder="1" applyAlignment="1">
      <alignment horizontal="center" vertical="center"/>
    </xf>
    <xf numFmtId="0" fontId="63" fillId="0" borderId="16" xfId="129" applyFont="1" applyBorder="1" applyAlignment="1">
      <alignment horizontal="center" vertical="center"/>
    </xf>
    <xf numFmtId="0" fontId="63" fillId="0" borderId="0" xfId="129" applyFont="1" applyAlignment="1">
      <alignment horizontal="center" vertical="center"/>
    </xf>
    <xf numFmtId="0" fontId="63" fillId="0" borderId="109" xfId="129" applyFont="1" applyBorder="1" applyAlignment="1">
      <alignment horizontal="center" vertical="center"/>
    </xf>
    <xf numFmtId="0" fontId="63" fillId="0" borderId="142" xfId="129" applyFont="1" applyBorder="1" applyAlignment="1">
      <alignment horizontal="left" vertical="center"/>
    </xf>
    <xf numFmtId="0" fontId="63" fillId="0" borderId="142" xfId="129" applyFont="1" applyBorder="1" applyAlignment="1">
      <alignment horizontal="center" vertical="center"/>
    </xf>
    <xf numFmtId="0" fontId="63" fillId="0" borderId="138" xfId="129" applyFont="1" applyBorder="1" applyAlignment="1">
      <alignment horizontal="center" vertical="center"/>
    </xf>
    <xf numFmtId="177" fontId="63" fillId="0" borderId="114" xfId="129" applyNumberFormat="1" applyFont="1" applyBorder="1" applyAlignment="1">
      <alignment horizontal="right" vertical="center"/>
    </xf>
    <xf numFmtId="0" fontId="63" fillId="0" borderId="113" xfId="129" applyFont="1" applyBorder="1" applyAlignment="1">
      <alignment horizontal="center" vertical="center"/>
    </xf>
    <xf numFmtId="0" fontId="63" fillId="0" borderId="114" xfId="129" applyFont="1" applyBorder="1" applyAlignment="1">
      <alignment horizontal="center" vertical="center"/>
    </xf>
    <xf numFmtId="180" fontId="63" fillId="0" borderId="142" xfId="129" applyNumberFormat="1" applyFont="1" applyBorder="1" applyAlignment="1">
      <alignment vertical="center"/>
    </xf>
    <xf numFmtId="0" fontId="63" fillId="0" borderId="142" xfId="129" applyFont="1" applyBorder="1" applyAlignment="1">
      <alignment horizontal="left" vertical="center" wrapText="1"/>
    </xf>
    <xf numFmtId="177" fontId="63" fillId="0" borderId="114" xfId="4" applyNumberFormat="1" applyFont="1" applyFill="1" applyBorder="1" applyAlignment="1">
      <alignment vertical="center"/>
    </xf>
    <xf numFmtId="177" fontId="64" fillId="0" borderId="142" xfId="129" applyNumberFormat="1" applyFont="1" applyBorder="1" applyAlignment="1">
      <alignment vertical="center" wrapText="1"/>
    </xf>
    <xf numFmtId="177" fontId="64" fillId="0" borderId="142" xfId="129" applyNumberFormat="1" applyFont="1" applyBorder="1" applyAlignment="1">
      <alignment vertical="center"/>
    </xf>
    <xf numFmtId="177" fontId="63" fillId="0" borderId="114" xfId="129" applyNumberFormat="1" applyFont="1" applyBorder="1" applyAlignment="1">
      <alignment vertical="center"/>
    </xf>
    <xf numFmtId="0" fontId="11" fillId="0" borderId="139" xfId="0" applyFont="1" applyBorder="1" applyAlignment="1">
      <alignment horizontal="right" vertical="center"/>
    </xf>
    <xf numFmtId="180" fontId="16" fillId="0" borderId="95" xfId="0" applyNumberFormat="1" applyFont="1" applyBorder="1" applyAlignment="1">
      <alignment vertical="center"/>
    </xf>
    <xf numFmtId="179" fontId="11" fillId="0" borderId="139" xfId="0" applyNumberFormat="1" applyFont="1" applyBorder="1" applyAlignment="1">
      <alignment horizontal="right" vertical="center"/>
    </xf>
    <xf numFmtId="0" fontId="12" fillId="0" borderId="139" xfId="0" applyFont="1" applyBorder="1" applyAlignment="1">
      <alignment vertical="center"/>
    </xf>
    <xf numFmtId="38" fontId="16" fillId="0" borderId="95" xfId="4" applyFont="1" applyFill="1" applyBorder="1" applyAlignment="1">
      <alignment vertical="center" shrinkToFit="1"/>
    </xf>
    <xf numFmtId="0" fontId="11" fillId="0" borderId="144" xfId="0" applyFont="1" applyBorder="1" applyAlignment="1">
      <alignment horizontal="center" vertical="center" shrinkToFit="1"/>
    </xf>
    <xf numFmtId="38" fontId="11" fillId="0" borderId="144" xfId="4" applyFont="1" applyFill="1" applyBorder="1" applyAlignment="1">
      <alignment vertical="center" shrinkToFit="1"/>
    </xf>
    <xf numFmtId="0" fontId="11" fillId="0" borderId="144" xfId="0" applyFont="1" applyBorder="1" applyAlignment="1">
      <alignment horizontal="center" vertical="center"/>
    </xf>
    <xf numFmtId="38" fontId="11" fillId="0" borderId="144" xfId="4" applyFont="1" applyFill="1" applyBorder="1" applyAlignment="1">
      <alignment vertical="center"/>
    </xf>
    <xf numFmtId="0" fontId="10" fillId="0" borderId="145" xfId="0" applyFont="1" applyBorder="1" applyAlignment="1">
      <alignment vertical="center" shrinkToFit="1"/>
    </xf>
    <xf numFmtId="0" fontId="11" fillId="0" borderId="143" xfId="0" applyFont="1" applyBorder="1" applyAlignment="1">
      <alignment vertical="center"/>
    </xf>
    <xf numFmtId="0" fontId="11" fillId="0" borderId="130" xfId="0" applyFont="1" applyBorder="1" applyAlignment="1">
      <alignment vertical="center"/>
    </xf>
    <xf numFmtId="0" fontId="20" fillId="0" borderId="95" xfId="0" applyFont="1" applyBorder="1" applyAlignment="1">
      <alignment horizontal="center" vertical="center" shrinkToFit="1"/>
    </xf>
    <xf numFmtId="177" fontId="20" fillId="0" borderId="95" xfId="4" applyNumberFormat="1" applyFont="1" applyFill="1" applyBorder="1" applyAlignment="1">
      <alignment vertical="center"/>
    </xf>
    <xf numFmtId="9" fontId="20" fillId="0" borderId="94" xfId="232" applyFont="1" applyFill="1" applyBorder="1" applyAlignment="1">
      <alignment horizontal="center" vertical="center" shrinkToFit="1"/>
    </xf>
    <xf numFmtId="0" fontId="20" fillId="0" borderId="89" xfId="0" applyFont="1" applyBorder="1" applyAlignment="1">
      <alignment horizontal="center" vertical="center" shrinkToFit="1"/>
    </xf>
    <xf numFmtId="203" fontId="11" fillId="0" borderId="94" xfId="232" applyNumberFormat="1" applyFont="1" applyFill="1" applyBorder="1" applyAlignment="1">
      <alignment vertical="center" shrinkToFit="1"/>
    </xf>
    <xf numFmtId="0" fontId="20" fillId="0" borderId="21" xfId="0" applyFont="1" applyBorder="1" applyAlignment="1">
      <alignment vertical="center" shrinkToFit="1"/>
    </xf>
    <xf numFmtId="38" fontId="16" fillId="0" borderId="89" xfId="4" applyFont="1" applyFill="1" applyBorder="1" applyAlignment="1">
      <alignment vertical="center"/>
    </xf>
    <xf numFmtId="0" fontId="11" fillId="0" borderId="93" xfId="0" applyFont="1" applyBorder="1" applyAlignment="1">
      <alignment vertical="center" shrinkToFit="1"/>
    </xf>
    <xf numFmtId="38" fontId="11" fillId="0" borderId="133" xfId="4" applyFont="1" applyFill="1" applyBorder="1" applyAlignment="1">
      <alignment vertical="center" shrinkToFit="1"/>
    </xf>
    <xf numFmtId="177" fontId="11" fillId="0" borderId="133" xfId="4" applyNumberFormat="1" applyFont="1" applyFill="1" applyBorder="1" applyAlignment="1">
      <alignment vertical="center"/>
    </xf>
    <xf numFmtId="177" fontId="20" fillId="0" borderId="133" xfId="4" applyNumberFormat="1" applyFont="1" applyFill="1" applyBorder="1" applyAlignment="1">
      <alignment vertical="center"/>
    </xf>
    <xf numFmtId="204" fontId="11" fillId="0" borderId="135" xfId="232" applyNumberFormat="1" applyFont="1" applyFill="1" applyBorder="1" applyAlignment="1">
      <alignment vertical="center" shrinkToFit="1"/>
    </xf>
    <xf numFmtId="0" fontId="10" fillId="0" borderId="94" xfId="0" applyFont="1" applyBorder="1" applyAlignment="1">
      <alignment vertical="center" shrinkToFit="1"/>
    </xf>
    <xf numFmtId="0" fontId="20" fillId="0" borderId="102" xfId="0" applyFont="1" applyBorder="1" applyAlignment="1">
      <alignment horizontal="right" vertical="center"/>
    </xf>
    <xf numFmtId="0" fontId="67" fillId="0" borderId="27" xfId="0" applyFont="1" applyBorder="1" applyAlignment="1">
      <alignment horizontal="left" vertical="top"/>
    </xf>
    <xf numFmtId="0" fontId="20" fillId="0" borderId="16" xfId="0" applyFont="1" applyBorder="1" applyAlignment="1">
      <alignment horizontal="center" vertical="center"/>
    </xf>
    <xf numFmtId="38" fontId="20" fillId="0" borderId="16" xfId="4" applyFont="1" applyFill="1" applyBorder="1" applyAlignment="1">
      <alignment vertical="center"/>
    </xf>
    <xf numFmtId="0" fontId="20" fillId="0" borderId="139" xfId="0" applyFont="1" applyBorder="1" applyAlignment="1">
      <alignment horizontal="right" vertical="center"/>
    </xf>
    <xf numFmtId="0" fontId="67" fillId="0" borderId="101" xfId="0" applyFont="1" applyBorder="1" applyAlignment="1">
      <alignment horizontal="left" vertical="top"/>
    </xf>
    <xf numFmtId="0" fontId="20" fillId="0" borderId="95" xfId="0" applyFont="1" applyBorder="1" applyAlignment="1">
      <alignment horizontal="center" vertical="center"/>
    </xf>
    <xf numFmtId="38" fontId="20" fillId="0" borderId="95" xfId="4" applyFont="1" applyFill="1" applyBorder="1" applyAlignment="1">
      <alignment vertical="center"/>
    </xf>
    <xf numFmtId="0" fontId="20" fillId="0" borderId="131" xfId="0" applyFont="1" applyBorder="1" applyAlignment="1">
      <alignment horizontal="right" vertical="center"/>
    </xf>
    <xf numFmtId="0" fontId="67" fillId="0" borderId="132" xfId="0" applyFont="1" applyBorder="1" applyAlignment="1">
      <alignment horizontal="left" vertical="top"/>
    </xf>
    <xf numFmtId="0" fontId="20" fillId="0" borderId="133" xfId="0" applyFont="1" applyBorder="1" applyAlignment="1">
      <alignment horizontal="center" vertical="center"/>
    </xf>
    <xf numFmtId="38" fontId="20" fillId="0" borderId="133" xfId="4" applyFont="1" applyFill="1" applyBorder="1" applyAlignment="1">
      <alignment vertical="center"/>
    </xf>
    <xf numFmtId="0" fontId="11" fillId="0" borderId="0" xfId="0" applyFont="1"/>
    <xf numFmtId="0" fontId="20" fillId="0" borderId="9" xfId="0" applyFont="1" applyBorder="1" applyAlignment="1">
      <alignment horizontal="center" vertical="center" shrinkToFit="1"/>
    </xf>
    <xf numFmtId="9" fontId="20" fillId="0" borderId="22" xfId="232" applyFont="1" applyFill="1" applyBorder="1" applyAlignment="1">
      <alignment horizontal="center" vertical="center" shrinkToFit="1"/>
    </xf>
    <xf numFmtId="0" fontId="20" fillId="0" borderId="14" xfId="0" applyFont="1" applyBorder="1" applyAlignment="1">
      <alignment horizontal="center" vertical="center" shrinkToFit="1"/>
    </xf>
    <xf numFmtId="203" fontId="11" fillId="0" borderId="22" xfId="232" applyNumberFormat="1" applyFont="1" applyFill="1" applyBorder="1" applyAlignment="1">
      <alignment vertical="center" shrinkToFit="1"/>
    </xf>
    <xf numFmtId="0" fontId="12" fillId="0" borderId="69" xfId="0" applyFont="1" applyBorder="1" applyAlignment="1">
      <alignment vertical="center"/>
    </xf>
    <xf numFmtId="179" fontId="11" fillId="0" borderId="69" xfId="0" applyNumberFormat="1" applyFont="1" applyBorder="1" applyAlignment="1">
      <alignment horizontal="right" vertical="center"/>
    </xf>
    <xf numFmtId="177" fontId="20" fillId="0" borderId="17" xfId="4" applyNumberFormat="1" applyFont="1" applyFill="1" applyBorder="1" applyAlignment="1">
      <alignment vertical="center"/>
    </xf>
    <xf numFmtId="0" fontId="11" fillId="0" borderId="13" xfId="0" applyFont="1" applyBorder="1" applyAlignment="1">
      <alignment horizontal="left" vertical="center"/>
    </xf>
    <xf numFmtId="3" fontId="12" fillId="0" borderId="5" xfId="0" applyNumberFormat="1" applyFont="1" applyBorder="1" applyAlignment="1">
      <alignment horizontal="left" vertical="center"/>
    </xf>
    <xf numFmtId="0" fontId="20" fillId="0" borderId="4" xfId="0" applyFont="1" applyBorder="1" applyAlignment="1">
      <alignment horizontal="right" vertical="center"/>
    </xf>
    <xf numFmtId="0" fontId="20" fillId="0" borderId="5" xfId="0" applyFont="1" applyBorder="1" applyAlignment="1">
      <alignment horizontal="right" vertical="center"/>
    </xf>
    <xf numFmtId="0" fontId="67" fillId="0" borderId="26" xfId="0" applyFont="1" applyBorder="1" applyAlignment="1">
      <alignment horizontal="left" vertical="top"/>
    </xf>
    <xf numFmtId="0" fontId="20" fillId="0" borderId="9" xfId="0" applyFont="1" applyBorder="1" applyAlignment="1">
      <alignment horizontal="center" vertical="center"/>
    </xf>
    <xf numFmtId="38" fontId="20" fillId="0" borderId="9" xfId="4" applyFont="1" applyFill="1" applyBorder="1" applyAlignment="1">
      <alignment vertical="center"/>
    </xf>
    <xf numFmtId="0" fontId="20" fillId="0" borderId="103" xfId="0" applyFont="1" applyBorder="1" applyAlignment="1">
      <alignment horizontal="right" vertical="center"/>
    </xf>
    <xf numFmtId="38" fontId="20" fillId="0" borderId="9" xfId="4" applyFont="1" applyFill="1" applyBorder="1" applyAlignment="1">
      <alignment vertical="center" shrinkToFit="1"/>
    </xf>
    <xf numFmtId="0" fontId="11" fillId="0" borderId="19" xfId="0" applyFont="1" applyBorder="1" applyAlignment="1">
      <alignment vertical="center"/>
    </xf>
    <xf numFmtId="9" fontId="20" fillId="0" borderId="90" xfId="0" applyNumberFormat="1" applyFont="1" applyBorder="1" applyAlignment="1">
      <alignment horizontal="center" vertical="center" shrinkToFit="1"/>
    </xf>
    <xf numFmtId="38" fontId="20" fillId="0" borderId="14" xfId="4" applyFont="1" applyFill="1" applyBorder="1" applyAlignment="1">
      <alignment vertical="center" shrinkToFit="1"/>
    </xf>
    <xf numFmtId="177" fontId="20" fillId="0" borderId="14" xfId="4" applyNumberFormat="1" applyFont="1" applyFill="1" applyBorder="1" applyAlignment="1">
      <alignment vertical="center"/>
    </xf>
    <xf numFmtId="203" fontId="11" fillId="0" borderId="90" xfId="4" applyNumberFormat="1" applyFont="1" applyBorder="1" applyAlignment="1">
      <alignment vertical="center" shrinkToFit="1"/>
    </xf>
    <xf numFmtId="0" fontId="11" fillId="0" borderId="141" xfId="0" applyFont="1" applyBorder="1" applyAlignment="1">
      <alignment horizontal="right" vertical="center"/>
    </xf>
    <xf numFmtId="38" fontId="16" fillId="0" borderId="8" xfId="4" applyFont="1" applyFill="1" applyBorder="1" applyAlignment="1">
      <alignment vertical="center" shrinkToFit="1"/>
    </xf>
    <xf numFmtId="0" fontId="11" fillId="0" borderId="12" xfId="0" applyFont="1" applyBorder="1" applyAlignment="1">
      <alignment horizontal="right" vertical="center"/>
    </xf>
    <xf numFmtId="177" fontId="11" fillId="0" borderId="144" xfId="4" applyNumberFormat="1" applyFont="1" applyFill="1" applyBorder="1" applyAlignment="1">
      <alignment vertical="center"/>
    </xf>
    <xf numFmtId="203" fontId="11" fillId="0" borderId="135" xfId="4" applyNumberFormat="1" applyFont="1" applyBorder="1" applyAlignment="1">
      <alignment vertical="center" shrinkToFit="1"/>
    </xf>
    <xf numFmtId="0" fontId="12" fillId="0" borderId="135" xfId="0" applyFont="1" applyBorder="1" applyAlignment="1">
      <alignment vertical="center" shrinkToFit="1"/>
    </xf>
    <xf numFmtId="203" fontId="11" fillId="0" borderId="94" xfId="4" applyNumberFormat="1" applyFont="1" applyBorder="1" applyAlignment="1">
      <alignment vertical="center" shrinkToFit="1"/>
    </xf>
    <xf numFmtId="203" fontId="12" fillId="0" borderId="22" xfId="0" applyNumberFormat="1" applyFont="1" applyBorder="1" applyAlignment="1">
      <alignment vertical="center" shrinkToFit="1"/>
    </xf>
    <xf numFmtId="203" fontId="12" fillId="0" borderId="90" xfId="0" applyNumberFormat="1" applyFont="1" applyBorder="1" applyAlignment="1">
      <alignment vertical="center" shrinkToFit="1"/>
    </xf>
    <xf numFmtId="203" fontId="12" fillId="0" borderId="25" xfId="0" applyNumberFormat="1" applyFont="1" applyBorder="1" applyAlignment="1">
      <alignment vertical="center" shrinkToFit="1"/>
    </xf>
    <xf numFmtId="203" fontId="11" fillId="0" borderId="21" xfId="4" applyNumberFormat="1" applyFont="1" applyBorder="1" applyAlignment="1">
      <alignment vertical="center" shrinkToFit="1"/>
    </xf>
    <xf numFmtId="0" fontId="20" fillId="0" borderId="16" xfId="0" applyFont="1" applyBorder="1" applyAlignment="1">
      <alignment horizontal="center" vertical="center" shrinkToFit="1"/>
    </xf>
    <xf numFmtId="38" fontId="20" fillId="0" borderId="16" xfId="4" applyFont="1" applyFill="1" applyBorder="1" applyAlignment="1">
      <alignment vertical="center" shrinkToFit="1"/>
    </xf>
    <xf numFmtId="177" fontId="20" fillId="0" borderId="16" xfId="4" applyNumberFormat="1" applyFont="1" applyFill="1" applyBorder="1" applyAlignment="1">
      <alignment vertical="center"/>
    </xf>
    <xf numFmtId="179" fontId="11" fillId="0" borderId="88" xfId="0" applyNumberFormat="1" applyFont="1" applyBorder="1" applyAlignment="1">
      <alignment horizontal="right" vertical="center"/>
    </xf>
    <xf numFmtId="0" fontId="20" fillId="0" borderId="88" xfId="0" applyFont="1" applyBorder="1" applyAlignment="1">
      <alignment horizontal="right" vertical="center"/>
    </xf>
    <xf numFmtId="0" fontId="67" fillId="0" borderId="53" xfId="0" applyFont="1" applyBorder="1" applyAlignment="1">
      <alignment horizontal="left" vertical="top"/>
    </xf>
    <xf numFmtId="38" fontId="20" fillId="0" borderId="89" xfId="4" applyFont="1" applyFill="1" applyBorder="1" applyAlignment="1">
      <alignment vertical="center" shrinkToFit="1"/>
    </xf>
    <xf numFmtId="177" fontId="20" fillId="0" borderId="89" xfId="4" applyNumberFormat="1" applyFont="1" applyFill="1" applyBorder="1" applyAlignment="1">
      <alignment vertical="center"/>
    </xf>
    <xf numFmtId="38" fontId="20" fillId="0" borderId="95" xfId="4" applyFont="1" applyFill="1" applyBorder="1" applyAlignment="1">
      <alignment vertical="center" shrinkToFit="1"/>
    </xf>
    <xf numFmtId="0" fontId="11" fillId="0" borderId="137" xfId="0" applyFont="1" applyBorder="1" applyAlignment="1">
      <alignment vertical="center"/>
    </xf>
    <xf numFmtId="0" fontId="11" fillId="0" borderId="141" xfId="0" applyFont="1" applyBorder="1" applyAlignment="1">
      <alignment vertical="center"/>
    </xf>
    <xf numFmtId="203" fontId="12" fillId="0" borderId="21" xfId="0" applyNumberFormat="1" applyFont="1" applyBorder="1" applyAlignment="1">
      <alignment vertical="center" shrinkToFit="1"/>
    </xf>
    <xf numFmtId="0" fontId="11" fillId="0" borderId="14" xfId="0" applyFont="1" applyBorder="1" applyAlignment="1">
      <alignment horizontal="center" vertical="center"/>
    </xf>
    <xf numFmtId="38" fontId="11" fillId="0" borderId="14" xfId="4" applyFont="1" applyFill="1" applyBorder="1" applyAlignment="1">
      <alignment vertical="center"/>
    </xf>
    <xf numFmtId="0" fontId="11" fillId="0" borderId="13" xfId="0" applyFont="1" applyBorder="1" applyAlignment="1">
      <alignment vertical="center" shrinkToFit="1"/>
    </xf>
    <xf numFmtId="0" fontId="11" fillId="0" borderId="130" xfId="0" applyFont="1" applyBorder="1" applyAlignment="1">
      <alignment horizontal="left" vertical="center"/>
    </xf>
    <xf numFmtId="3" fontId="12" fillId="0" borderId="131" xfId="0" applyNumberFormat="1" applyFont="1" applyBorder="1" applyAlignment="1">
      <alignment horizontal="left" vertical="center"/>
    </xf>
    <xf numFmtId="0" fontId="6" fillId="0" borderId="0" xfId="0" applyFont="1" applyAlignment="1">
      <alignment horizontal="distributed" vertical="center"/>
    </xf>
    <xf numFmtId="0" fontId="6" fillId="0" borderId="0" xfId="0" applyFont="1" applyAlignment="1">
      <alignment horizontal="center" vertical="center"/>
    </xf>
    <xf numFmtId="0" fontId="6" fillId="0" borderId="1" xfId="0" applyFont="1" applyBorder="1" applyAlignment="1">
      <alignment horizontal="center" vertical="center"/>
    </xf>
    <xf numFmtId="0" fontId="6" fillId="0" borderId="47" xfId="0" applyFont="1" applyBorder="1" applyAlignment="1">
      <alignment horizontal="center" vertical="center"/>
    </xf>
    <xf numFmtId="0" fontId="18" fillId="0" borderId="48" xfId="0" applyFont="1" applyBorder="1" applyAlignment="1">
      <alignment horizontal="center" vertical="center"/>
    </xf>
    <xf numFmtId="0" fontId="18" fillId="0" borderId="32" xfId="0" applyFont="1" applyBorder="1" applyAlignment="1">
      <alignment horizontal="center" vertical="center"/>
    </xf>
    <xf numFmtId="0" fontId="18" fillId="0" borderId="49" xfId="0" applyFont="1" applyBorder="1" applyAlignment="1">
      <alignment horizontal="center" vertical="center"/>
    </xf>
    <xf numFmtId="0" fontId="6" fillId="0" borderId="0" xfId="0" applyFont="1" applyAlignment="1">
      <alignment horizontal="distributed" vertical="center" justifyLastLine="1"/>
    </xf>
    <xf numFmtId="0" fontId="6" fillId="0" borderId="8" xfId="0" applyFont="1" applyBorder="1" applyAlignment="1">
      <alignment horizontal="center" vertical="center" textRotation="255"/>
    </xf>
    <xf numFmtId="0" fontId="6" fillId="0" borderId="25" xfId="0" applyFont="1" applyBorder="1" applyAlignment="1">
      <alignment horizontal="center" vertical="center" textRotation="255"/>
    </xf>
    <xf numFmtId="0" fontId="6" fillId="0" borderId="45" xfId="0" applyFont="1" applyBorder="1" applyAlignment="1">
      <alignment horizontal="center" vertical="center"/>
    </xf>
    <xf numFmtId="0" fontId="6" fillId="0" borderId="46" xfId="0" applyFont="1" applyBorder="1" applyAlignment="1">
      <alignment horizontal="center" vertical="center"/>
    </xf>
    <xf numFmtId="0" fontId="17" fillId="0" borderId="50" xfId="0" applyFont="1" applyBorder="1" applyAlignment="1">
      <alignment horizontal="center" vertical="center"/>
    </xf>
    <xf numFmtId="0" fontId="17" fillId="0" borderId="40" xfId="0" applyFont="1" applyBorder="1" applyAlignment="1">
      <alignment horizontal="center" vertical="center"/>
    </xf>
    <xf numFmtId="0" fontId="17" fillId="0" borderId="51" xfId="0" applyFont="1" applyBorder="1" applyAlignment="1">
      <alignment horizontal="center" vertical="center"/>
    </xf>
    <xf numFmtId="0" fontId="17" fillId="0" borderId="0" xfId="0" applyFont="1" applyAlignment="1">
      <alignment horizontal="distributed" vertical="center"/>
    </xf>
    <xf numFmtId="38" fontId="17" fillId="0" borderId="0" xfId="4" applyFont="1" applyBorder="1" applyAlignment="1">
      <alignment horizontal="center" vertical="center"/>
    </xf>
    <xf numFmtId="0" fontId="11" fillId="0" borderId="33" xfId="0" applyFont="1" applyBorder="1" applyAlignment="1">
      <alignment horizontal="center" vertical="center"/>
    </xf>
    <xf numFmtId="0" fontId="11" fillId="0" borderId="11" xfId="0" applyFont="1" applyBorder="1" applyAlignment="1">
      <alignment horizontal="left" vertical="center"/>
    </xf>
    <xf numFmtId="0" fontId="11" fillId="0" borderId="34" xfId="0" applyFont="1" applyBorder="1" applyAlignment="1">
      <alignment horizontal="left" vertical="center"/>
    </xf>
    <xf numFmtId="0" fontId="11" fillId="0" borderId="25" xfId="0" applyFont="1" applyBorder="1" applyAlignment="1">
      <alignment horizontal="center" vertical="center" shrinkToFit="1"/>
    </xf>
    <xf numFmtId="0" fontId="11" fillId="0" borderId="30" xfId="0" applyFont="1" applyBorder="1" applyAlignment="1">
      <alignment horizontal="center" vertical="center" shrinkToFit="1"/>
    </xf>
    <xf numFmtId="0" fontId="11" fillId="0" borderId="13" xfId="0" applyFont="1" applyBorder="1" applyAlignment="1">
      <alignment horizontal="center" vertical="center"/>
    </xf>
    <xf numFmtId="0" fontId="11" fillId="0" borderId="35" xfId="0" applyFont="1" applyBorder="1" applyAlignment="1">
      <alignment horizontal="center" vertical="center"/>
    </xf>
    <xf numFmtId="0" fontId="11" fillId="0" borderId="10" xfId="0" applyFont="1" applyBorder="1" applyAlignment="1">
      <alignment horizontal="center" vertical="center" shrinkToFit="1"/>
    </xf>
    <xf numFmtId="0" fontId="11" fillId="0" borderId="20" xfId="0" applyFont="1" applyBorder="1" applyAlignment="1">
      <alignment horizontal="center" vertical="center" shrinkToFit="1"/>
    </xf>
    <xf numFmtId="0" fontId="11" fillId="0" borderId="32" xfId="0" applyFont="1" applyBorder="1" applyAlignment="1">
      <alignment horizontal="center" vertical="center" shrinkToFit="1"/>
    </xf>
    <xf numFmtId="0" fontId="11" fillId="0" borderId="33" xfId="0" applyFont="1" applyBorder="1" applyAlignment="1">
      <alignment horizontal="center" vertical="center" shrinkToFit="1"/>
    </xf>
    <xf numFmtId="38" fontId="11" fillId="0" borderId="32" xfId="4" applyFont="1" applyBorder="1" applyAlignment="1">
      <alignment horizontal="center" vertical="center" shrinkToFit="1"/>
    </xf>
    <xf numFmtId="0" fontId="11" fillId="0" borderId="32" xfId="0" applyFont="1" applyBorder="1" applyAlignment="1">
      <alignment horizontal="center" vertical="center"/>
    </xf>
    <xf numFmtId="0" fontId="11" fillId="0" borderId="12" xfId="0" applyFont="1" applyBorder="1" applyAlignment="1">
      <alignment horizontal="center" vertical="center"/>
    </xf>
    <xf numFmtId="0" fontId="11" fillId="0" borderId="0" xfId="0" applyFont="1" applyAlignment="1">
      <alignment horizontal="center" vertical="center"/>
    </xf>
    <xf numFmtId="38" fontId="15" fillId="0" borderId="0" xfId="4" applyFont="1" applyAlignment="1">
      <alignment horizontal="center" vertical="center"/>
    </xf>
    <xf numFmtId="0" fontId="11" fillId="0" borderId="136" xfId="0" applyFont="1" applyBorder="1" applyAlignment="1">
      <alignment horizontal="center" vertical="center" shrinkToFit="1"/>
    </xf>
    <xf numFmtId="38" fontId="11" fillId="0" borderId="32" xfId="4" applyFont="1" applyFill="1" applyBorder="1" applyAlignment="1">
      <alignment horizontal="center" vertical="center" shrinkToFit="1"/>
    </xf>
    <xf numFmtId="0" fontId="11" fillId="0" borderId="135" xfId="0" applyFont="1" applyBorder="1" applyAlignment="1">
      <alignment horizontal="center" vertical="center" shrinkToFit="1"/>
    </xf>
    <xf numFmtId="0" fontId="11" fillId="0" borderId="99" xfId="0" applyFont="1" applyBorder="1" applyAlignment="1">
      <alignment horizontal="center" vertical="center" shrinkToFit="1"/>
    </xf>
    <xf numFmtId="0" fontId="11" fillId="0" borderId="100" xfId="0" applyFont="1" applyBorder="1" applyAlignment="1">
      <alignment horizontal="center" vertical="center" shrinkToFit="1"/>
    </xf>
    <xf numFmtId="38" fontId="11" fillId="0" borderId="100" xfId="4" applyFont="1" applyBorder="1" applyAlignment="1">
      <alignment horizontal="center" vertical="center" shrinkToFit="1"/>
    </xf>
    <xf numFmtId="0" fontId="11" fillId="0" borderId="100" xfId="0" applyFont="1" applyBorder="1" applyAlignment="1">
      <alignment horizontal="center" vertical="center"/>
    </xf>
    <xf numFmtId="0" fontId="11" fillId="0" borderId="145" xfId="0" applyFont="1" applyBorder="1" applyAlignment="1">
      <alignment horizontal="center" vertical="center" shrinkToFit="1"/>
    </xf>
    <xf numFmtId="0" fontId="63" fillId="0" borderId="110" xfId="129" applyFont="1" applyBorder="1" applyAlignment="1">
      <alignment horizontal="center" vertical="center"/>
    </xf>
    <xf numFmtId="0" fontId="63" fillId="0" borderId="111" xfId="129" applyFont="1" applyBorder="1" applyAlignment="1">
      <alignment horizontal="center" vertical="center"/>
    </xf>
    <xf numFmtId="0" fontId="63" fillId="0" borderId="110" xfId="129" applyFont="1" applyBorder="1" applyAlignment="1">
      <alignment horizontal="center" vertical="center" shrinkToFit="1"/>
    </xf>
    <xf numFmtId="0" fontId="63" fillId="0" borderId="111" xfId="129" applyFont="1" applyBorder="1" applyAlignment="1">
      <alignment horizontal="center" vertical="center" shrinkToFit="1"/>
    </xf>
  </cellXfs>
  <cellStyles count="239">
    <cellStyle name="；；；；" xfId="12" xr:uid="{00000000-0005-0000-0000-000000000000}"/>
    <cellStyle name="??" xfId="13" xr:uid="{00000000-0005-0000-0000-000001000000}"/>
    <cellStyle name="?? [0.00]_PERSONAL" xfId="14" xr:uid="{00000000-0005-0000-0000-000002000000}"/>
    <cellStyle name="???? [0.00]_PERSONAL" xfId="15" xr:uid="{00000000-0005-0000-0000-000003000000}"/>
    <cellStyle name="????_PERSONAL" xfId="16" xr:uid="{00000000-0005-0000-0000-000004000000}"/>
    <cellStyle name="??_PERSONAL" xfId="17" xr:uid="{00000000-0005-0000-0000-000005000000}"/>
    <cellStyle name="=C:\WINDOWS\SYSTEM32\COMMAND.COM" xfId="18" xr:uid="{00000000-0005-0000-0000-000006000000}"/>
    <cellStyle name="W_\" xfId="19" xr:uid="{00000000-0005-0000-0000-000007000000}"/>
    <cellStyle name="0" xfId="136" xr:uid="{00000000-0005-0000-0000-000008000000}"/>
    <cellStyle name="0_概算内訳書" xfId="137" xr:uid="{00000000-0005-0000-0000-000009000000}"/>
    <cellStyle name="0_概算内訳書---" xfId="138" xr:uid="{00000000-0005-0000-0000-00000A000000}"/>
    <cellStyle name="0_韓国内訳" xfId="139" xr:uid="{00000000-0005-0000-0000-00000B000000}"/>
    <cellStyle name="0_韓国内訳_文書韓国" xfId="140" xr:uid="{00000000-0005-0000-0000-00000C000000}"/>
    <cellStyle name="0_文書韓国" xfId="141" xr:uid="{00000000-0005-0000-0000-00000D000000}"/>
    <cellStyle name="１" xfId="142" xr:uid="{00000000-0005-0000-0000-00000E000000}"/>
    <cellStyle name="20% - アクセント 1 2" xfId="143" xr:uid="{00000000-0005-0000-0000-00000F000000}"/>
    <cellStyle name="20% - アクセント 1 3" xfId="144" xr:uid="{00000000-0005-0000-0000-000010000000}"/>
    <cellStyle name="20% - アクセント 2 2" xfId="145" xr:uid="{00000000-0005-0000-0000-000011000000}"/>
    <cellStyle name="20% - アクセント 2 3" xfId="146" xr:uid="{00000000-0005-0000-0000-000012000000}"/>
    <cellStyle name="20% - アクセント 3 2" xfId="147" xr:uid="{00000000-0005-0000-0000-000013000000}"/>
    <cellStyle name="20% - アクセント 3 3" xfId="148" xr:uid="{00000000-0005-0000-0000-000014000000}"/>
    <cellStyle name="20% - アクセント 4 2" xfId="149" xr:uid="{00000000-0005-0000-0000-000015000000}"/>
    <cellStyle name="20% - アクセント 4 3" xfId="150" xr:uid="{00000000-0005-0000-0000-000016000000}"/>
    <cellStyle name="20% - アクセント 5 2" xfId="151" xr:uid="{00000000-0005-0000-0000-000017000000}"/>
    <cellStyle name="20% - アクセント 5 3" xfId="152" xr:uid="{00000000-0005-0000-0000-000018000000}"/>
    <cellStyle name="20% - アクセント 6 2" xfId="153" xr:uid="{00000000-0005-0000-0000-000019000000}"/>
    <cellStyle name="20% - アクセント 6 3" xfId="154" xr:uid="{00000000-0005-0000-0000-00001A000000}"/>
    <cellStyle name="40% - アクセント 1 2" xfId="155" xr:uid="{00000000-0005-0000-0000-00001B000000}"/>
    <cellStyle name="40% - アクセント 1 3" xfId="156" xr:uid="{00000000-0005-0000-0000-00001C000000}"/>
    <cellStyle name="40% - アクセント 2 2" xfId="157" xr:uid="{00000000-0005-0000-0000-00001D000000}"/>
    <cellStyle name="40% - アクセント 2 3" xfId="158" xr:uid="{00000000-0005-0000-0000-00001E000000}"/>
    <cellStyle name="40% - アクセント 3 2" xfId="159" xr:uid="{00000000-0005-0000-0000-00001F000000}"/>
    <cellStyle name="40% - アクセント 3 3" xfId="160" xr:uid="{00000000-0005-0000-0000-000020000000}"/>
    <cellStyle name="40% - アクセント 4 2" xfId="161" xr:uid="{00000000-0005-0000-0000-000021000000}"/>
    <cellStyle name="40% - アクセント 4 3" xfId="162" xr:uid="{00000000-0005-0000-0000-000022000000}"/>
    <cellStyle name="40% - アクセント 5 2" xfId="163" xr:uid="{00000000-0005-0000-0000-000023000000}"/>
    <cellStyle name="40% - アクセント 5 3" xfId="164" xr:uid="{00000000-0005-0000-0000-000024000000}"/>
    <cellStyle name="40% - アクセント 6 2" xfId="165" xr:uid="{00000000-0005-0000-0000-000025000000}"/>
    <cellStyle name="40% - アクセント 6 3" xfId="166" xr:uid="{00000000-0005-0000-0000-000026000000}"/>
    <cellStyle name="60% - アクセント 1 2" xfId="167" xr:uid="{00000000-0005-0000-0000-000027000000}"/>
    <cellStyle name="60% - アクセント 1 3" xfId="168" xr:uid="{00000000-0005-0000-0000-000028000000}"/>
    <cellStyle name="60% - アクセント 2 2" xfId="169" xr:uid="{00000000-0005-0000-0000-000029000000}"/>
    <cellStyle name="60% - アクセント 2 3" xfId="170" xr:uid="{00000000-0005-0000-0000-00002A000000}"/>
    <cellStyle name="60% - アクセント 3 2" xfId="171" xr:uid="{00000000-0005-0000-0000-00002B000000}"/>
    <cellStyle name="60% - アクセント 3 3" xfId="172" xr:uid="{00000000-0005-0000-0000-00002C000000}"/>
    <cellStyle name="60% - アクセント 4 2" xfId="173" xr:uid="{00000000-0005-0000-0000-00002D000000}"/>
    <cellStyle name="60% - アクセント 4 3" xfId="174" xr:uid="{00000000-0005-0000-0000-00002E000000}"/>
    <cellStyle name="60% - アクセント 5 2" xfId="175" xr:uid="{00000000-0005-0000-0000-00002F000000}"/>
    <cellStyle name="60% - アクセント 5 3" xfId="176" xr:uid="{00000000-0005-0000-0000-000030000000}"/>
    <cellStyle name="60% - アクセント 6 2" xfId="177" xr:uid="{00000000-0005-0000-0000-000031000000}"/>
    <cellStyle name="60% - アクセント 6 3" xfId="178" xr:uid="{00000000-0005-0000-0000-000032000000}"/>
    <cellStyle name="Body text" xfId="20" xr:uid="{00000000-0005-0000-0000-000033000000}"/>
    <cellStyle name="Calc Currency (0)" xfId="1" xr:uid="{00000000-0005-0000-0000-000034000000}"/>
    <cellStyle name="Calc Currency (0) 2" xfId="21" xr:uid="{00000000-0005-0000-0000-000035000000}"/>
    <cellStyle name="Calc Currency (0) 3" xfId="22" xr:uid="{00000000-0005-0000-0000-000036000000}"/>
    <cellStyle name="Calc Currency (0) 4" xfId="23" xr:uid="{00000000-0005-0000-0000-000037000000}"/>
    <cellStyle name="Calc Currency (2)" xfId="24" xr:uid="{00000000-0005-0000-0000-000038000000}"/>
    <cellStyle name="Calc Percent (0)" xfId="25" xr:uid="{00000000-0005-0000-0000-000039000000}"/>
    <cellStyle name="Calc Percent (1)" xfId="26" xr:uid="{00000000-0005-0000-0000-00003A000000}"/>
    <cellStyle name="Calc Percent (2)" xfId="27" xr:uid="{00000000-0005-0000-0000-00003B000000}"/>
    <cellStyle name="Calc Units (0)" xfId="28" xr:uid="{00000000-0005-0000-0000-00003C000000}"/>
    <cellStyle name="Calc Units (1)" xfId="29" xr:uid="{00000000-0005-0000-0000-00003D000000}"/>
    <cellStyle name="Calc Units (2)" xfId="30" xr:uid="{00000000-0005-0000-0000-00003E000000}"/>
    <cellStyle name="Comma [0]_#6 Temps &amp; Contractors" xfId="31" xr:uid="{00000000-0005-0000-0000-00003F000000}"/>
    <cellStyle name="Comma [00]" xfId="32" xr:uid="{00000000-0005-0000-0000-000040000000}"/>
    <cellStyle name="Comma_#6 Temps &amp; Contractors" xfId="33" xr:uid="{00000000-0005-0000-0000-000041000000}"/>
    <cellStyle name="Currency [0]_#6 Temps &amp; Contractors" xfId="34" xr:uid="{00000000-0005-0000-0000-000042000000}"/>
    <cellStyle name="Currency [00]" xfId="35" xr:uid="{00000000-0005-0000-0000-000043000000}"/>
    <cellStyle name="Currency_#6 Temps &amp; Contractors" xfId="36" xr:uid="{00000000-0005-0000-0000-000044000000}"/>
    <cellStyle name="Date Short" xfId="37" xr:uid="{00000000-0005-0000-0000-000045000000}"/>
    <cellStyle name="Enter Currency (0)" xfId="38" xr:uid="{00000000-0005-0000-0000-000046000000}"/>
    <cellStyle name="Enter Currency (2)" xfId="39" xr:uid="{00000000-0005-0000-0000-000047000000}"/>
    <cellStyle name="Enter Units (0)" xfId="40" xr:uid="{00000000-0005-0000-0000-000048000000}"/>
    <cellStyle name="Enter Units (1)" xfId="41" xr:uid="{00000000-0005-0000-0000-000049000000}"/>
    <cellStyle name="Enter Units (2)" xfId="42" xr:uid="{00000000-0005-0000-0000-00004A000000}"/>
    <cellStyle name="entry" xfId="43" xr:uid="{00000000-0005-0000-0000-00004B000000}"/>
    <cellStyle name="Euro" xfId="44" xr:uid="{00000000-0005-0000-0000-00004C000000}"/>
    <cellStyle name="Followed Hyperlink" xfId="45" xr:uid="{00000000-0005-0000-0000-00004D000000}"/>
    <cellStyle name="Grey" xfId="46" xr:uid="{00000000-0005-0000-0000-00004E000000}"/>
    <cellStyle name="Header1" xfId="2" xr:uid="{00000000-0005-0000-0000-00004F000000}"/>
    <cellStyle name="Header2" xfId="3" xr:uid="{00000000-0005-0000-0000-000050000000}"/>
    <cellStyle name="Hyperlink" xfId="47" xr:uid="{00000000-0005-0000-0000-000051000000}"/>
    <cellStyle name="Input [yellow]" xfId="48" xr:uid="{00000000-0005-0000-0000-000052000000}"/>
    <cellStyle name="Link Currency (0)" xfId="49" xr:uid="{00000000-0005-0000-0000-000053000000}"/>
    <cellStyle name="Link Currency (2)" xfId="50" xr:uid="{00000000-0005-0000-0000-000054000000}"/>
    <cellStyle name="Link Units (0)" xfId="51" xr:uid="{00000000-0005-0000-0000-000055000000}"/>
    <cellStyle name="Link Units (1)" xfId="52" xr:uid="{00000000-0005-0000-0000-000056000000}"/>
    <cellStyle name="Link Units (2)" xfId="53" xr:uid="{00000000-0005-0000-0000-000057000000}"/>
    <cellStyle name="NonPrint_Heading" xfId="54" xr:uid="{00000000-0005-0000-0000-000058000000}"/>
    <cellStyle name="Normal - Style1" xfId="55" xr:uid="{00000000-0005-0000-0000-000059000000}"/>
    <cellStyle name="Normal_# 41-Market &amp;Trends" xfId="56" xr:uid="{00000000-0005-0000-0000-00005A000000}"/>
    <cellStyle name="ParaBirimi [0]_RESULTS" xfId="57" xr:uid="{00000000-0005-0000-0000-00005B000000}"/>
    <cellStyle name="ParaBirimi_RESULTS" xfId="58" xr:uid="{00000000-0005-0000-0000-00005C000000}"/>
    <cellStyle name="Percent [0]" xfId="59" xr:uid="{00000000-0005-0000-0000-00005D000000}"/>
    <cellStyle name="Percent [00]" xfId="60" xr:uid="{00000000-0005-0000-0000-00005E000000}"/>
    <cellStyle name="Percent [2]" xfId="61" xr:uid="{00000000-0005-0000-0000-00005F000000}"/>
    <cellStyle name="Percent_#6 Temps &amp; Contractors" xfId="62" xr:uid="{00000000-0005-0000-0000-000060000000}"/>
    <cellStyle name="PrePop Currency (0)" xfId="63" xr:uid="{00000000-0005-0000-0000-000061000000}"/>
    <cellStyle name="PrePop Currency (2)" xfId="64" xr:uid="{00000000-0005-0000-0000-000062000000}"/>
    <cellStyle name="PrePop Units (0)" xfId="65" xr:uid="{00000000-0005-0000-0000-000063000000}"/>
    <cellStyle name="PrePop Units (1)" xfId="66" xr:uid="{00000000-0005-0000-0000-000064000000}"/>
    <cellStyle name="PrePop Units (2)" xfId="67" xr:uid="{00000000-0005-0000-0000-000065000000}"/>
    <cellStyle name="price" xfId="68" xr:uid="{00000000-0005-0000-0000-000066000000}"/>
    <cellStyle name="Product Title" xfId="69" xr:uid="{00000000-0005-0000-0000-000067000000}"/>
    <cellStyle name="revised" xfId="70" xr:uid="{00000000-0005-0000-0000-000068000000}"/>
    <cellStyle name="section" xfId="71" xr:uid="{00000000-0005-0000-0000-000069000000}"/>
    <cellStyle name="subhead" xfId="72" xr:uid="{00000000-0005-0000-0000-00006A000000}"/>
    <cellStyle name="T 's 01" xfId="179" xr:uid="{00000000-0005-0000-0000-00006B000000}"/>
    <cellStyle name="Text Indent A" xfId="73" xr:uid="{00000000-0005-0000-0000-00006C000000}"/>
    <cellStyle name="Text Indent B" xfId="74" xr:uid="{00000000-0005-0000-0000-00006D000000}"/>
    <cellStyle name="Text Indent C" xfId="75" xr:uid="{00000000-0005-0000-0000-00006E000000}"/>
    <cellStyle name="title" xfId="76" xr:uid="{00000000-0005-0000-0000-00006F000000}"/>
    <cellStyle name="Virg・ [0]_RESULTS" xfId="77" xr:uid="{00000000-0005-0000-0000-000070000000}"/>
    <cellStyle name="Virg・_RESULTS" xfId="78" xr:uid="{00000000-0005-0000-0000-000071000000}"/>
    <cellStyle name="アクセント 1 2" xfId="180" xr:uid="{00000000-0005-0000-0000-000072000000}"/>
    <cellStyle name="アクセント 1 3" xfId="181" xr:uid="{00000000-0005-0000-0000-000073000000}"/>
    <cellStyle name="アクセント 2 2" xfId="182" xr:uid="{00000000-0005-0000-0000-000074000000}"/>
    <cellStyle name="アクセント 2 3" xfId="183" xr:uid="{00000000-0005-0000-0000-000075000000}"/>
    <cellStyle name="アクセント 3 2" xfId="184" xr:uid="{00000000-0005-0000-0000-000076000000}"/>
    <cellStyle name="アクセント 3 3" xfId="185" xr:uid="{00000000-0005-0000-0000-000077000000}"/>
    <cellStyle name="アクセント 4 2" xfId="186" xr:uid="{00000000-0005-0000-0000-000078000000}"/>
    <cellStyle name="アクセント 4 3" xfId="187" xr:uid="{00000000-0005-0000-0000-000079000000}"/>
    <cellStyle name="アクセント 5 2" xfId="188" xr:uid="{00000000-0005-0000-0000-00007A000000}"/>
    <cellStyle name="アクセント 5 3" xfId="189" xr:uid="{00000000-0005-0000-0000-00007B000000}"/>
    <cellStyle name="アクセント 6 2" xfId="190" xr:uid="{00000000-0005-0000-0000-00007C000000}"/>
    <cellStyle name="アクセント 6 3" xfId="191" xr:uid="{00000000-0005-0000-0000-00007D000000}"/>
    <cellStyle name="タイトル 2" xfId="192" xr:uid="{00000000-0005-0000-0000-00007E000000}"/>
    <cellStyle name="タイトル 3" xfId="193" xr:uid="{00000000-0005-0000-0000-00007F000000}"/>
    <cellStyle name="チェック セル 2" xfId="194" xr:uid="{00000000-0005-0000-0000-000080000000}"/>
    <cellStyle name="チェック セル 3" xfId="195" xr:uid="{00000000-0005-0000-0000-000081000000}"/>
    <cellStyle name="どちらでもない 2" xfId="196" xr:uid="{00000000-0005-0000-0000-000082000000}"/>
    <cellStyle name="どちらでもない 3" xfId="197" xr:uid="{00000000-0005-0000-0000-000083000000}"/>
    <cellStyle name="ﾄ褊褂燾・[0]_PERSONAL" xfId="79" xr:uid="{00000000-0005-0000-0000-000084000000}"/>
    <cellStyle name="ﾄ褊褂燾饑PERSONAL" xfId="80" xr:uid="{00000000-0005-0000-0000-000085000000}"/>
    <cellStyle name="パーセント" xfId="232" builtinId="5"/>
    <cellStyle name="パーセント 2" xfId="6" xr:uid="{00000000-0005-0000-0000-000087000000}"/>
    <cellStyle name="パーセント 2 2" xfId="81" xr:uid="{00000000-0005-0000-0000-000088000000}"/>
    <cellStyle name="パーセント 2 2 2" xfId="235" xr:uid="{55EF9AE2-7CC5-4682-B2BB-392DA3C274E3}"/>
    <cellStyle name="パーセント 2 2 3" xfId="238" xr:uid="{5BB294C5-64A5-4E6F-806E-039D575AD130}"/>
    <cellStyle name="パーセント 2 3" xfId="82" xr:uid="{00000000-0005-0000-0000-000089000000}"/>
    <cellStyle name="パーセント 2 4" xfId="83" xr:uid="{00000000-0005-0000-0000-00008A000000}"/>
    <cellStyle name="パーセント 2 5" xfId="84" xr:uid="{00000000-0005-0000-0000-00008B000000}"/>
    <cellStyle name="パーセント 3" xfId="11" xr:uid="{00000000-0005-0000-0000-00008C000000}"/>
    <cellStyle name="パーセント 4" xfId="85" xr:uid="{00000000-0005-0000-0000-00008D000000}"/>
    <cellStyle name="パーセント 5" xfId="86" xr:uid="{00000000-0005-0000-0000-00008E000000}"/>
    <cellStyle name="ﾎ磊隆_PERSONAL" xfId="87" xr:uid="{00000000-0005-0000-0000-00008F000000}"/>
    <cellStyle name="メモ 2" xfId="198" xr:uid="{00000000-0005-0000-0000-000090000000}"/>
    <cellStyle name="メモ 3" xfId="199" xr:uid="{00000000-0005-0000-0000-000091000000}"/>
    <cellStyle name="ﾔ竟瑙糺・[0]_PERSONAL" xfId="88" xr:uid="{00000000-0005-0000-0000-000092000000}"/>
    <cellStyle name="ﾔ竟瑙糺饑PERSONAL" xfId="89" xr:uid="{00000000-0005-0000-0000-000093000000}"/>
    <cellStyle name="リンク セル 2" xfId="200" xr:uid="{00000000-0005-0000-0000-000094000000}"/>
    <cellStyle name="リンク セル 3" xfId="201" xr:uid="{00000000-0005-0000-0000-000095000000}"/>
    <cellStyle name="悪い 2" xfId="202" xr:uid="{00000000-0005-0000-0000-000096000000}"/>
    <cellStyle name="悪い 3" xfId="203" xr:uid="{00000000-0005-0000-0000-000097000000}"/>
    <cellStyle name="円" xfId="90" xr:uid="{00000000-0005-0000-0000-000098000000}"/>
    <cellStyle name="円_吸収式設計書" xfId="91" xr:uid="{00000000-0005-0000-0000-000099000000}"/>
    <cellStyle name="円_設計書1" xfId="92" xr:uid="{00000000-0005-0000-0000-00009A000000}"/>
    <cellStyle name="円_大野" xfId="93" xr:uid="{00000000-0005-0000-0000-00009B000000}"/>
    <cellStyle name="円_滝尾中図書室空調設計書" xfId="94" xr:uid="{00000000-0005-0000-0000-00009C000000}"/>
    <cellStyle name="円_竹田保育所厨房エアコン設計書" xfId="95" xr:uid="{00000000-0005-0000-0000-00009D000000}"/>
    <cellStyle name="円_津久見見積比較" xfId="96" xr:uid="{00000000-0005-0000-0000-00009E000000}"/>
    <cellStyle name="円_稙田東中図書室空調設計書" xfId="97" xr:uid="{00000000-0005-0000-0000-00009F000000}"/>
    <cellStyle name="園田鏡" xfId="98" xr:uid="{00000000-0005-0000-0000-0000A0000000}"/>
    <cellStyle name="園田表紙１" xfId="99" xr:uid="{00000000-0005-0000-0000-0000A1000000}"/>
    <cellStyle name="園田表紙２" xfId="100" xr:uid="{00000000-0005-0000-0000-0000A2000000}"/>
    <cellStyle name="科目内訳" xfId="101" xr:uid="{00000000-0005-0000-0000-0000A3000000}"/>
    <cellStyle name="基本" xfId="102" xr:uid="{00000000-0005-0000-0000-0000A4000000}"/>
    <cellStyle name="計算 2" xfId="204" xr:uid="{00000000-0005-0000-0000-0000A5000000}"/>
    <cellStyle name="計算 3" xfId="205" xr:uid="{00000000-0005-0000-0000-0000A6000000}"/>
    <cellStyle name="警告文 2" xfId="206" xr:uid="{00000000-0005-0000-0000-0000A7000000}"/>
    <cellStyle name="警告文 3" xfId="207" xr:uid="{00000000-0005-0000-0000-0000A8000000}"/>
    <cellStyle name="桁区切り" xfId="4" builtinId="6"/>
    <cellStyle name="桁区切り #,###.#0;-#,###.#0;]" xfId="103" xr:uid="{00000000-0005-0000-0000-0000AA000000}"/>
    <cellStyle name="桁区切り 2" xfId="5" xr:uid="{00000000-0005-0000-0000-0000AB000000}"/>
    <cellStyle name="桁区切り 2 2" xfId="7" xr:uid="{00000000-0005-0000-0000-0000AC000000}"/>
    <cellStyle name="桁区切り 2 2 2" xfId="104" xr:uid="{00000000-0005-0000-0000-0000AD000000}"/>
    <cellStyle name="桁区切り 2 2 3" xfId="105" xr:uid="{00000000-0005-0000-0000-0000AE000000}"/>
    <cellStyle name="桁区切り 2 2 4" xfId="106" xr:uid="{00000000-0005-0000-0000-0000AF000000}"/>
    <cellStyle name="桁区切り 2 3" xfId="107" xr:uid="{00000000-0005-0000-0000-0000B0000000}"/>
    <cellStyle name="桁区切り 2 4" xfId="108" xr:uid="{00000000-0005-0000-0000-0000B1000000}"/>
    <cellStyle name="桁区切り 2 5" xfId="234" xr:uid="{E2747AD5-F2C2-49CD-ACF9-DB5941D2BA42}"/>
    <cellStyle name="桁区切り 2 6" xfId="237" xr:uid="{65761584-E9CA-4D2A-A053-1C21AEF15180}"/>
    <cellStyle name="桁区切り 3" xfId="10" xr:uid="{00000000-0005-0000-0000-0000B2000000}"/>
    <cellStyle name="桁区切り 3 2" xfId="135" xr:uid="{00000000-0005-0000-0000-0000B3000000}"/>
    <cellStyle name="桁区切り 4" xfId="109" xr:uid="{00000000-0005-0000-0000-0000B4000000}"/>
    <cellStyle name="桁区切り 5" xfId="110" xr:uid="{00000000-0005-0000-0000-0000B5000000}"/>
    <cellStyle name="桁区切り 5 2" xfId="111" xr:uid="{00000000-0005-0000-0000-0000B6000000}"/>
    <cellStyle name="桁区切り 6" xfId="112" xr:uid="{00000000-0005-0000-0000-0000B7000000}"/>
    <cellStyle name="桁区切り[0]_A庁舎棟細項目" xfId="208" xr:uid="{00000000-0005-0000-0000-0000B8000000}"/>
    <cellStyle name="見出し 1 2" xfId="209" xr:uid="{00000000-0005-0000-0000-0000B9000000}"/>
    <cellStyle name="見出し 1 3" xfId="210" xr:uid="{00000000-0005-0000-0000-0000BA000000}"/>
    <cellStyle name="見出し 2 2" xfId="211" xr:uid="{00000000-0005-0000-0000-0000BB000000}"/>
    <cellStyle name="見出し 2 3" xfId="212" xr:uid="{00000000-0005-0000-0000-0000BC000000}"/>
    <cellStyle name="見出し 3 2" xfId="213" xr:uid="{00000000-0005-0000-0000-0000BD000000}"/>
    <cellStyle name="見出し 3 3" xfId="214" xr:uid="{00000000-0005-0000-0000-0000BE000000}"/>
    <cellStyle name="見出し 4 2" xfId="215" xr:uid="{00000000-0005-0000-0000-0000BF000000}"/>
    <cellStyle name="見出し 4 3" xfId="216" xr:uid="{00000000-0005-0000-0000-0000C0000000}"/>
    <cellStyle name="集計 2" xfId="217" xr:uid="{00000000-0005-0000-0000-0000C1000000}"/>
    <cellStyle name="集計 3" xfId="218" xr:uid="{00000000-0005-0000-0000-0000C2000000}"/>
    <cellStyle name="出力 2" xfId="219" xr:uid="{00000000-0005-0000-0000-0000C3000000}"/>
    <cellStyle name="出力 3" xfId="220" xr:uid="{00000000-0005-0000-0000-0000C4000000}"/>
    <cellStyle name="小林設計（芦屋）" xfId="113" xr:uid="{00000000-0005-0000-0000-0000C5000000}"/>
    <cellStyle name="新規" xfId="114" xr:uid="{00000000-0005-0000-0000-0000C6000000}"/>
    <cellStyle name="積算" xfId="115" xr:uid="{00000000-0005-0000-0000-0000C7000000}"/>
    <cellStyle name="設計部" xfId="116" xr:uid="{00000000-0005-0000-0000-0000C8000000}"/>
    <cellStyle name="説明文 2" xfId="221" xr:uid="{00000000-0005-0000-0000-0000C9000000}"/>
    <cellStyle name="説明文 3" xfId="222" xr:uid="{00000000-0005-0000-0000-0000CA000000}"/>
    <cellStyle name="築工事提出分B建築主体　酒井" xfId="223" xr:uid="{00000000-0005-0000-0000-0000CB000000}"/>
    <cellStyle name="帳票" xfId="224" xr:uid="{00000000-0005-0000-0000-0000CC000000}"/>
    <cellStyle name="通浦 [0.00]_laroux" xfId="117" xr:uid="{00000000-0005-0000-0000-0000CD000000}"/>
    <cellStyle name="通浦_laroux" xfId="118" xr:uid="{00000000-0005-0000-0000-0000CE000000}"/>
    <cellStyle name="通貨 2" xfId="119" xr:uid="{00000000-0005-0000-0000-0000CF000000}"/>
    <cellStyle name="通貨 3" xfId="225" xr:uid="{00000000-0005-0000-0000-0000D0000000}"/>
    <cellStyle name="内訳" xfId="120" xr:uid="{00000000-0005-0000-0000-0000D1000000}"/>
    <cellStyle name="内訳書" xfId="121" xr:uid="{00000000-0005-0000-0000-0000D2000000}"/>
    <cellStyle name="入力 2" xfId="226" xr:uid="{00000000-0005-0000-0000-0000D3000000}"/>
    <cellStyle name="入力 3" xfId="227" xr:uid="{00000000-0005-0000-0000-0000D4000000}"/>
    <cellStyle name="比較表" xfId="228" xr:uid="{00000000-0005-0000-0000-0000D5000000}"/>
    <cellStyle name="標準" xfId="0" builtinId="0"/>
    <cellStyle name="標準 2" xfId="9" xr:uid="{00000000-0005-0000-0000-0000D7000000}"/>
    <cellStyle name="標準 2 2" xfId="122" xr:uid="{00000000-0005-0000-0000-0000D8000000}"/>
    <cellStyle name="標準 2 3" xfId="123" xr:uid="{00000000-0005-0000-0000-0000D9000000}"/>
    <cellStyle name="標準 2 4" xfId="124" xr:uid="{00000000-0005-0000-0000-0000DA000000}"/>
    <cellStyle name="標準 2_【建築社内調整版】大分センター実習場建替その他建築" xfId="125" xr:uid="{00000000-0005-0000-0000-0000DB000000}"/>
    <cellStyle name="標準 3" xfId="126" xr:uid="{00000000-0005-0000-0000-0000DC000000}"/>
    <cellStyle name="標準 3 2" xfId="233" xr:uid="{57327512-A25E-484B-9D22-F5DADB451E29}"/>
    <cellStyle name="標準 3 3" xfId="236" xr:uid="{3A72F260-4ED1-427F-8F3B-66368900BEED}"/>
    <cellStyle name="標準 4" xfId="127" xr:uid="{00000000-0005-0000-0000-0000DD000000}"/>
    <cellStyle name="標準 5" xfId="128" xr:uid="{00000000-0005-0000-0000-0000DE000000}"/>
    <cellStyle name="標準 6" xfId="129" xr:uid="{00000000-0005-0000-0000-0000DF000000}"/>
    <cellStyle name="標準 7" xfId="130" xr:uid="{00000000-0005-0000-0000-0000E0000000}"/>
    <cellStyle name="標準 8" xfId="131" xr:uid="{00000000-0005-0000-0000-0000E1000000}"/>
    <cellStyle name="標準_ﾌｫｰﾑXLS 2" xfId="8" xr:uid="{00000000-0005-0000-0000-0000E5000000}"/>
    <cellStyle name="標準12" xfId="132" xr:uid="{00000000-0005-0000-0000-0000E8000000}"/>
    <cellStyle name="標準2" xfId="133" xr:uid="{00000000-0005-0000-0000-0000E9000000}"/>
    <cellStyle name="表" xfId="229" xr:uid="{00000000-0005-0000-0000-0000EA000000}"/>
    <cellStyle name="未定義" xfId="134" xr:uid="{00000000-0005-0000-0000-0000EB000000}"/>
    <cellStyle name="良い 2" xfId="230" xr:uid="{00000000-0005-0000-0000-0000EC000000}"/>
    <cellStyle name="良い 3" xfId="231" xr:uid="{00000000-0005-0000-0000-0000ED000000}"/>
  </cellStyles>
  <dxfs count="1">
    <dxf>
      <font>
        <color theme="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externalLink" Target="externalLinks/externalLink18.xml"/><Relationship Id="rId21" Type="http://schemas.openxmlformats.org/officeDocument/2006/relationships/externalLink" Target="externalLinks/externalLink13.xml"/><Relationship Id="rId42" Type="http://schemas.openxmlformats.org/officeDocument/2006/relationships/externalLink" Target="externalLinks/externalLink34.xml"/><Relationship Id="rId47" Type="http://schemas.openxmlformats.org/officeDocument/2006/relationships/externalLink" Target="externalLinks/externalLink39.xml"/><Relationship Id="rId63" Type="http://schemas.openxmlformats.org/officeDocument/2006/relationships/externalLink" Target="externalLinks/externalLink55.xml"/><Relationship Id="rId68" Type="http://schemas.openxmlformats.org/officeDocument/2006/relationships/externalLink" Target="externalLinks/externalLink60.xml"/><Relationship Id="rId16" Type="http://schemas.openxmlformats.org/officeDocument/2006/relationships/externalLink" Target="externalLinks/externalLink8.xml"/><Relationship Id="rId11" Type="http://schemas.openxmlformats.org/officeDocument/2006/relationships/externalLink" Target="externalLinks/externalLink3.xml"/><Relationship Id="rId24" Type="http://schemas.openxmlformats.org/officeDocument/2006/relationships/externalLink" Target="externalLinks/externalLink16.xml"/><Relationship Id="rId32" Type="http://schemas.openxmlformats.org/officeDocument/2006/relationships/externalLink" Target="externalLinks/externalLink24.xml"/><Relationship Id="rId37" Type="http://schemas.openxmlformats.org/officeDocument/2006/relationships/externalLink" Target="externalLinks/externalLink29.xml"/><Relationship Id="rId40" Type="http://schemas.openxmlformats.org/officeDocument/2006/relationships/externalLink" Target="externalLinks/externalLink32.xml"/><Relationship Id="rId45" Type="http://schemas.openxmlformats.org/officeDocument/2006/relationships/externalLink" Target="externalLinks/externalLink37.xml"/><Relationship Id="rId53" Type="http://schemas.openxmlformats.org/officeDocument/2006/relationships/externalLink" Target="externalLinks/externalLink45.xml"/><Relationship Id="rId58" Type="http://schemas.openxmlformats.org/officeDocument/2006/relationships/externalLink" Target="externalLinks/externalLink50.xml"/><Relationship Id="rId66" Type="http://schemas.openxmlformats.org/officeDocument/2006/relationships/externalLink" Target="externalLinks/externalLink58.xml"/><Relationship Id="rId74" Type="http://schemas.openxmlformats.org/officeDocument/2006/relationships/externalLink" Target="externalLinks/externalLink66.xml"/><Relationship Id="rId79" Type="http://schemas.openxmlformats.org/officeDocument/2006/relationships/calcChain" Target="calcChain.xml"/><Relationship Id="rId5" Type="http://schemas.openxmlformats.org/officeDocument/2006/relationships/worksheet" Target="worksheets/sheet5.xml"/><Relationship Id="rId61" Type="http://schemas.openxmlformats.org/officeDocument/2006/relationships/externalLink" Target="externalLinks/externalLink53.xml"/><Relationship Id="rId19" Type="http://schemas.openxmlformats.org/officeDocument/2006/relationships/externalLink" Target="externalLinks/externalLink11.xml"/><Relationship Id="rId14" Type="http://schemas.openxmlformats.org/officeDocument/2006/relationships/externalLink" Target="externalLinks/externalLink6.xml"/><Relationship Id="rId22" Type="http://schemas.openxmlformats.org/officeDocument/2006/relationships/externalLink" Target="externalLinks/externalLink14.xml"/><Relationship Id="rId27" Type="http://schemas.openxmlformats.org/officeDocument/2006/relationships/externalLink" Target="externalLinks/externalLink19.xml"/><Relationship Id="rId30" Type="http://schemas.openxmlformats.org/officeDocument/2006/relationships/externalLink" Target="externalLinks/externalLink22.xml"/><Relationship Id="rId35" Type="http://schemas.openxmlformats.org/officeDocument/2006/relationships/externalLink" Target="externalLinks/externalLink27.xml"/><Relationship Id="rId43" Type="http://schemas.openxmlformats.org/officeDocument/2006/relationships/externalLink" Target="externalLinks/externalLink35.xml"/><Relationship Id="rId48" Type="http://schemas.openxmlformats.org/officeDocument/2006/relationships/externalLink" Target="externalLinks/externalLink40.xml"/><Relationship Id="rId56" Type="http://schemas.openxmlformats.org/officeDocument/2006/relationships/externalLink" Target="externalLinks/externalLink48.xml"/><Relationship Id="rId64" Type="http://schemas.openxmlformats.org/officeDocument/2006/relationships/externalLink" Target="externalLinks/externalLink56.xml"/><Relationship Id="rId69" Type="http://schemas.openxmlformats.org/officeDocument/2006/relationships/externalLink" Target="externalLinks/externalLink61.xml"/><Relationship Id="rId77" Type="http://schemas.openxmlformats.org/officeDocument/2006/relationships/sharedStrings" Target="sharedStrings.xml"/><Relationship Id="rId8" Type="http://schemas.openxmlformats.org/officeDocument/2006/relationships/worksheet" Target="worksheets/sheet8.xml"/><Relationship Id="rId51" Type="http://schemas.openxmlformats.org/officeDocument/2006/relationships/externalLink" Target="externalLinks/externalLink43.xml"/><Relationship Id="rId72" Type="http://schemas.openxmlformats.org/officeDocument/2006/relationships/externalLink" Target="externalLinks/externalLink64.xml"/><Relationship Id="rId3" Type="http://schemas.openxmlformats.org/officeDocument/2006/relationships/worksheet" Target="worksheets/sheet3.xml"/><Relationship Id="rId12" Type="http://schemas.openxmlformats.org/officeDocument/2006/relationships/externalLink" Target="externalLinks/externalLink4.xml"/><Relationship Id="rId17" Type="http://schemas.openxmlformats.org/officeDocument/2006/relationships/externalLink" Target="externalLinks/externalLink9.xml"/><Relationship Id="rId25" Type="http://schemas.openxmlformats.org/officeDocument/2006/relationships/externalLink" Target="externalLinks/externalLink17.xml"/><Relationship Id="rId33" Type="http://schemas.openxmlformats.org/officeDocument/2006/relationships/externalLink" Target="externalLinks/externalLink25.xml"/><Relationship Id="rId38" Type="http://schemas.openxmlformats.org/officeDocument/2006/relationships/externalLink" Target="externalLinks/externalLink30.xml"/><Relationship Id="rId46" Type="http://schemas.openxmlformats.org/officeDocument/2006/relationships/externalLink" Target="externalLinks/externalLink38.xml"/><Relationship Id="rId59" Type="http://schemas.openxmlformats.org/officeDocument/2006/relationships/externalLink" Target="externalLinks/externalLink51.xml"/><Relationship Id="rId67" Type="http://schemas.openxmlformats.org/officeDocument/2006/relationships/externalLink" Target="externalLinks/externalLink59.xml"/><Relationship Id="rId20" Type="http://schemas.openxmlformats.org/officeDocument/2006/relationships/externalLink" Target="externalLinks/externalLink12.xml"/><Relationship Id="rId41" Type="http://schemas.openxmlformats.org/officeDocument/2006/relationships/externalLink" Target="externalLinks/externalLink33.xml"/><Relationship Id="rId54" Type="http://schemas.openxmlformats.org/officeDocument/2006/relationships/externalLink" Target="externalLinks/externalLink46.xml"/><Relationship Id="rId62" Type="http://schemas.openxmlformats.org/officeDocument/2006/relationships/externalLink" Target="externalLinks/externalLink54.xml"/><Relationship Id="rId70" Type="http://schemas.openxmlformats.org/officeDocument/2006/relationships/externalLink" Target="externalLinks/externalLink62.xml"/><Relationship Id="rId75"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externalLink" Target="externalLinks/externalLink7.xml"/><Relationship Id="rId23" Type="http://schemas.openxmlformats.org/officeDocument/2006/relationships/externalLink" Target="externalLinks/externalLink15.xml"/><Relationship Id="rId28" Type="http://schemas.openxmlformats.org/officeDocument/2006/relationships/externalLink" Target="externalLinks/externalLink20.xml"/><Relationship Id="rId36" Type="http://schemas.openxmlformats.org/officeDocument/2006/relationships/externalLink" Target="externalLinks/externalLink28.xml"/><Relationship Id="rId49" Type="http://schemas.openxmlformats.org/officeDocument/2006/relationships/externalLink" Target="externalLinks/externalLink41.xml"/><Relationship Id="rId57" Type="http://schemas.openxmlformats.org/officeDocument/2006/relationships/externalLink" Target="externalLinks/externalLink49.xml"/><Relationship Id="rId10" Type="http://schemas.openxmlformats.org/officeDocument/2006/relationships/externalLink" Target="externalLinks/externalLink2.xml"/><Relationship Id="rId31" Type="http://schemas.openxmlformats.org/officeDocument/2006/relationships/externalLink" Target="externalLinks/externalLink23.xml"/><Relationship Id="rId44" Type="http://schemas.openxmlformats.org/officeDocument/2006/relationships/externalLink" Target="externalLinks/externalLink36.xml"/><Relationship Id="rId52" Type="http://schemas.openxmlformats.org/officeDocument/2006/relationships/externalLink" Target="externalLinks/externalLink44.xml"/><Relationship Id="rId60" Type="http://schemas.openxmlformats.org/officeDocument/2006/relationships/externalLink" Target="externalLinks/externalLink52.xml"/><Relationship Id="rId65" Type="http://schemas.openxmlformats.org/officeDocument/2006/relationships/externalLink" Target="externalLinks/externalLink57.xml"/><Relationship Id="rId73" Type="http://schemas.openxmlformats.org/officeDocument/2006/relationships/externalLink" Target="externalLinks/externalLink65.xml"/><Relationship Id="rId78"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externalLink" Target="externalLinks/externalLink1.xml"/><Relationship Id="rId13" Type="http://schemas.openxmlformats.org/officeDocument/2006/relationships/externalLink" Target="externalLinks/externalLink5.xml"/><Relationship Id="rId18" Type="http://schemas.openxmlformats.org/officeDocument/2006/relationships/externalLink" Target="externalLinks/externalLink10.xml"/><Relationship Id="rId39" Type="http://schemas.openxmlformats.org/officeDocument/2006/relationships/externalLink" Target="externalLinks/externalLink31.xml"/><Relationship Id="rId34" Type="http://schemas.openxmlformats.org/officeDocument/2006/relationships/externalLink" Target="externalLinks/externalLink26.xml"/><Relationship Id="rId50" Type="http://schemas.openxmlformats.org/officeDocument/2006/relationships/externalLink" Target="externalLinks/externalLink42.xml"/><Relationship Id="rId55" Type="http://schemas.openxmlformats.org/officeDocument/2006/relationships/externalLink" Target="externalLinks/externalLink47.xml"/><Relationship Id="rId76" Type="http://schemas.openxmlformats.org/officeDocument/2006/relationships/styles" Target="styles.xml"/><Relationship Id="rId7" Type="http://schemas.openxmlformats.org/officeDocument/2006/relationships/worksheet" Target="worksheets/sheet7.xml"/><Relationship Id="rId71" Type="http://schemas.openxmlformats.org/officeDocument/2006/relationships/externalLink" Target="externalLinks/externalLink63.xml"/><Relationship Id="rId2" Type="http://schemas.openxmlformats.org/officeDocument/2006/relationships/worksheet" Target="worksheets/sheet2.xml"/><Relationship Id="rId29" Type="http://schemas.openxmlformats.org/officeDocument/2006/relationships/externalLink" Target="externalLinks/externalLink2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Ls-wxlc51\share\&#65288;&#65298;&#65295;&#65302;&#65289;&#29289;&#20214;&#65411;&#65438;&#65392;&#65408;\122\1220102&#23567;&#22478;&#35686;&#23519;&#32626;&#25913;&#31689;&#24037;&#20107;&#35373;&#35336;&#26989;&#21209;&#22996;&#35351;\&#23455;&#26045;&#35373;&#35336;\&#24193;&#33294;\H23.03.29&#24314;&#31689;&#30476;&#25552;&#20986;\&#21463;100726(&#36039;&#26009;)-1\&#23433;&#20117;&#20869;&#35379;&#26360;&#24335;&#32113;&#19968;&#29256;&#65288;&#35373;&#20633;&#20860;&#29992;).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27827;&#37326;&#35373;&#20633;&#35373;&#35336;&#23460;\C\WINDOWS\&#65411;&#65438;&#65405;&#65400;&#65412;&#65391;&#65420;&#65439;\&#20013;&#27941;&#21830;&#26989;&#39640;&#26657;&#38651;&#27671;&#8544;&#26399;&#24037;&#20107;&#35373;&#35336;&#26360;.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Ibm\&#35211;&#31309;&#27604;&#36611;&#34920;\WINDOWS\&#65411;&#65438;&#65405;&#65400;&#65412;&#65391;&#65420;&#65439;\H12&#21336;&#20385;.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A:\&#36784;&#21475;&#24193;&#33294;&#20869;&#35379;.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D224fr1x\h\05\21-30\0530\&#27231;&#26800;\&#31309;&#31639;\&#26412;&#35373;\&#21029;&#24220;&#37197;&#31649;&#35079;&#21512;&#21336;&#20385;&#34920;1.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L:\Documents%20and%20Settings\uketuke\My%20Documents\&#26449;&#26412;&#20027;&#20219;\&#40288;&#24035;&#23567;\WINDOWS\&#65411;&#65438;&#65405;&#65400;&#65412;&#65391;&#65420;&#65439;\&#37329;&#22823;%20&#20849;&#36890;&#23455;&#39443;&#26847;1&#65374;5\&#20195;&#20385;10.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192.9.209.214\facilities%20design\Users\03465\AppData\Local\Microsoft\Windows\Temporary%20Internet%20Files\Content.IE5\YQUMNX64\&#35373;&#35336;&#26009;&#27010;&#31639;.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L:\Documents%20and%20Settings\uketuke\My%20Documents\&#26449;&#26412;&#20027;&#20219;\&#40288;&#24035;&#23567;\WINDOWS\&#65411;&#65438;&#65405;&#65400;&#65412;&#65391;&#65420;&#65439;\&#37329;&#22823;%20&#20849;&#36890;&#23455;&#39443;&#26847;1&#65374;5\&#35079;&#21512;&#21336;&#20385;&#34920;'02.05.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Easy-300-2\c\&#35079;&#21512;&#21336;&#20385;\H13&#24180;9&#26376;&#35079;&#21512;\1.&#32102;&#27700;&#12539;&#20919;&#21364;&#27700;&#37197;&#31649;.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Nns005\&#26045;&#35373;&#25972;&#20633;&#35506;\new_050328\&#12373;&#34892;\(&#26666;)&#35373;&#35336;&#24037;&#25151;&#65325;\&#28716;&#25144;&#27972;&#21270;&#12475;&#12531;&#12479;&#12540;\AM&#25968;&#37327;&#65288;&#31649;&#29702;&#27231;&#26800;&#26847;&#65289;05_06_30.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L:\Documents%20and%20Settings\uketuke\My%20Documents\&#26449;&#26412;&#20027;&#20219;\&#40288;&#24035;&#23567;\WINDOWS\&#65411;&#65438;&#65405;&#65400;&#65412;&#65391;&#65420;&#65439;\&#37329;&#22823;%20&#20849;&#36890;&#23455;&#39443;&#26847;1&#65374;5\&#21002;&#34892;&#29289;1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23567;&#37326;\&#39640;&#30000;&#20303;&#23429;&#65288;&#22320;&#12487;&#12472;&#65289;\Excel\&#20181;&#20107;&#12487;&#12540;&#12479;\&#36795;&#21407;&#35373;&#35336;\&#31689;&#19978;&#39208;\&#38738;&#26494;&#22290;&#12288;(&#20316;&#25104;&#12539;&#36861;&#21152;&#65289;&#20195;&#20385;&#34920;&#12539;&#35211;&#31309;&#27604;&#36611;123.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192.168.11.14\share\Project_2007\0510-57\0510-571890-00(&#26576;&#12288;&#21307;&#31185;&#22823;&#23398;&#31435;&#20307;&#39376;&#36554;&#22580;&#38651;&#27671;&#24037;&#20107;&#65289;\&#31309;&#31639;&#36039;&#26009;\&#12304;&#25552;&#20986;&#12305;&#12288;&#38651;&#27671;&#35373;&#20633;&#12288;&#25968;&#37327;&#35519;&#26619;&#26360;\&#12304;&#20462;&#27491;&#12305;080508%20&#24859;&#30693;&#21307;&#31185;&#22823;&#23398;&#12288;&#38651;&#27671;&#35373;&#20633;&#12288;&#25968;&#37327;&#35519;&#26619;&#26360;\080508&#12288;&#24859;&#30693;&#21307;&#31185;&#22823;&#23398;%20&#38651;&#27671;&#24037;&#20107;&#20869;&#35379;&#26360;.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Dosv_1\c\&#38598;&#20869;&#27604;\&#26087;&#21220;&#24608;&#36039;\&#35430;&#20316;&#38598;.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L:\Documents%20and%20Settings\uketuke\My%20Documents\&#26449;&#26412;&#20027;&#20219;\&#40288;&#24035;&#23567;\WINDOWS\&#65411;&#65438;&#65405;&#65400;&#65412;&#65391;&#65420;&#65439;\&#37329;&#22823;%20&#20849;&#36890;&#23455;&#39443;&#26847;1&#65374;5\&#35211;&#31309;&#26360;10.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SERVER\p_drv\&#29702;&#27700;\&#20061;&#24030;\&#21335;&#26377;&#39340;&#27972;&#21270;&#65406;&#65437;&#65408;&#65392;\&#31309;&#31639;\AE&#25968;&#37327;&#65288;&#26368;&#32066;&#27784;&#27583;&#27744;&#26847;&#65289;.xls"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25152;&#38263;\&#35914;&#24220;&#39640;&#26657;\&#20849;&#26377;\&#20445;&#31649;&#24235;&#12539;&#37325;&#35201;&#65288;&#35373;&#35336;&#22259;&#12539;&#31309;&#31639;&#12487;&#12540;&#12479;&#65289;\&#24441;&#25152;&#38306;&#20418;&#12288;&#35373;&#35336;&#26360;&#12539;&#22259;&#38754;\&#30476;&#12288;&#26045;&#35373;&#25972;&#20633;\&#20013;&#27941;&#24037;&#39640;&#20307;\&#20013;&#27941;&#24037;&#20307;&#22823;&#35215;&#27169;&#65288;050405&#65289;\&#25552;&#20986;&#12456;&#12463;&#12475;&#12523;\&#20013;&#27941;&#24037;&#20307;&#12288;&#35373;&#35336;&#26360;&#12539;&#20195;&#20385;&#34920;&#20182;(&#12456;&#12463;&#12475;&#12523;&#65289;\&#20849;&#26377;\&#29694;&#22312;&#20316;&#26989;&#20013;\&#12371;&#12400;&#12392;\&#12456;&#12463;&#12475;&#12523;\&#32894;&#23398;&#26657;\&#38598;&#20869;&#27604;\&#26087;&#21220;&#24608;&#36039;\&#35430;&#20316;&#38598;.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23567;&#37326;\&#35914;&#24220;&#39640;&#26657;&#65288;&#65396;&#65400;&#65406;&#65433;&#65289;\&#35373;&#35336;&#26360;\&#24441;&#25152;&#38306;&#20418;&#12288;&#35373;&#35336;&#26360;&#12539;&#22259;&#38754;\&#30476;&#12288;&#26045;&#35373;&#25972;&#20633;\02&#12539;1&#20013;&#23665;&#38291;&#20001;&#38498;&#20132;&#27969;\&#38598;&#20869;&#27604;\&#26087;&#21220;&#24608;&#36039;\&#35430;&#20316;&#38598;.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Ls-clb6e\&#35373;&#35336;&#12487;&#12540;&#12479;\&#24037;&#20107;&#38306;&#36899;\&#24481;&#31520;&#24029;\&#65398;&#65438;&#65405;&#22311;&#32302;&#27231;&#26847;\&#35373;&#35336;&#26360;(&#27231;&#26800;).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L:\Documents%20and%20Settings\uketuke\My%20Documents\&#26449;&#26412;&#20027;&#20219;\&#40288;&#24035;&#23567;\WINDOWS\&#65411;&#65438;&#65405;&#65400;&#65412;&#65391;&#65420;&#65439;\&#37329;&#22823;%20&#20849;&#36890;&#23455;&#39443;&#26847;1&#65374;5\&#31309;&#19978;&#12370;10.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26412;&#30000;\d\windows\TEMP\&#29992;&#32025;&#65319;\M\M&#35211;&#31309;&#34920;.xls"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file:///\\SERVER\&#24037;&#21209;&#23554;&#29992;\&#36786;&#26989;&#25216;&#34899;&#12475;&#12531;&#12479;&#12540;.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Nns005\&#26045;&#35373;&#25972;&#20633;&#35506;\Documents%20and%20Settings\oem\&#12487;&#12473;&#12463;&#12488;&#12483;&#12503;\&#20869;&#35379;.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file:///\\Nns005\&#26045;&#35373;&#25972;&#20633;&#35506;\WINDOWS\&#65411;&#65438;&#65405;&#65400;&#65412;&#65391;&#65420;&#65439;\&#12491;&#12524;&#35373;&#35336;\&#30476;&#31435;&#21830;&#31185;&#22823;&#23398;\&#38651;&#27671;&#35373;&#20633;\&#21442;&#32771;\&#23567;&#26519;\H10-9\&#35373;157-8.XLS"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file:///\\Linef02\&#20849;&#26377;&#12489;&#12461;&#12517;&#12513;&#12531;&#12488;\&#35079;&#21512;&#21336;&#20385;&#34920;&#12288;H18&#65288;&#26368;&#26032;&#65289;\&#20849;&#26377;&#12501;&#12457;&#12523;&#12480;\&#35079;&#21512;&#21336;&#20385;&#12288;&#12288;&#12288;&#65288;&#21442;&#32771;&#65289;\&#38263;&#23822;&#20013;&#22830;&#30149;&#38498;8&#26399;H15.01.08&#22793;&#26356;\&#38263;&#23822;&#65304;&#26399;\&#35079;&#21512;&#21336;&#20385;&#34920;(A).xls"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file:///\\&#27827;&#37326;&#35373;&#20633;&#35373;&#35336;&#23460;\D\&#38598;&#20869;&#27604;\&#26087;&#21220;&#24608;&#36039;\&#35430;&#20316;&#38598;.XLS"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file:///\\SERVER\&#24037;&#21209;&#23554;&#29992;\T.Date\&#35373;&#35336;&#22259;&#26360;\&#24314;&#31689;\&#32207;&#21209;&#35506;\&#28040;&#38450;&#27231;&#24235;\5-3&#28040;&#38450;&#27231;&#24235;\&#35373;&#35336;&#36039;&#26009;\&#24314;&#31689;%20&#21336;&#20385;&#27604;&#36611;&#65288;11,19%20&#24066;&#65289;.xls"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file:///J:\FORM\&#35373;&#35336;&#26360;\&#26045;&#35373;&#25972;&#20633;&#35506;&#20869;&#35379;&#26360;.xls"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file:///K:\My%20Documents\&#26412;&#39208;&#25913;&#20462;.xls" TargetMode="External"/></Relationships>
</file>

<file path=xl/externalLinks/_rels/externalLink36.xml.rels><?xml version="1.0" encoding="UTF-8" standalone="yes"?>
<Relationships xmlns="http://schemas.openxmlformats.org/package/2006/relationships"><Relationship Id="rId1" Type="http://schemas.openxmlformats.org/officeDocument/2006/relationships/externalLinkPath" Target="file:///F:\&#12362;&#20181;&#20107;\&#20303;&#23429;&#24314;&#35373;\&#26481;&#21942;\&#65297;&#65298;&#24180;\&#35373;&#35336;&#26360;\&#65317;&#26847;&#12539;&#20844;&#22290;&#12539;&#38598;&#20250;&#25152;\&#27231;&#26800;\&#20869;&#35379;&#26360;.xls" TargetMode="External"/></Relationships>
</file>

<file path=xl/externalLinks/_rels/externalLink37.xml.rels><?xml version="1.0" encoding="UTF-8" standalone="yes"?>
<Relationships xmlns="http://schemas.openxmlformats.org/package/2006/relationships"><Relationship Id="rId1" Type="http://schemas.openxmlformats.org/officeDocument/2006/relationships/externalLinkPath" Target="file:///B:\EXCEL5.0\&#38263;&#23713;&#65398;&#65438;&#65405;H\&#38263;&#23713;&#24066;&#35373;&#35336;&#26360;1(&#65398;&#65438;&#65405;&#65422;&#65433;&#65408;&#65438;&#12398;&#12415;).xls" TargetMode="External"/></Relationships>
</file>

<file path=xl/externalLinks/_rels/externalLink38.xml.rels><?xml version="1.0" encoding="UTF-8" standalone="yes"?>
<Relationships xmlns="http://schemas.openxmlformats.org/package/2006/relationships"><Relationship Id="rId1" Type="http://schemas.openxmlformats.org/officeDocument/2006/relationships/externalLinkPath" Target="file:///\\&#26519;&#30000;\C\My%20Documents\&#20013;&#27941;&#21830;&#26989;\&#23665;&#39321;&#36786;&#26989;\&#27231;&#26800;&#35373;&#20633;&#35373;&#35336;&#26360;.xls" TargetMode="External"/></Relationships>
</file>

<file path=xl/externalLinks/_rels/externalLink39.xml.rels><?xml version="1.0" encoding="UTF-8" standalone="yes"?>
<Relationships xmlns="http://schemas.openxmlformats.org/package/2006/relationships"><Relationship Id="rId1" Type="http://schemas.openxmlformats.org/officeDocument/2006/relationships/externalLinkPath" Target="file:///\\SERVER\&#24037;&#21209;&#23554;&#29992;\My%20Documents\&#35373;&#35336;&#26360;\&#22823;&#22312;&#35199;&#23567;&#23398;&#26657;\&#22823;&#22312;&#32102;&#39135;\&#12503;&#12540;&#12523;&#35373;&#35336;&#26360;.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SERVER\&#24037;&#21209;&#23554;&#29992;\H16-&#38651;&#27671;\&#65422;&#65439;&#65401;&#65391;&#65412;&#65418;&#65439;&#65392;&#65400;\&#31309;&#31639;\&#35373;&#35336;&#26360;\&#38651;&#27671;&#35373;&#20633;&#65418;&#65438;&#65391;&#65400;&#65411;&#65438;&#65392;&#65408;.xls" TargetMode="External"/></Relationships>
</file>

<file path=xl/externalLinks/_rels/externalLink40.xml.rels><?xml version="1.0" encoding="UTF-8" standalone="yes"?>
<Relationships xmlns="http://schemas.openxmlformats.org/package/2006/relationships"><Relationship Id="rId1" Type="http://schemas.openxmlformats.org/officeDocument/2006/relationships/externalLinkPath" Target="file:///\\OECTKY1\&#23546;&#30000;\WINDOWS\&#65411;&#65438;&#65405;&#65400;&#65412;&#65391;&#65420;&#65439;\&#26410;&#25972;&#29702;&#12508;&#12483;&#12463;&#12473;\&#19977;&#23798;&#30010;\&#33031;&#37326;&#30010;P&#22580;&#27231;&#38651;H10&#20986;&#26469;&#39640;&#25913;&#29256;.xls" TargetMode="External"/></Relationships>
</file>

<file path=xl/externalLinks/_rels/externalLink41.xml.rels><?xml version="1.0" encoding="UTF-8" standalone="yes"?>
<Relationships xmlns="http://schemas.openxmlformats.org/package/2006/relationships"><Relationship Id="rId1" Type="http://schemas.openxmlformats.org/officeDocument/2006/relationships/externalLinkPath" Target="file:///\\D224fr1x\h\03\61-90\71-80\0373\&#38651;&#27671;\&#38651;&#27671;&#20104;&#31639;&#26360;.xls" TargetMode="External"/></Relationships>
</file>

<file path=xl/externalLinks/_rels/externalLink42.xml.rels><?xml version="1.0" encoding="UTF-8" standalone="yes"?>
<Relationships xmlns="http://schemas.openxmlformats.org/package/2006/relationships"><Relationship Id="rId1" Type="http://schemas.openxmlformats.org/officeDocument/2006/relationships/externalLinkPath" Target="file:///\\Linef02\&#20849;&#26377;&#12489;&#12461;&#12517;&#12513;&#12531;&#12488;\Documents%20and%20Settings\&#27211;&#21475;\&#12487;&#12473;&#12463;&#12488;&#12483;&#12503;\&#35079;&#21512;&#21336;&#20385;&#34920;&#12288;H17.6&#65288;&#26368;&#26032;&#65289;\&#20849;&#26377;&#12501;&#12457;&#12523;&#12480;\&#35079;&#21512;&#21336;&#20385;&#12288;&#12288;&#12288;&#65288;&#21442;&#32771;&#65289;\&#38263;&#23822;&#20013;&#22830;&#30149;&#38498;8&#26399;H15.01.08&#22793;&#26356;\&#38263;&#23822;&#65304;&#26399;\&#35079;&#21512;&#21336;&#20385;&#34920;(A).xls" TargetMode="External"/></Relationships>
</file>

<file path=xl/externalLinks/_rels/externalLink43.xml.rels><?xml version="1.0" encoding="UTF-8" standalone="yes"?>
<Relationships xmlns="http://schemas.openxmlformats.org/package/2006/relationships"><Relationship Id="rId1" Type="http://schemas.openxmlformats.org/officeDocument/2006/relationships/externalLinkPath" Target="file:///\\Naka\d\&#21332;&#21516;\&#24029;&#19978;&#30000;&#23611;&#32218;\&#22303;&#24037;\&#22303;&#24037;G.xls" TargetMode="External"/></Relationships>
</file>

<file path=xl/externalLinks/_rels/externalLink44.xml.rels><?xml version="1.0" encoding="UTF-8" standalone="yes"?>
<Relationships xmlns="http://schemas.openxmlformats.org/package/2006/relationships"><Relationship Id="rId1" Type="http://schemas.openxmlformats.org/officeDocument/2006/relationships/externalLinkPath" Target="file:///A:\&#35079;&#21512;&#21336;&#20385;&#21450;&#12403;&#27604;&#36611;.xls" TargetMode="External"/></Relationships>
</file>

<file path=xl/externalLinks/_rels/externalLink45.xml.rels><?xml version="1.0" encoding="UTF-8" standalone="yes"?>
<Relationships xmlns="http://schemas.openxmlformats.org/package/2006/relationships"><Relationship Id="rId1" Type="http://schemas.openxmlformats.org/officeDocument/2006/relationships/externalLinkPath" Target="file:///\\Yano-server\&#27231;&#26800;&#35506;&#29992;\&#9733;&#26032;&#35215;&#9733;\&#22269;&#26481;&#30010;&#29305;&#29987;&#21697;&#36009;&#22770;&#25152;\&#19981;&#35201;\&#23614;&#26412;&#38598;&#20250;&#25152;.xls" TargetMode="External"/></Relationships>
</file>

<file path=xl/externalLinks/_rels/externalLink46.xml.rels><?xml version="1.0" encoding="UTF-8" standalone="yes"?>
<Relationships xmlns="http://schemas.openxmlformats.org/package/2006/relationships"><Relationship Id="rId1" Type="http://schemas.openxmlformats.org/officeDocument/2006/relationships/externalLinkPath" Target="file:///I:\&#25968;&#37327;&#12539;&#35373;&#35336;&#26360;&#31561;\&#35373;&#35336;&#26360;&#65288;&#26368;&#26032;&#30436;&#65289;\&#25454;&#20184;&#24037;&#35336;&#31639;H13.xls" TargetMode="External"/></Relationships>
</file>

<file path=xl/externalLinks/_rels/externalLink47.xml.rels><?xml version="1.0" encoding="UTF-8" standalone="yes"?>
<Relationships xmlns="http://schemas.openxmlformats.org/package/2006/relationships"><Relationship Id="rId1" Type="http://schemas.openxmlformats.org/officeDocument/2006/relationships/externalLinkPath" Target="file:///A:\&#25968;&#37327;&#12539;&#35373;&#35336;&#26360;&#31561;\&#28023;&#32769;&#27743;\H13_5-7&#25913;&#31309;&#31639;&#12471;&#12540;&#12488;.xls" TargetMode="External"/></Relationships>
</file>

<file path=xl/externalLinks/_rels/externalLink48.xml.rels><?xml version="1.0" encoding="UTF-8" standalone="yes"?>
<Relationships xmlns="http://schemas.openxmlformats.org/package/2006/relationships"><Relationship Id="rId1" Type="http://schemas.openxmlformats.org/officeDocument/2006/relationships/externalLinkPath" Target="/&#19978;&#26449;&#35373;&#35336;&#20107;&#21209;&#25152;/201708/&#24029;&#23822;&#30010;&#28023;&#27915;&#12475;&#12531;&#12479;&#12540;/&#31309;&#31639;&#25552;&#20986;&#29289;20170829/&#9312;&#24179;&#25104;29&#24180;&#24230;&#24029;&#23822;&#30010;&#28023;&#27915;&#12475;&#12531;&#12479;&#12540;&#23627;&#26681;&#25913;&#20462;&#24037;&#20107;(&#24037;&#20107;&#35373;&#35336;&#26360;)20170829%20.xlsx" TargetMode="External"/></Relationships>
</file>

<file path=xl/externalLinks/_rels/externalLink49.xml.rels><?xml version="1.0" encoding="UTF-8" standalone="yes"?>
<Relationships xmlns="http://schemas.openxmlformats.org/package/2006/relationships"><Relationship Id="rId1" Type="http://schemas.openxmlformats.org/officeDocument/2006/relationships/externalLinkPath" Target="file:///\\File-sv03\&#24314;&#31689;\Documents%20and%20Settings\Administrator\&#12487;&#12473;&#12463;&#12488;&#12483;&#12503;\&#38651;&#27671;&#31309;&#31639;&#26360;\&#20869;&#35379;&#26360;\&#23470;&#21476;&#23798;&#24066;&#12288;&#31309;&#31639;&#36039;&#26009;\EXCEL\&#37117;&#35373;&#35336;\&#19979;&#22320;&#24193;&#33294;&#27231;&#26800;.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I:\&#25968;&#37327;&#12539;&#35373;&#35336;&#26360;&#31561;\&#31309;&#31639;&#35506;\&#25454;&#20184;&#24037;&#35336;&#31639;EX.xls" TargetMode="External"/></Relationships>
</file>

<file path=xl/externalLinks/_rels/externalLink50.xml.rels><?xml version="1.0" encoding="UTF-8" standalone="yes"?>
<Relationships xmlns="http://schemas.openxmlformats.org/package/2006/relationships"><Relationship Id="rId1" Type="http://schemas.openxmlformats.org/officeDocument/2006/relationships/externalLinkPath" Target="file:///\\SERVER\&#24037;&#21209;&#23554;&#29992;\&#33733;&#20195;&#34920;\&#29577;&#12494;&#20117;&#8594;&#33733;\&#32102;&#39135;&#35519;&#29702;&#22580;&#38651;&#27671;&#35373;&#20633;&#24037;&#20107;&#65288;&#65296;&#65294;&#65301;&#65289;&#12304;&#35373;&#35336;&#26360;&#12305;.xls" TargetMode="External"/></Relationships>
</file>

<file path=xl/externalLinks/_rels/externalLink51.xml.rels><?xml version="1.0" encoding="UTF-8" standalone="yes"?>
<Relationships xmlns="http://schemas.openxmlformats.org/package/2006/relationships"><Relationship Id="rId1" Type="http://schemas.openxmlformats.org/officeDocument/2006/relationships/externalLinkPath" Target="file:///\\SERVER\&#24037;&#21209;&#23554;&#29992;\&#12362;&#20181;&#20107;\&#12381;&#12398;&#20182;&#24037;&#20107;\&#65297;&#65303;&#24180;\&#26032;&#24066;&#35519;&#29702;&#22580;\&#23455;&#26045;&#35373;&#35336;\&#25104;&#26524;&#29289;\&#35373;&#35336;&#26360;&#65288;&#65297;&#22238;&#30446;&#65289;\&#35199;&#37096;&#32102;&#39135;&#35519;&#29702;&#22580;&#38651;&#27671;&#12304;&#35373;&#35336;&#26360;&#12305;.xls" TargetMode="External"/></Relationships>
</file>

<file path=xl/externalLinks/_rels/externalLink52.xml.rels><?xml version="1.0" encoding="UTF-8" standalone="yes"?>
<Relationships xmlns="http://schemas.openxmlformats.org/package/2006/relationships"><Relationship Id="rId1" Type="http://schemas.openxmlformats.org/officeDocument/2006/relationships/externalLinkPath" Target="file:///\\Nns005\&#26045;&#35373;&#25972;&#20633;&#35506;\Documents%20and%20Settings\All%20Users\Documents\03_&#12487;&#12540;&#12479;\02_&#25104;&#26524;&#22259;&#38754;&#65288;H17_01&#20197;&#21069;&#65289;\&#12373;\&#21109;&#21644;&#35373;&#35336;\&#26032;&#24196;&#23567;&#23398;&#26657;&#32784;&#38663;&#25913;&#20462;\&#38651;&#27671;&#35373;&#20633;\&#35373;&#35336;&#26360;&#12487;&#12540;&#12479;\2\&#29987;&#24259;&#25968;&#37327;.xls" TargetMode="External"/></Relationships>
</file>

<file path=xl/externalLinks/_rels/externalLink53.xml.rels><?xml version="1.0" encoding="UTF-8" standalone="yes"?>
<Relationships xmlns="http://schemas.openxmlformats.org/package/2006/relationships"><Relationship Id="rId1" Type="http://schemas.openxmlformats.org/officeDocument/2006/relationships/externalLinkPath" Target="file:///\\Line017\&#23665;&#19979;17\&#26481;&#26481;&#26481;\(2009)&#21463;&#28193;&#12501;&#12457;&#12523;&#12480;&#12540;\11&#26376;&#12501;&#12457;&#12523;&#12480;&#12540;\&#20843;&#22899;&#20132;&#27969;&#12475;&#12531;&#12479;&#12540;&#65297;\&#20843;&#22899;&#20132;&#27969;&#12475;&#12531;&#12479;&#12540;&#65297;\&#20195;&#20385;&#34920;&#20837;&#12428;\19&#24180;&#24230;&#29256;&#12465;&#12540;&#12502;&#12523;.xls" TargetMode="External"/></Relationships>
</file>

<file path=xl/externalLinks/_rels/externalLink54.xml.rels><?xml version="1.0" encoding="UTF-8" standalone="yes"?>
<Relationships xmlns="http://schemas.openxmlformats.org/package/2006/relationships"><Relationship Id="rId1" Type="http://schemas.openxmlformats.org/officeDocument/2006/relationships/externalLinkPath" Target="file:///\\Pc9821v13\c\Jwk_A\&#38738;&#24180;&#12398;&#23478;\&#20104;&#31639;&#26360;\&#25644;&#20837;&#25454;&#20184;&#36027;.xls" TargetMode="External"/></Relationships>
</file>

<file path=xl/externalLinks/_rels/externalLink55.xml.rels><?xml version="1.0" encoding="UTF-8" standalone="yes"?>
<Relationships xmlns="http://schemas.openxmlformats.org/package/2006/relationships"><Relationship Id="rId1" Type="http://schemas.openxmlformats.org/officeDocument/2006/relationships/externalLinkPath" Target="file:///\\Easy-300-2\c\&#35079;&#21512;&#21336;&#20385;\H13&#24180;9&#26376;&#35079;&#21512;\2.&#25490;&#27700;&#12539;&#36890;&#27671;&#9312;&#65288;&#32102;&#28271;&#12539;&#12503;&#12525;&#12497;&#12531;&#12539;&#20919;&#28201;&#27700;&#65292;&#28040;&#28779;&#65289;.XLS" TargetMode="External"/></Relationships>
</file>

<file path=xl/externalLinks/_rels/externalLink56.xml.rels><?xml version="1.0" encoding="UTF-8" standalone="yes"?>
<Relationships xmlns="http://schemas.openxmlformats.org/package/2006/relationships"><Relationship Id="rId1" Type="http://schemas.openxmlformats.org/officeDocument/2006/relationships/externalLinkPath" Target="file:///\\W9356099\&#38651;&#27671;&#35373;&#20633;&#25285;&#24403;\&#20303;&#23429;&#25913;&#36896;\&#65297;&#65300;&#24180;&#24230;\14&#24037;&#21306;\&#26032;&#31532;14&#24037;&#21306;&#35373;&#35336;&#26360;1.xls" TargetMode="External"/></Relationships>
</file>

<file path=xl/externalLinks/_rels/externalLink57.xml.rels><?xml version="1.0" encoding="UTF-8" standalone="yes"?>
<Relationships xmlns="http://schemas.openxmlformats.org/package/2006/relationships"><Relationship Id="rId1" Type="http://schemas.openxmlformats.org/officeDocument/2006/relationships/externalLinkPath" Target="file:///\\&#23567;&#37326;\&#35914;&#24220;&#39640;&#26657;&#65288;&#65396;&#65400;&#65406;&#65433;&#65289;\&#35373;&#35336;&#26360;\EXCEL&#65411;&#65438;&#65392;&#65408;&#65392;\&#22823;&#20998;&#24066;\XLS\&#38598;&#20869;&#27604;\&#26087;&#21220;&#24608;&#36039;\&#35430;&#20316;&#38598;.XLS" TargetMode="External"/></Relationships>
</file>

<file path=xl/externalLinks/_rels/externalLink58.xml.rels><?xml version="1.0" encoding="UTF-8" standalone="yes"?>
<Relationships xmlns="http://schemas.openxmlformats.org/package/2006/relationships"><Relationship Id="rId1" Type="http://schemas.openxmlformats.org/officeDocument/2006/relationships/externalLinkPath" Target="file:///\\Nx400\nx400\KUWANO\&#21315;&#24180;\&#21315;&#24180;&#38651;&#27671;&#35373;&#35336;&#26360;.xls" TargetMode="External"/></Relationships>
</file>

<file path=xl/externalLinks/_rels/externalLink59.xml.rels><?xml version="1.0" encoding="UTF-8" standalone="yes"?>
<Relationships xmlns="http://schemas.openxmlformats.org/package/2006/relationships"><Relationship Id="rId1" Type="http://schemas.openxmlformats.org/officeDocument/2006/relationships/externalLinkPath" Target="file:///\\&#26412;&#30000;\d\windows\TEMP\KIN\&#38263;&#23713;&#35373;&#35336;&#26360;&#65288;&#37329;&#20837;&#12426;&#65289;.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filesv-01\Redirect$\&#22259;&#38754;&#12487;&#12540;&#12479;&#12540;\&#24314;&#31689;&#35373;&#35336;&#20107;&#21209;&#25152;\&#24314;&#31689;&#20225;&#30011;&#12371;&#12364;\&#20013;&#23665;&#24037;&#21306;&#12467;&#12511;&#12517;&#12491;&#12486;&#12451;&#12475;&#12531;&#12479;&#12540;&#65288;&#20206;&#31216;&#65289;&#21450;&#12403;&#20013;&#23665;&#38598;&#20250;&#25152;&#24314;&#35373;&#24037;&#20107;\&#31309;&#31639;&#26360;\Gyoumu\New_Apos\3.0\APOS.xlsm" TargetMode="External"/></Relationships>
</file>

<file path=xl/externalLinks/_rels/externalLink60.xml.rels><?xml version="1.0" encoding="UTF-8" standalone="yes"?>
<Relationships xmlns="http://schemas.openxmlformats.org/package/2006/relationships"><Relationship Id="rId1" Type="http://schemas.openxmlformats.org/officeDocument/2006/relationships/externalLinkPath" Target="file:///\\&#27827;&#37326;&#35373;&#20633;&#35373;&#35336;&#23460;\C\&#65396;&#65400;&#65406;&#65433;02\&#26126;&#27835;&#23567;&#65412;&#65394;&#65434;\&#38651;&#27671;&#35373;&#20633;&#37329;&#25244;&#35373;&#35336;&#26360;&#26368;&#32066;.xls" TargetMode="External"/></Relationships>
</file>

<file path=xl/externalLinks/_rels/externalLink61.xml.rels><?xml version="1.0" encoding="UTF-8" standalone="yes"?>
<Relationships xmlns="http://schemas.openxmlformats.org/package/2006/relationships"><Relationship Id="rId1" Type="http://schemas.microsoft.com/office/2006/relationships/xlExternalLinkPath/xlPathMissing" Target="&#26032;&#31689;&#32076;&#36027;1" TargetMode="External"/></Relationships>
</file>

<file path=xl/externalLinks/_rels/externalLink62.xml.rels><?xml version="1.0" encoding="UTF-8" standalone="yes"?>
<Relationships xmlns="http://schemas.openxmlformats.org/package/2006/relationships"><Relationship Id="rId1" Type="http://schemas.openxmlformats.org/officeDocument/2006/relationships/externalLinkPath" Target="file:///\\PC1\&#20849;&#26377;\&#24196;&#20869;&#35373;&#35336;&#26360;\Jwk_A\&#33276;&#26485;&#35199;&#20013;\&#20104;&#31639;&#26360;\&#25644;&#20837;&#25454;&#20184;&#36027;.xls" TargetMode="External"/></Relationships>
</file>

<file path=xl/externalLinks/_rels/externalLink63.xml.rels><?xml version="1.0" encoding="UTF-8" standalone="yes"?>
<Relationships xmlns="http://schemas.openxmlformats.org/package/2006/relationships"><Relationship Id="rId1" Type="http://schemas.openxmlformats.org/officeDocument/2006/relationships/externalLinkPath" Target="file:///A:\WINDOWS\&#65411;&#65438;&#65405;&#65400;&#65412;&#65391;&#65420;&#65439;\EXCEL_DATA\&#30476;&#21942;&#22243;&#22320;\&#22478;&#36794;&#22243;&#22320;\&#23627;&#22806;&#25972;&#20633;.xls" TargetMode="External"/></Relationships>
</file>

<file path=xl/externalLinks/_rels/externalLink64.xml.rels><?xml version="1.0" encoding="UTF-8" standalone="yes"?>
<Relationships xmlns="http://schemas.openxmlformats.org/package/2006/relationships"><Relationship Id="rId1" Type="http://schemas.openxmlformats.org/officeDocument/2006/relationships/externalLinkPath" Target="file:///\\&#20234;&#34276;\D\&#23546;&#28580;BackData\Data_Excel\&#22810;&#27835;&#35211;&#24066;&#31435;&#27744;&#30000;&#20445;&#32946;&#22290;\&#35336;&#30011;\011206\&#32102;&#27700;&#31561;&#20869;&#35379;&#26360;.xls" TargetMode="External"/></Relationships>
</file>

<file path=xl/externalLinks/_rels/externalLink65.xml.rels><?xml version="1.0" encoding="UTF-8" standalone="yes"?>
<Relationships xmlns="http://schemas.openxmlformats.org/package/2006/relationships"><Relationship Id="rId1" Type="http://schemas.openxmlformats.org/officeDocument/2006/relationships/externalLinkPath" Target="file:///\\File-sv03\&#24314;&#31689;\Documents%20and%20Settings\Administrator\&#12487;&#12473;&#12463;&#12488;&#12483;&#12503;\&#38651;&#27671;&#31309;&#31639;&#26360;\&#20869;&#35379;&#26360;\&#23470;&#21476;&#23798;&#24066;&#12288;&#31309;&#31639;&#36039;&#26009;\DATA\EXCEL\&#23470;&#39640;&#31354;&#35519;\&#24037;&#20107;&#36027;&#65297;&#24037;&#21306;.xls" TargetMode="External"/></Relationships>
</file>

<file path=xl/externalLinks/_rels/externalLink66.xml.rels><?xml version="1.0" encoding="UTF-8" standalone="yes"?>
<Relationships xmlns="http://schemas.openxmlformats.org/package/2006/relationships"><Relationship Id="rId2" Type="http://schemas.openxmlformats.org/officeDocument/2006/relationships/externalLinkPath" Target="file:///\\afile02\&#20849;&#26377;&#12501;&#12457;&#12523;&#12480;\24_&#20303;&#23429;&#35506;\03_&#24314;&#31689;&#20418;\05_&#20196;&#21644;7&#24180;&#24230;\140204_&#24037;&#20107;&#12539;&#22996;&#35351;\R7_&#24037;&#20107;&#38306;&#36899;&#25991;&#26360;-5\04_&#27972;&#21270;&#27133;&#25913;&#20462;&#24037;&#20107;\&#24314;&#31689;R7&#31532;6&#21495;_&#23665;&#30000;&#22823;&#27211;&#22243;&#22320;100&#12539;200&#12539;300&#26847;&#27972;&#21270;&#27133;&#25913;&#20462;&#24037;&#20107;\02_&#20837;&#26413;\99_&#35373;&#35336;&#26360;_&#37329;&#20837;&#12426;&#65288;&#23665;&#30000;&#22823;&#27211;&#22243;&#22320;100&#12539;200&#12539;300&#26847;&#27972;&#21270;&#27133;&#25913;&#20462;&#24037;&#20107;&#65289;.xlsx" TargetMode="External"/><Relationship Id="rId1" Type="http://schemas.openxmlformats.org/officeDocument/2006/relationships/externalLinkPath" Target="99_&#35373;&#35336;&#26360;_&#37329;&#20837;&#12426;&#65288;&#23665;&#30000;&#22823;&#27211;&#22243;&#22320;100&#12539;200&#12539;300&#26847;&#27972;&#21270;&#27133;&#25913;&#20462;&#24037;&#20107;&#65289;.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V10-SERVER\&#21513;&#30000;&#12539;&#28716;&#12293;\&#35373;&#35336;&#37096;\&#36947;&#36335;&#35506;\&#28023;&#27941;&#35029;&#32654;\&#22303;&#26408;&#27096;&#24335;\&#22303;&#26408;&#25104;&#26524;\&#25968;&#37327;&#35336;&#31639;\&#22303;&#24037;\&#22303;&#24037;&#65296;&#65297;.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Nx400\nx400\WINDOWS\&#65411;&#65438;&#65405;&#65400;&#65412;&#65391;&#65420;&#65439;\&#21315;&#24180;&#38651;&#27671;&#35373;&#35336;&#26360;.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Linef02\&#20849;&#26377;&#12489;&#12461;&#12517;&#12513;&#12531;&#12488;\Documents%20and%20Settings\LINEF01\&#12487;&#12473;&#12463;&#12488;&#12483;&#12503;\&#31309;&#31639;(&#22823;&#23665;)\&#24179;&#25104;16&#24180;&#24230;\01&#31119;&#23713;&#29289;&#20214;\H16.05\&#20843;&#20195;&#20195;&#20385;0528\&#38263;&#23822;&#20013;&#22830;&#30149;&#38498;8&#26399;H15.01.08&#22793;&#26356;\&#38263;&#23822;&#65304;&#26399;\&#35079;&#21512;&#21336;&#20385;&#34920;(A).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F!"/>
      <sheetName val="Sheet1"/>
      <sheetName val="ﾀｲﾄﾙ"/>
      <sheetName val="総括"/>
      <sheetName val="種目"/>
      <sheetName val="科目"/>
      <sheetName val="細目"/>
      <sheetName val="細目 (2)"/>
      <sheetName val="内訳(ｻﾝﾌﾟﾙ）"/>
      <sheetName val="経費H11年"/>
      <sheetName val="経費H11年 (改修)"/>
      <sheetName val="掛率"/>
      <sheetName val="有効式"/>
      <sheetName val="ﾅﾝﾊﾞｰ"/>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鏡"/>
      <sheetName val="工事概要"/>
      <sheetName val="設計書頭"/>
      <sheetName val="電気書頭"/>
      <sheetName val="外部種目"/>
      <sheetName val="機器設備頭"/>
      <sheetName val="機器設備内訳"/>
      <sheetName val="配管設備頭"/>
      <sheetName val="配管設備内訳"/>
      <sheetName val="主要機器"/>
      <sheetName val="印刷DLG"/>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移転"/>
      <sheetName val="上水"/>
      <sheetName val="簡易"/>
      <sheetName val="工作物"/>
      <sheetName val="資材"/>
      <sheetName val="Sheet1"/>
      <sheetName val="H12単価"/>
      <sheetName val="工作物単価ｺ-ﾄﾞ"/>
      <sheetName val="Sheet2"/>
      <sheetName val="西渓中学校"/>
      <sheetName val="#REF!"/>
      <sheetName val="ｷｭｰﾋﾞｸﾙ"/>
      <sheetName val="設計書"/>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表紙"/>
      <sheetName val="大項目"/>
      <sheetName val="電気１"/>
      <sheetName val="電気２"/>
      <sheetName val="電気３"/>
      <sheetName val="電気４"/>
      <sheetName val="根拠"/>
      <sheetName val="工事項目（改修）"/>
      <sheetName val="空調設備 (改)"/>
      <sheetName val="複合単価根拠表1"/>
      <sheetName val="衛生設備（改）"/>
    </sheetNames>
    <sheetDataSet>
      <sheetData sheetId="0"/>
      <sheetData sheetId="1"/>
      <sheetData sheetId="2"/>
      <sheetData sheetId="3"/>
      <sheetData sheetId="4"/>
      <sheetData sheetId="5"/>
      <sheetData sheetId="6"/>
      <sheetData sheetId="7"/>
      <sheetData sheetId="8"/>
      <sheetData sheetId="9"/>
      <sheetData sheetId="10"/>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管名称"/>
      <sheetName val="鋼管"/>
      <sheetName val="SUS"/>
      <sheetName val="CIP"/>
      <sheetName val="LP"/>
      <sheetName val="VP"/>
      <sheetName val="冷媒"/>
      <sheetName val="新設配管複合単価表"/>
      <sheetName val="撤去配管複合単価表"/>
    </sheetNames>
    <sheetDataSet>
      <sheetData sheetId="0" refreshError="1">
        <row r="4">
          <cell r="B4">
            <v>1</v>
          </cell>
          <cell r="C4" t="str">
            <v>SGP-PA</v>
          </cell>
          <cell r="D4" t="str">
            <v>水道用ポリエチレン粉体ライニング鋼管</v>
          </cell>
          <cell r="E4" t="str">
            <v>（給水・冷却水）ねじ接合（管端防食継手）</v>
          </cell>
        </row>
        <row r="5">
          <cell r="B5">
            <v>2</v>
          </cell>
          <cell r="C5" t="str">
            <v>SGP-PB</v>
          </cell>
          <cell r="D5" t="str">
            <v>水道用ポリエチレン粉体ライニング鋼管</v>
          </cell>
          <cell r="E5" t="str">
            <v>（給水・冷却水）ねじ接合（管端防食継手）</v>
          </cell>
        </row>
        <row r="6">
          <cell r="B6">
            <v>3</v>
          </cell>
          <cell r="C6" t="str">
            <v>SGP-PD</v>
          </cell>
          <cell r="D6" t="str">
            <v>水道用ポリエチレン粉体ライニング鋼管</v>
          </cell>
          <cell r="E6" t="str">
            <v>（給水・冷却水）ねじ接合（管端防食継手）</v>
          </cell>
        </row>
        <row r="7">
          <cell r="B7">
            <v>4</v>
          </cell>
          <cell r="C7" t="str">
            <v>SGP-FPA</v>
          </cell>
          <cell r="D7" t="str">
            <v>フランジ付きポリエチレン粉体ライニング鋼管</v>
          </cell>
          <cell r="E7" t="str">
            <v>（給水・冷却水）フランジ接合</v>
          </cell>
        </row>
        <row r="8">
          <cell r="B8">
            <v>5</v>
          </cell>
          <cell r="C8" t="str">
            <v>SGP-FPB</v>
          </cell>
          <cell r="D8" t="str">
            <v>フランジ付きポリエチレン粉体ライニング鋼管</v>
          </cell>
          <cell r="E8" t="str">
            <v>（給水・冷却水）フランジ接合</v>
          </cell>
        </row>
        <row r="9">
          <cell r="B9">
            <v>6</v>
          </cell>
          <cell r="C9" t="str">
            <v>SGP-FPD</v>
          </cell>
          <cell r="D9" t="str">
            <v>フランジ付きポリエチレン粉体ライニング鋼管</v>
          </cell>
          <cell r="E9" t="str">
            <v>（給水・冷却水）フランジ接合</v>
          </cell>
        </row>
        <row r="10">
          <cell r="B10">
            <v>7</v>
          </cell>
          <cell r="C10" t="str">
            <v>SGP-VA</v>
          </cell>
          <cell r="D10" t="str">
            <v>水道用硬質塩化ビニルライニング鋼管</v>
          </cell>
          <cell r="E10" t="str">
            <v>（給水・冷却水）ねじ接合（管端防食継手）</v>
          </cell>
        </row>
        <row r="11">
          <cell r="B11">
            <v>8</v>
          </cell>
          <cell r="C11" t="str">
            <v>SGP-VB</v>
          </cell>
          <cell r="D11" t="str">
            <v>水道用硬質塩化ビニルライニング鋼管</v>
          </cell>
          <cell r="E11" t="str">
            <v>（給水・冷却水）ねじ接合（管端防食継手）</v>
          </cell>
        </row>
        <row r="12">
          <cell r="B12">
            <v>9</v>
          </cell>
          <cell r="C12" t="str">
            <v>SGP-VD</v>
          </cell>
          <cell r="D12" t="str">
            <v>水道用硬質塩化ビニルライニング鋼管</v>
          </cell>
          <cell r="E12" t="str">
            <v>（給水・冷却水）ねじ接合（管端防食継手）</v>
          </cell>
        </row>
        <row r="13">
          <cell r="B13">
            <v>10</v>
          </cell>
          <cell r="C13" t="str">
            <v>SGP-FVA</v>
          </cell>
          <cell r="D13" t="str">
            <v>水道用硬質塩化ビニルライニング鋼管</v>
          </cell>
          <cell r="E13" t="str">
            <v>（給水・冷却水）フランジ接合</v>
          </cell>
        </row>
        <row r="14">
          <cell r="B14">
            <v>11</v>
          </cell>
          <cell r="C14" t="str">
            <v>SGP-FVB</v>
          </cell>
          <cell r="D14" t="str">
            <v>水道用硬質塩化ビニルライニング鋼管</v>
          </cell>
          <cell r="E14" t="str">
            <v>（給水・冷却水）フランジ接合</v>
          </cell>
        </row>
        <row r="15">
          <cell r="B15">
            <v>12</v>
          </cell>
          <cell r="C15" t="str">
            <v>SGP-FVD</v>
          </cell>
          <cell r="D15" t="str">
            <v>水道用硬質塩化ビニルライニング鋼管</v>
          </cell>
          <cell r="E15" t="str">
            <v>（給水・冷却水）フランジ接合</v>
          </cell>
        </row>
        <row r="16">
          <cell r="B16">
            <v>13</v>
          </cell>
          <cell r="C16" t="str">
            <v>SGP-HVA</v>
          </cell>
          <cell r="D16" t="str">
            <v>水道用耐熱性硬質塩化ビニルライニング鋼管</v>
          </cell>
          <cell r="E16" t="str">
            <v>（給湯・冷温水）ねじ接合（管端防食継手）</v>
          </cell>
        </row>
        <row r="17">
          <cell r="B17">
            <v>14</v>
          </cell>
          <cell r="C17" t="str">
            <v>SGP-VA</v>
          </cell>
          <cell r="D17" t="str">
            <v>水道用塩化ビニルライニング鋼管</v>
          </cell>
          <cell r="E17" t="str">
            <v>（冷却水）ハウジング型継手</v>
          </cell>
        </row>
        <row r="18">
          <cell r="B18">
            <v>15</v>
          </cell>
          <cell r="C18" t="str">
            <v>SGP-PS</v>
          </cell>
          <cell r="D18" t="str">
            <v>消火用ポリエチレン外面被覆鋼管</v>
          </cell>
          <cell r="E18" t="str">
            <v>ねじ接合</v>
          </cell>
        </row>
        <row r="19">
          <cell r="B19">
            <v>16</v>
          </cell>
          <cell r="C19" t="str">
            <v>STPG 370 PS</v>
          </cell>
          <cell r="D19" t="str">
            <v>消火用ポリエチレン外面被覆鋼管</v>
          </cell>
          <cell r="E19" t="str">
            <v>ねじ接合</v>
          </cell>
        </row>
        <row r="20">
          <cell r="B20">
            <v>17</v>
          </cell>
          <cell r="C20" t="str">
            <v>SGP-VS</v>
          </cell>
          <cell r="D20" t="str">
            <v>消火用硬質塩化ビニル外面被覆鋼管</v>
          </cell>
          <cell r="E20" t="str">
            <v>ねじ接合</v>
          </cell>
        </row>
        <row r="21">
          <cell r="B21">
            <v>18</v>
          </cell>
          <cell r="C21" t="str">
            <v>STPG 370 VS</v>
          </cell>
          <cell r="D21" t="str">
            <v>消火用硬質塩化ビニル外面被覆鋼管</v>
          </cell>
          <cell r="E21" t="str">
            <v>ねじ接合</v>
          </cell>
        </row>
        <row r="22">
          <cell r="B22">
            <v>19</v>
          </cell>
          <cell r="C22" t="str">
            <v>STPG</v>
          </cell>
          <cell r="D22" t="str">
            <v>圧力配管用炭素鋼鋼管（白）</v>
          </cell>
          <cell r="E22" t="str">
            <v>（冷温水）ねじ接合</v>
          </cell>
        </row>
        <row r="23">
          <cell r="B23">
            <v>20</v>
          </cell>
          <cell r="C23" t="str">
            <v>STPG</v>
          </cell>
          <cell r="D23" t="str">
            <v>圧力配管用炭素鋼鋼管（白）</v>
          </cell>
          <cell r="E23" t="str">
            <v>（消火）ねじ接合</v>
          </cell>
        </row>
        <row r="24">
          <cell r="B24">
            <v>21</v>
          </cell>
          <cell r="C24" t="str">
            <v>STPG</v>
          </cell>
          <cell r="D24" t="str">
            <v>圧力配管用炭素鋼鋼管（白）</v>
          </cell>
          <cell r="E24" t="str">
            <v>（冷却水）ねじ接合</v>
          </cell>
        </row>
        <row r="25">
          <cell r="B25">
            <v>22</v>
          </cell>
          <cell r="C25" t="str">
            <v>STPG(黒)</v>
          </cell>
          <cell r="D25" t="str">
            <v>圧力配管用炭素鋼鋼管（黒）</v>
          </cell>
          <cell r="E25" t="str">
            <v>（低圧蒸気用）ねじ接合</v>
          </cell>
        </row>
        <row r="26">
          <cell r="B26">
            <v>23</v>
          </cell>
          <cell r="C26" t="str">
            <v>STPG</v>
          </cell>
          <cell r="D26" t="str">
            <v>圧力配管用炭素鋼鋼管（白）</v>
          </cell>
          <cell r="E26" t="str">
            <v>（消火・冷却水・冷温水）溶接接合</v>
          </cell>
        </row>
        <row r="27">
          <cell r="B27">
            <v>24</v>
          </cell>
          <cell r="C27" t="str">
            <v>STPG(黒)</v>
          </cell>
          <cell r="D27" t="str">
            <v>圧力配管用炭素鋼鋼管（黒）</v>
          </cell>
          <cell r="E27" t="str">
            <v>（蒸気給気管、蒸気還気用）溶接接合</v>
          </cell>
        </row>
        <row r="28">
          <cell r="B28">
            <v>25</v>
          </cell>
          <cell r="C28" t="str">
            <v>SGP(白)</v>
          </cell>
          <cell r="D28" t="str">
            <v>配管用炭素鋼鋼管（白）</v>
          </cell>
          <cell r="E28" t="str">
            <v>（排水）ねじ接合</v>
          </cell>
        </row>
        <row r="29">
          <cell r="B29">
            <v>26</v>
          </cell>
          <cell r="C29" t="str">
            <v>SGP(白)</v>
          </cell>
          <cell r="D29" t="str">
            <v>配管用炭素鋼鋼管（白）</v>
          </cell>
          <cell r="E29" t="str">
            <v>（冷温水）ねじ接合</v>
          </cell>
        </row>
        <row r="30">
          <cell r="B30">
            <v>27</v>
          </cell>
          <cell r="C30" t="str">
            <v>SGP(白)</v>
          </cell>
          <cell r="D30" t="str">
            <v>配管用炭素鋼鋼管（白）</v>
          </cell>
          <cell r="E30" t="str">
            <v>（通気・消火・給湯・プロパン）ねじ接合</v>
          </cell>
        </row>
        <row r="31">
          <cell r="B31">
            <v>28</v>
          </cell>
          <cell r="C31" t="str">
            <v>SGP(白)</v>
          </cell>
          <cell r="D31" t="str">
            <v>配管用炭素鋼鋼管（白）</v>
          </cell>
          <cell r="E31" t="str">
            <v>（冷却水）ねじ接合</v>
          </cell>
        </row>
        <row r="32">
          <cell r="B32">
            <v>29</v>
          </cell>
          <cell r="C32" t="str">
            <v>SGP(白)</v>
          </cell>
          <cell r="D32" t="str">
            <v>配管用炭素鋼鋼管（白）</v>
          </cell>
          <cell r="E32" t="str">
            <v>（通気・消火・給湯・プロパン・冷却水・冷温水）溶接接合</v>
          </cell>
        </row>
        <row r="33">
          <cell r="B33">
            <v>30</v>
          </cell>
          <cell r="C33" t="str">
            <v>SGP(白)</v>
          </cell>
          <cell r="D33" t="str">
            <v>配管用炭素鋼鋼管（白）</v>
          </cell>
          <cell r="E33" t="str">
            <v>（冷却水）ハウジング型管継手</v>
          </cell>
        </row>
        <row r="34">
          <cell r="B34">
            <v>31</v>
          </cell>
          <cell r="C34" t="str">
            <v>SGP(白)</v>
          </cell>
          <cell r="D34" t="str">
            <v>配管用炭素鋼鋼管（白）</v>
          </cell>
          <cell r="E34" t="str">
            <v>（冷温水・消火）ハウジング型管継手</v>
          </cell>
        </row>
        <row r="35">
          <cell r="B35">
            <v>32</v>
          </cell>
          <cell r="C35" t="str">
            <v>SGP(黒)</v>
          </cell>
          <cell r="D35" t="str">
            <v>配管用炭素鋼鋼管（黒）</v>
          </cell>
          <cell r="E35" t="str">
            <v>（蒸気・油）ねじ接合</v>
          </cell>
        </row>
        <row r="36">
          <cell r="B36">
            <v>33</v>
          </cell>
          <cell r="C36" t="str">
            <v>SGP(黒)</v>
          </cell>
          <cell r="D36" t="str">
            <v>配管用炭素鋼鋼管（黒）</v>
          </cell>
          <cell r="E36" t="str">
            <v>（蒸気・油）溶接接合</v>
          </cell>
        </row>
        <row r="37">
          <cell r="B37">
            <v>34</v>
          </cell>
          <cell r="C37" t="str">
            <v>D-VA(WSP042)</v>
          </cell>
          <cell r="D37" t="str">
            <v>排水用硬質塩化ビニルライニング鋼管（黒）</v>
          </cell>
          <cell r="E37" t="str">
            <v>MD継手</v>
          </cell>
        </row>
        <row r="38">
          <cell r="B38">
            <v>35</v>
          </cell>
          <cell r="C38" t="str">
            <v>SGP-TA(WSP032)</v>
          </cell>
          <cell r="D38" t="str">
            <v>排水用ﾀｰﾙｴﾎﾟｷｼ塗装鋼管</v>
          </cell>
          <cell r="E38" t="str">
            <v>ねじ接合</v>
          </cell>
        </row>
        <row r="39">
          <cell r="B39">
            <v>36</v>
          </cell>
          <cell r="C39" t="str">
            <v>SGP-TA(WSP032)</v>
          </cell>
          <cell r="D39" t="str">
            <v>排水用ﾀｰﾙｴﾎﾟｷｼ塗装鋼管</v>
          </cell>
          <cell r="E39" t="str">
            <v>MD継手</v>
          </cell>
        </row>
        <row r="40">
          <cell r="B40">
            <v>37</v>
          </cell>
          <cell r="C40" t="str">
            <v>HP</v>
          </cell>
          <cell r="D40" t="str">
            <v>遠心力鉄筋コンクリート管</v>
          </cell>
          <cell r="E40" t="str">
            <v>（排水）</v>
          </cell>
        </row>
        <row r="41">
          <cell r="B41">
            <v>38</v>
          </cell>
          <cell r="C41" t="str">
            <v>ARFA管</v>
          </cell>
          <cell r="D41" t="str">
            <v>排水用塩化ビニルコーティング鋼管</v>
          </cell>
          <cell r="E41" t="str">
            <v>ねじ接合</v>
          </cell>
        </row>
        <row r="42">
          <cell r="B42">
            <v>39</v>
          </cell>
          <cell r="C42" t="str">
            <v>ARFA管</v>
          </cell>
          <cell r="D42" t="str">
            <v>排水用塩化ビニルコーティング鋼管</v>
          </cell>
          <cell r="E42" t="str">
            <v>MD継手</v>
          </cell>
        </row>
        <row r="43">
          <cell r="B43">
            <v>40</v>
          </cell>
          <cell r="C43" t="str">
            <v>CUP</v>
          </cell>
          <cell r="D43" t="str">
            <v>銅管（Ｍ）</v>
          </cell>
          <cell r="E43" t="str">
            <v>（給湯・給水）</v>
          </cell>
        </row>
        <row r="44">
          <cell r="B44">
            <v>41</v>
          </cell>
          <cell r="C44" t="str">
            <v>SU</v>
          </cell>
          <cell r="D44" t="str">
            <v>ステンレス鋼鋼管</v>
          </cell>
          <cell r="E44" t="str">
            <v>（給水・給湯）圧縮・プレス</v>
          </cell>
        </row>
        <row r="45">
          <cell r="B45">
            <v>42</v>
          </cell>
          <cell r="C45" t="str">
            <v>SU</v>
          </cell>
          <cell r="D45" t="str">
            <v>ステンレス鋼鋼管</v>
          </cell>
          <cell r="E45" t="str">
            <v>（給水・給湯）拡管式</v>
          </cell>
        </row>
        <row r="46">
          <cell r="B46">
            <v>43</v>
          </cell>
          <cell r="C46" t="str">
            <v>SU</v>
          </cell>
          <cell r="D46" t="str">
            <v>ステンレス鋼鋼管</v>
          </cell>
          <cell r="E46" t="str">
            <v>（給水・給湯・蒸気還管・冷温水）溶接接合</v>
          </cell>
        </row>
        <row r="47">
          <cell r="B47">
            <v>44</v>
          </cell>
          <cell r="C47" t="str">
            <v>SU</v>
          </cell>
          <cell r="D47" t="str">
            <v>一般配管用ステンレス鋼鋼管</v>
          </cell>
          <cell r="E47" t="str">
            <v>（給水・給湯・冷温水）ハウジング型管継手</v>
          </cell>
        </row>
        <row r="48">
          <cell r="B48">
            <v>45</v>
          </cell>
          <cell r="C48" t="str">
            <v>CIP</v>
          </cell>
          <cell r="D48" t="str">
            <v>鋳鉄管</v>
          </cell>
          <cell r="E48" t="str">
            <v>(排水)メカニカル型継手</v>
          </cell>
        </row>
        <row r="49">
          <cell r="B49">
            <v>46</v>
          </cell>
          <cell r="C49" t="str">
            <v>CIP</v>
          </cell>
          <cell r="D49" t="str">
            <v>鋳鉄管</v>
          </cell>
          <cell r="E49" t="str">
            <v>(排水)メカニカル型継手(HASS 210 2種管)</v>
          </cell>
        </row>
        <row r="50">
          <cell r="B50">
            <v>47</v>
          </cell>
          <cell r="C50" t="str">
            <v>LP</v>
          </cell>
          <cell r="D50" t="str">
            <v>鉛管</v>
          </cell>
          <cell r="E50" t="str">
            <v>（排水）</v>
          </cell>
        </row>
        <row r="51">
          <cell r="B51">
            <v>48</v>
          </cell>
          <cell r="C51" t="str">
            <v>VP</v>
          </cell>
          <cell r="D51" t="str">
            <v>水道用硬質塩化ビニル管</v>
          </cell>
          <cell r="E51" t="str">
            <v>（給水）</v>
          </cell>
        </row>
        <row r="52">
          <cell r="B52">
            <v>49</v>
          </cell>
          <cell r="C52" t="str">
            <v>VP</v>
          </cell>
          <cell r="D52" t="str">
            <v>硬質塩化ビニル管</v>
          </cell>
          <cell r="E52" t="str">
            <v>（排水･通気）</v>
          </cell>
        </row>
        <row r="53">
          <cell r="B53">
            <v>50</v>
          </cell>
          <cell r="C53" t="str">
            <v>CUP</v>
          </cell>
          <cell r="D53" t="str">
            <v>冷媒用銅管</v>
          </cell>
          <cell r="E53" t="str">
            <v>（冷媒）</v>
          </cell>
        </row>
        <row r="54">
          <cell r="B54">
            <v>51</v>
          </cell>
          <cell r="C54" t="str">
            <v>CUP</v>
          </cell>
          <cell r="D54" t="str">
            <v>冷媒用被覆銅管</v>
          </cell>
          <cell r="E54" t="str">
            <v>（冷媒・被覆）</v>
          </cell>
        </row>
      </sheetData>
      <sheetData sheetId="1" refreshError="1">
        <row r="3">
          <cell r="B3" t="str">
            <v>CODE</v>
          </cell>
          <cell r="C3" t="str">
            <v>仕様</v>
          </cell>
          <cell r="D3" t="str">
            <v>流体・接続方法</v>
          </cell>
          <cell r="E3" t="str">
            <v>細目</v>
          </cell>
          <cell r="F3" t="str">
            <v>名称</v>
          </cell>
          <cell r="G3">
            <v>15</v>
          </cell>
          <cell r="H3">
            <v>20</v>
          </cell>
          <cell r="I3">
            <v>25</v>
          </cell>
          <cell r="J3">
            <v>32</v>
          </cell>
          <cell r="K3">
            <v>40</v>
          </cell>
          <cell r="L3">
            <v>50</v>
          </cell>
          <cell r="M3">
            <v>65</v>
          </cell>
          <cell r="N3">
            <v>80</v>
          </cell>
          <cell r="O3">
            <v>100</v>
          </cell>
          <cell r="P3">
            <v>125</v>
          </cell>
          <cell r="Q3">
            <v>150</v>
          </cell>
          <cell r="R3">
            <v>200</v>
          </cell>
          <cell r="S3">
            <v>250</v>
          </cell>
          <cell r="T3">
            <v>300</v>
          </cell>
        </row>
        <row r="4">
          <cell r="B4">
            <v>1</v>
          </cell>
          <cell r="C4">
            <v>2</v>
          </cell>
          <cell r="D4">
            <v>3</v>
          </cell>
          <cell r="E4">
            <v>4</v>
          </cell>
          <cell r="F4">
            <v>5</v>
          </cell>
          <cell r="G4">
            <v>6</v>
          </cell>
          <cell r="H4">
            <v>7</v>
          </cell>
          <cell r="I4">
            <v>8</v>
          </cell>
          <cell r="J4">
            <v>9</v>
          </cell>
          <cell r="K4">
            <v>10</v>
          </cell>
          <cell r="L4">
            <v>11</v>
          </cell>
          <cell r="M4">
            <v>12</v>
          </cell>
          <cell r="N4">
            <v>13</v>
          </cell>
          <cell r="O4">
            <v>14</v>
          </cell>
          <cell r="P4">
            <v>15</v>
          </cell>
          <cell r="Q4">
            <v>16</v>
          </cell>
          <cell r="R4">
            <v>17</v>
          </cell>
          <cell r="S4">
            <v>18</v>
          </cell>
          <cell r="T4">
            <v>19</v>
          </cell>
        </row>
        <row r="6">
          <cell r="B6">
            <v>1</v>
          </cell>
          <cell r="C6" t="str">
            <v>SGP-PA</v>
          </cell>
          <cell r="D6" t="str">
            <v>（給水・冷却水）ねじ接合（管端防食継手）</v>
          </cell>
          <cell r="E6" t="str">
            <v>屋内一般配管</v>
          </cell>
          <cell r="F6" t="str">
            <v>管</v>
          </cell>
          <cell r="G6">
            <v>1.1000000000000001</v>
          </cell>
          <cell r="H6">
            <v>1.1000000000000001</v>
          </cell>
          <cell r="I6">
            <v>1.1000000000000001</v>
          </cell>
          <cell r="J6">
            <v>1.1000000000000001</v>
          </cell>
          <cell r="K6">
            <v>1.1000000000000001</v>
          </cell>
          <cell r="L6">
            <v>1.1000000000000001</v>
          </cell>
          <cell r="M6">
            <v>1.1000000000000001</v>
          </cell>
          <cell r="N6">
            <v>1.1000000000000001</v>
          </cell>
          <cell r="O6">
            <v>1.05</v>
          </cell>
          <cell r="P6">
            <v>1.05</v>
          </cell>
          <cell r="Q6">
            <v>1.05</v>
          </cell>
          <cell r="R6">
            <v>1.05</v>
          </cell>
          <cell r="S6">
            <v>1.05</v>
          </cell>
          <cell r="T6">
            <v>1.05</v>
          </cell>
        </row>
        <row r="7">
          <cell r="B7">
            <v>2</v>
          </cell>
          <cell r="C7" t="str">
            <v>SGP-PB</v>
          </cell>
          <cell r="D7" t="str">
            <v>（給水・冷却水）ねじ接合（管端防食継手）</v>
          </cell>
          <cell r="E7" t="str">
            <v>屋内一般配管</v>
          </cell>
          <cell r="F7" t="str">
            <v>管</v>
          </cell>
          <cell r="G7">
            <v>1.1000000000000001</v>
          </cell>
          <cell r="H7">
            <v>1.1000000000000001</v>
          </cell>
          <cell r="I7">
            <v>1.1000000000000001</v>
          </cell>
          <cell r="J7">
            <v>1.1000000000000001</v>
          </cell>
          <cell r="K7">
            <v>1.1000000000000001</v>
          </cell>
          <cell r="L7">
            <v>1.1000000000000001</v>
          </cell>
          <cell r="M7">
            <v>1.1000000000000001</v>
          </cell>
          <cell r="N7">
            <v>1.1000000000000001</v>
          </cell>
          <cell r="O7">
            <v>1.05</v>
          </cell>
          <cell r="P7">
            <v>1.05</v>
          </cell>
          <cell r="Q7">
            <v>1.05</v>
          </cell>
          <cell r="R7">
            <v>1.05</v>
          </cell>
          <cell r="S7">
            <v>1.05</v>
          </cell>
          <cell r="T7">
            <v>1.05</v>
          </cell>
        </row>
        <row r="8">
          <cell r="B8">
            <v>4</v>
          </cell>
          <cell r="C8" t="str">
            <v>SGP-FPA</v>
          </cell>
          <cell r="D8" t="str">
            <v>（給水・冷却水）フランジ接合</v>
          </cell>
          <cell r="E8" t="str">
            <v>屋内一般配管</v>
          </cell>
          <cell r="F8" t="str">
            <v>管</v>
          </cell>
          <cell r="M8">
            <v>1</v>
          </cell>
          <cell r="N8">
            <v>1</v>
          </cell>
          <cell r="O8">
            <v>1</v>
          </cell>
          <cell r="P8">
            <v>1</v>
          </cell>
          <cell r="Q8">
            <v>1</v>
          </cell>
          <cell r="R8">
            <v>1</v>
          </cell>
          <cell r="S8">
            <v>1</v>
          </cell>
          <cell r="T8">
            <v>1</v>
          </cell>
        </row>
        <row r="9">
          <cell r="B9">
            <v>5</v>
          </cell>
          <cell r="C9" t="str">
            <v>SGP-FPB</v>
          </cell>
          <cell r="D9" t="str">
            <v>（給水・冷却水）フランジ接合</v>
          </cell>
          <cell r="E9" t="str">
            <v>屋内一般配管</v>
          </cell>
          <cell r="F9" t="str">
            <v>管</v>
          </cell>
          <cell r="M9">
            <v>1</v>
          </cell>
          <cell r="N9">
            <v>1</v>
          </cell>
          <cell r="O9">
            <v>1</v>
          </cell>
          <cell r="P9">
            <v>1</v>
          </cell>
          <cell r="Q9">
            <v>1</v>
          </cell>
          <cell r="R9">
            <v>1</v>
          </cell>
          <cell r="S9">
            <v>1</v>
          </cell>
          <cell r="T9">
            <v>1</v>
          </cell>
        </row>
        <row r="10">
          <cell r="B10">
            <v>7</v>
          </cell>
          <cell r="C10" t="str">
            <v>SGP-VA</v>
          </cell>
          <cell r="D10" t="str">
            <v>（給水・冷却水）ねじ接合（管端防食継手）</v>
          </cell>
          <cell r="E10" t="str">
            <v>屋内一般配管</v>
          </cell>
          <cell r="F10" t="str">
            <v>管</v>
          </cell>
          <cell r="G10">
            <v>1.1000000000000001</v>
          </cell>
          <cell r="H10">
            <v>1.1000000000000001</v>
          </cell>
          <cell r="I10">
            <v>1.1000000000000001</v>
          </cell>
          <cell r="J10">
            <v>1.1000000000000001</v>
          </cell>
          <cell r="K10">
            <v>1.1000000000000001</v>
          </cell>
          <cell r="L10">
            <v>1.1000000000000001</v>
          </cell>
          <cell r="M10">
            <v>1.1000000000000001</v>
          </cell>
          <cell r="N10">
            <v>1.1000000000000001</v>
          </cell>
          <cell r="O10">
            <v>1.05</v>
          </cell>
          <cell r="P10">
            <v>1.05</v>
          </cell>
          <cell r="Q10">
            <v>1.05</v>
          </cell>
          <cell r="R10">
            <v>1.05</v>
          </cell>
          <cell r="S10">
            <v>1.05</v>
          </cell>
          <cell r="T10">
            <v>1.05</v>
          </cell>
        </row>
        <row r="11">
          <cell r="B11">
            <v>8</v>
          </cell>
          <cell r="C11" t="str">
            <v>SGP-VB</v>
          </cell>
          <cell r="D11" t="str">
            <v>（給水・冷却水）ねじ接合（管端防食継手）</v>
          </cell>
          <cell r="E11" t="str">
            <v>屋内一般配管</v>
          </cell>
          <cell r="F11" t="str">
            <v>管</v>
          </cell>
          <cell r="G11">
            <v>1.1000000000000001</v>
          </cell>
          <cell r="H11">
            <v>1.1000000000000001</v>
          </cell>
          <cell r="I11">
            <v>1.1000000000000001</v>
          </cell>
          <cell r="J11">
            <v>1.1000000000000001</v>
          </cell>
          <cell r="K11">
            <v>1.1000000000000001</v>
          </cell>
          <cell r="L11">
            <v>1.1000000000000001</v>
          </cell>
          <cell r="M11">
            <v>1.1000000000000001</v>
          </cell>
          <cell r="N11">
            <v>1.1000000000000001</v>
          </cell>
          <cell r="O11">
            <v>1.05</v>
          </cell>
          <cell r="P11">
            <v>1.05</v>
          </cell>
          <cell r="Q11">
            <v>1.05</v>
          </cell>
          <cell r="R11">
            <v>1.05</v>
          </cell>
          <cell r="S11">
            <v>1.05</v>
          </cell>
          <cell r="T11">
            <v>1.05</v>
          </cell>
        </row>
        <row r="12">
          <cell r="B12">
            <v>10</v>
          </cell>
          <cell r="C12" t="str">
            <v>SGP-FVA</v>
          </cell>
          <cell r="D12" t="str">
            <v>（給水・冷却水）フランジ接合</v>
          </cell>
          <cell r="E12" t="str">
            <v>屋内一般配管</v>
          </cell>
          <cell r="F12" t="str">
            <v>管</v>
          </cell>
          <cell r="G12">
            <v>1</v>
          </cell>
          <cell r="H12">
            <v>1</v>
          </cell>
          <cell r="I12">
            <v>1</v>
          </cell>
          <cell r="J12">
            <v>1</v>
          </cell>
          <cell r="K12">
            <v>1</v>
          </cell>
          <cell r="L12">
            <v>1</v>
          </cell>
          <cell r="M12">
            <v>1</v>
          </cell>
          <cell r="N12">
            <v>1</v>
          </cell>
          <cell r="O12">
            <v>1</v>
          </cell>
          <cell r="P12">
            <v>1</v>
          </cell>
          <cell r="Q12">
            <v>1</v>
          </cell>
          <cell r="R12">
            <v>1</v>
          </cell>
          <cell r="S12">
            <v>1</v>
          </cell>
          <cell r="T12">
            <v>1</v>
          </cell>
        </row>
        <row r="13">
          <cell r="B13">
            <v>11</v>
          </cell>
          <cell r="C13" t="str">
            <v>SGP-FVB</v>
          </cell>
          <cell r="D13" t="str">
            <v>（給水・冷却水）フランジ接合</v>
          </cell>
          <cell r="E13" t="str">
            <v>屋内一般配管</v>
          </cell>
          <cell r="F13" t="str">
            <v>管</v>
          </cell>
          <cell r="G13">
            <v>1</v>
          </cell>
          <cell r="H13">
            <v>1</v>
          </cell>
          <cell r="I13">
            <v>1</v>
          </cell>
          <cell r="J13">
            <v>1</v>
          </cell>
          <cell r="K13">
            <v>1</v>
          </cell>
          <cell r="L13">
            <v>1</v>
          </cell>
          <cell r="M13">
            <v>1</v>
          </cell>
          <cell r="N13">
            <v>1</v>
          </cell>
          <cell r="O13">
            <v>1</v>
          </cell>
          <cell r="P13">
            <v>1</v>
          </cell>
          <cell r="Q13">
            <v>1</v>
          </cell>
          <cell r="R13">
            <v>1</v>
          </cell>
          <cell r="S13">
            <v>1</v>
          </cell>
          <cell r="T13">
            <v>1</v>
          </cell>
        </row>
        <row r="14">
          <cell r="B14">
            <v>13</v>
          </cell>
          <cell r="C14" t="str">
            <v>SGP-HVA</v>
          </cell>
          <cell r="D14" t="str">
            <v>（給湯・冷温水）ねじ接合（管端防食継手）</v>
          </cell>
          <cell r="E14" t="str">
            <v>屋内一般配管</v>
          </cell>
          <cell r="F14" t="str">
            <v>管</v>
          </cell>
          <cell r="G14">
            <v>1.1000000000000001</v>
          </cell>
          <cell r="H14">
            <v>1.1000000000000001</v>
          </cell>
          <cell r="I14">
            <v>1.1000000000000001</v>
          </cell>
          <cell r="J14">
            <v>1.1000000000000001</v>
          </cell>
          <cell r="K14">
            <v>1.1000000000000001</v>
          </cell>
          <cell r="L14">
            <v>1.1000000000000001</v>
          </cell>
          <cell r="M14">
            <v>1.1000000000000001</v>
          </cell>
          <cell r="N14">
            <v>1.1000000000000001</v>
          </cell>
          <cell r="O14">
            <v>1.05</v>
          </cell>
          <cell r="P14">
            <v>1.05</v>
          </cell>
          <cell r="Q14">
            <v>1.05</v>
          </cell>
          <cell r="R14">
            <v>1.05</v>
          </cell>
          <cell r="S14">
            <v>1.05</v>
          </cell>
          <cell r="T14">
            <v>1.05</v>
          </cell>
        </row>
        <row r="15">
          <cell r="B15">
            <v>14</v>
          </cell>
          <cell r="C15" t="str">
            <v>SGP-VA</v>
          </cell>
          <cell r="D15" t="str">
            <v>（冷却水）ハウジング型継手</v>
          </cell>
          <cell r="E15" t="str">
            <v>屋内一般配管</v>
          </cell>
          <cell r="F15" t="str">
            <v>管</v>
          </cell>
          <cell r="G15">
            <v>1.1000000000000001</v>
          </cell>
          <cell r="H15">
            <v>1.1000000000000001</v>
          </cell>
          <cell r="I15">
            <v>1.1000000000000001</v>
          </cell>
          <cell r="J15">
            <v>1.1000000000000001</v>
          </cell>
          <cell r="K15">
            <v>1.1000000000000001</v>
          </cell>
          <cell r="L15">
            <v>1.1000000000000001</v>
          </cell>
          <cell r="M15">
            <v>1.1000000000000001</v>
          </cell>
          <cell r="N15">
            <v>1.1000000000000001</v>
          </cell>
          <cell r="O15">
            <v>1.05</v>
          </cell>
          <cell r="P15">
            <v>1.05</v>
          </cell>
          <cell r="Q15">
            <v>1.05</v>
          </cell>
          <cell r="R15">
            <v>1.05</v>
          </cell>
          <cell r="S15">
            <v>1.05</v>
          </cell>
          <cell r="T15">
            <v>1.05</v>
          </cell>
        </row>
        <row r="16">
          <cell r="B16">
            <v>19</v>
          </cell>
          <cell r="C16" t="str">
            <v>STPG</v>
          </cell>
          <cell r="D16" t="str">
            <v>（冷温水）ねじ接合</v>
          </cell>
          <cell r="E16" t="str">
            <v>屋内一般配管</v>
          </cell>
          <cell r="F16" t="str">
            <v>管</v>
          </cell>
          <cell r="G16">
            <v>1.1000000000000001</v>
          </cell>
          <cell r="H16">
            <v>1.1000000000000001</v>
          </cell>
          <cell r="I16">
            <v>1.1000000000000001</v>
          </cell>
          <cell r="J16">
            <v>1.1000000000000001</v>
          </cell>
          <cell r="K16">
            <v>1.1000000000000001</v>
          </cell>
          <cell r="L16">
            <v>1.1000000000000001</v>
          </cell>
          <cell r="M16">
            <v>1.1000000000000001</v>
          </cell>
          <cell r="N16">
            <v>1.1000000000000001</v>
          </cell>
          <cell r="O16">
            <v>1.05</v>
          </cell>
          <cell r="P16">
            <v>1.05</v>
          </cell>
          <cell r="Q16">
            <v>1.05</v>
          </cell>
          <cell r="R16">
            <v>1.05</v>
          </cell>
          <cell r="S16">
            <v>1.05</v>
          </cell>
          <cell r="T16">
            <v>1.05</v>
          </cell>
        </row>
        <row r="17">
          <cell r="B17">
            <v>20</v>
          </cell>
          <cell r="C17" t="str">
            <v>STPG</v>
          </cell>
          <cell r="D17" t="str">
            <v>（消火）ねじ接合</v>
          </cell>
          <cell r="E17" t="str">
            <v>屋内一般配管</v>
          </cell>
          <cell r="F17" t="str">
            <v>管</v>
          </cell>
          <cell r="G17">
            <v>1.1000000000000001</v>
          </cell>
          <cell r="H17">
            <v>1.1000000000000001</v>
          </cell>
          <cell r="I17">
            <v>1.1000000000000001</v>
          </cell>
          <cell r="J17">
            <v>1.1000000000000001</v>
          </cell>
          <cell r="K17">
            <v>1.1000000000000001</v>
          </cell>
          <cell r="L17">
            <v>1.1000000000000001</v>
          </cell>
          <cell r="M17">
            <v>1.1000000000000001</v>
          </cell>
          <cell r="N17">
            <v>1.1000000000000001</v>
          </cell>
          <cell r="O17">
            <v>1.05</v>
          </cell>
          <cell r="P17">
            <v>1.05</v>
          </cell>
          <cell r="Q17">
            <v>1.05</v>
          </cell>
          <cell r="R17">
            <v>1.05</v>
          </cell>
          <cell r="S17">
            <v>1.05</v>
          </cell>
          <cell r="T17">
            <v>1.05</v>
          </cell>
        </row>
        <row r="18">
          <cell r="B18">
            <v>21</v>
          </cell>
          <cell r="C18" t="str">
            <v>STPG</v>
          </cell>
          <cell r="D18" t="str">
            <v>（冷却水）ねじ接合</v>
          </cell>
          <cell r="E18" t="str">
            <v>屋内一般配管</v>
          </cell>
          <cell r="F18" t="str">
            <v>管</v>
          </cell>
          <cell r="G18">
            <v>1.1000000000000001</v>
          </cell>
          <cell r="H18">
            <v>1.1000000000000001</v>
          </cell>
          <cell r="I18">
            <v>1.1000000000000001</v>
          </cell>
          <cell r="J18">
            <v>1.1000000000000001</v>
          </cell>
          <cell r="K18">
            <v>1.1000000000000001</v>
          </cell>
          <cell r="L18">
            <v>1.1000000000000001</v>
          </cell>
          <cell r="M18">
            <v>1.1000000000000001</v>
          </cell>
          <cell r="N18">
            <v>1.1000000000000001</v>
          </cell>
          <cell r="O18">
            <v>1.05</v>
          </cell>
          <cell r="P18">
            <v>1.05</v>
          </cell>
          <cell r="Q18">
            <v>1.05</v>
          </cell>
          <cell r="R18">
            <v>1.05</v>
          </cell>
          <cell r="S18">
            <v>1.05</v>
          </cell>
          <cell r="T18">
            <v>1.05</v>
          </cell>
        </row>
        <row r="19">
          <cell r="B19">
            <v>22</v>
          </cell>
          <cell r="C19" t="str">
            <v>STPG(黒)</v>
          </cell>
          <cell r="D19" t="str">
            <v>（低圧蒸気用）ねじ接合</v>
          </cell>
          <cell r="E19" t="str">
            <v>屋内一般配管</v>
          </cell>
          <cell r="F19" t="str">
            <v>管</v>
          </cell>
          <cell r="G19">
            <v>1.1000000000000001</v>
          </cell>
          <cell r="H19">
            <v>1.1000000000000001</v>
          </cell>
          <cell r="I19">
            <v>1.1000000000000001</v>
          </cell>
          <cell r="J19">
            <v>1.1000000000000001</v>
          </cell>
          <cell r="K19">
            <v>1.1000000000000001</v>
          </cell>
          <cell r="L19">
            <v>1.1000000000000001</v>
          </cell>
          <cell r="M19">
            <v>1.1000000000000001</v>
          </cell>
          <cell r="N19">
            <v>1.1000000000000001</v>
          </cell>
          <cell r="O19">
            <v>1.1000000000000001</v>
          </cell>
          <cell r="P19">
            <v>1.1000000000000001</v>
          </cell>
          <cell r="Q19">
            <v>1.1000000000000001</v>
          </cell>
          <cell r="R19">
            <v>1.1000000000000001</v>
          </cell>
          <cell r="S19">
            <v>1.1000000000000001</v>
          </cell>
          <cell r="T19">
            <v>1.1000000000000001</v>
          </cell>
        </row>
        <row r="20">
          <cell r="B20">
            <v>23</v>
          </cell>
          <cell r="C20" t="str">
            <v>STPG</v>
          </cell>
          <cell r="D20" t="str">
            <v>（消火・冷却水・冷温水）溶接接合</v>
          </cell>
          <cell r="E20" t="str">
            <v>屋内一般配管</v>
          </cell>
          <cell r="F20" t="str">
            <v>管</v>
          </cell>
          <cell r="G20">
            <v>1.1000000000000001</v>
          </cell>
          <cell r="H20">
            <v>1.1000000000000001</v>
          </cell>
          <cell r="I20">
            <v>1.1000000000000001</v>
          </cell>
          <cell r="J20">
            <v>1.1000000000000001</v>
          </cell>
          <cell r="K20">
            <v>1.1000000000000001</v>
          </cell>
          <cell r="L20">
            <v>1.1000000000000001</v>
          </cell>
          <cell r="M20">
            <v>1.1000000000000001</v>
          </cell>
          <cell r="N20">
            <v>1.1000000000000001</v>
          </cell>
          <cell r="O20">
            <v>1.05</v>
          </cell>
          <cell r="P20">
            <v>1.05</v>
          </cell>
          <cell r="Q20">
            <v>1.05</v>
          </cell>
          <cell r="R20">
            <v>1.05</v>
          </cell>
          <cell r="S20">
            <v>1.05</v>
          </cell>
          <cell r="T20">
            <v>1.05</v>
          </cell>
        </row>
        <row r="21">
          <cell r="B21">
            <v>24</v>
          </cell>
          <cell r="C21" t="str">
            <v>STPG(黒)</v>
          </cell>
          <cell r="D21" t="str">
            <v>（蒸気給気管、蒸気還気用）溶接接合</v>
          </cell>
          <cell r="E21" t="str">
            <v>屋内一般配管</v>
          </cell>
          <cell r="F21" t="str">
            <v>管</v>
          </cell>
          <cell r="G21">
            <v>1.1000000000000001</v>
          </cell>
          <cell r="H21">
            <v>1.1000000000000001</v>
          </cell>
          <cell r="I21">
            <v>1.1000000000000001</v>
          </cell>
          <cell r="J21">
            <v>1.1000000000000001</v>
          </cell>
          <cell r="K21">
            <v>1.1000000000000001</v>
          </cell>
          <cell r="L21">
            <v>1.1000000000000001</v>
          </cell>
          <cell r="M21">
            <v>1.1000000000000001</v>
          </cell>
          <cell r="N21">
            <v>1.1000000000000001</v>
          </cell>
          <cell r="O21">
            <v>1.05</v>
          </cell>
          <cell r="P21">
            <v>1.05</v>
          </cell>
          <cell r="Q21">
            <v>1.05</v>
          </cell>
          <cell r="R21">
            <v>1.05</v>
          </cell>
          <cell r="S21">
            <v>1.05</v>
          </cell>
          <cell r="T21">
            <v>1.05</v>
          </cell>
        </row>
        <row r="22">
          <cell r="B22">
            <v>25</v>
          </cell>
          <cell r="C22" t="str">
            <v>SGP(白)</v>
          </cell>
          <cell r="D22" t="str">
            <v>（排水）ねじ接合</v>
          </cell>
          <cell r="E22" t="str">
            <v>屋内一般配管</v>
          </cell>
          <cell r="F22" t="str">
            <v>管</v>
          </cell>
          <cell r="G22">
            <v>1.1000000000000001</v>
          </cell>
          <cell r="H22">
            <v>1.1000000000000001</v>
          </cell>
          <cell r="I22">
            <v>1.1000000000000001</v>
          </cell>
          <cell r="J22">
            <v>1.1000000000000001</v>
          </cell>
          <cell r="K22">
            <v>1.1000000000000001</v>
          </cell>
          <cell r="L22">
            <v>1.1000000000000001</v>
          </cell>
          <cell r="M22">
            <v>1.1000000000000001</v>
          </cell>
          <cell r="N22">
            <v>1.1000000000000001</v>
          </cell>
          <cell r="O22">
            <v>1.05</v>
          </cell>
          <cell r="P22">
            <v>1.05</v>
          </cell>
          <cell r="Q22">
            <v>1.05</v>
          </cell>
          <cell r="R22">
            <v>1.05</v>
          </cell>
          <cell r="S22">
            <v>1.05</v>
          </cell>
          <cell r="T22">
            <v>1.05</v>
          </cell>
        </row>
        <row r="23">
          <cell r="B23">
            <v>26</v>
          </cell>
          <cell r="C23" t="str">
            <v>SGP(白)</v>
          </cell>
          <cell r="D23" t="str">
            <v>（冷温水）ねじ接合</v>
          </cell>
          <cell r="E23" t="str">
            <v>屋内一般配管</v>
          </cell>
          <cell r="F23" t="str">
            <v>管</v>
          </cell>
          <cell r="G23">
            <v>1.1000000000000001</v>
          </cell>
          <cell r="H23">
            <v>1.1000000000000001</v>
          </cell>
          <cell r="I23">
            <v>1.1000000000000001</v>
          </cell>
          <cell r="J23">
            <v>1.1000000000000001</v>
          </cell>
          <cell r="K23">
            <v>1.1000000000000001</v>
          </cell>
          <cell r="L23">
            <v>1.1000000000000001</v>
          </cell>
          <cell r="M23">
            <v>1.1000000000000001</v>
          </cell>
          <cell r="N23">
            <v>1.1000000000000001</v>
          </cell>
          <cell r="O23">
            <v>1.05</v>
          </cell>
          <cell r="P23">
            <v>1.05</v>
          </cell>
          <cell r="Q23">
            <v>1.05</v>
          </cell>
          <cell r="R23">
            <v>1.05</v>
          </cell>
          <cell r="S23">
            <v>1.05</v>
          </cell>
          <cell r="T23">
            <v>1.05</v>
          </cell>
        </row>
        <row r="24">
          <cell r="B24">
            <v>27</v>
          </cell>
          <cell r="C24" t="str">
            <v>SGP(白)</v>
          </cell>
          <cell r="D24" t="str">
            <v>（通気・消火・給湯・プロパン）ねじ接合</v>
          </cell>
          <cell r="E24" t="str">
            <v>屋内一般配管</v>
          </cell>
          <cell r="F24" t="str">
            <v>管</v>
          </cell>
          <cell r="G24">
            <v>1.1000000000000001</v>
          </cell>
          <cell r="H24">
            <v>1.1000000000000001</v>
          </cell>
          <cell r="I24">
            <v>1.1000000000000001</v>
          </cell>
          <cell r="J24">
            <v>1.1000000000000001</v>
          </cell>
          <cell r="K24">
            <v>1.1000000000000001</v>
          </cell>
          <cell r="L24">
            <v>1.1000000000000001</v>
          </cell>
          <cell r="M24">
            <v>1.1000000000000001</v>
          </cell>
          <cell r="N24">
            <v>1.1000000000000001</v>
          </cell>
          <cell r="O24">
            <v>1.05</v>
          </cell>
          <cell r="P24">
            <v>1.05</v>
          </cell>
          <cell r="Q24">
            <v>1.05</v>
          </cell>
          <cell r="R24">
            <v>1.05</v>
          </cell>
          <cell r="S24">
            <v>1.05</v>
          </cell>
          <cell r="T24">
            <v>1.05</v>
          </cell>
        </row>
        <row r="25">
          <cell r="B25">
            <v>28</v>
          </cell>
          <cell r="C25" t="str">
            <v>SGP(白)</v>
          </cell>
          <cell r="D25" t="str">
            <v>（冷却水）ねじ接合</v>
          </cell>
          <cell r="E25" t="str">
            <v>屋内一般配管</v>
          </cell>
          <cell r="F25" t="str">
            <v>管</v>
          </cell>
          <cell r="G25">
            <v>1.1000000000000001</v>
          </cell>
          <cell r="H25">
            <v>1.1000000000000001</v>
          </cell>
          <cell r="I25">
            <v>1.1000000000000001</v>
          </cell>
          <cell r="J25">
            <v>1.1000000000000001</v>
          </cell>
          <cell r="K25">
            <v>1.1000000000000001</v>
          </cell>
          <cell r="L25">
            <v>1.1000000000000001</v>
          </cell>
          <cell r="M25">
            <v>1.1000000000000001</v>
          </cell>
          <cell r="N25">
            <v>1.1000000000000001</v>
          </cell>
          <cell r="O25">
            <v>1.05</v>
          </cell>
          <cell r="P25">
            <v>1.05</v>
          </cell>
          <cell r="Q25">
            <v>1.05</v>
          </cell>
          <cell r="R25">
            <v>1.05</v>
          </cell>
          <cell r="S25">
            <v>1.05</v>
          </cell>
          <cell r="T25">
            <v>1.05</v>
          </cell>
        </row>
        <row r="26">
          <cell r="B26">
            <v>29</v>
          </cell>
          <cell r="C26" t="str">
            <v>SGP(白)</v>
          </cell>
          <cell r="D26" t="str">
            <v>（通気・消火・給湯・プロパン・冷却水・冷温水）溶接接合</v>
          </cell>
          <cell r="E26" t="str">
            <v>屋内一般配管</v>
          </cell>
          <cell r="F26" t="str">
            <v>管</v>
          </cell>
          <cell r="G26">
            <v>1.1000000000000001</v>
          </cell>
          <cell r="H26">
            <v>1.1000000000000001</v>
          </cell>
          <cell r="I26">
            <v>1.1000000000000001</v>
          </cell>
          <cell r="J26">
            <v>1.1000000000000001</v>
          </cell>
          <cell r="K26">
            <v>1.1000000000000001</v>
          </cell>
          <cell r="L26">
            <v>1.1000000000000001</v>
          </cell>
          <cell r="M26">
            <v>1.1000000000000001</v>
          </cell>
          <cell r="N26">
            <v>1.1000000000000001</v>
          </cell>
          <cell r="O26">
            <v>1.05</v>
          </cell>
          <cell r="P26">
            <v>1.05</v>
          </cell>
          <cell r="Q26">
            <v>1.05</v>
          </cell>
          <cell r="R26">
            <v>1.05</v>
          </cell>
          <cell r="S26">
            <v>1.05</v>
          </cell>
          <cell r="T26">
            <v>1.05</v>
          </cell>
        </row>
        <row r="27">
          <cell r="B27">
            <v>30</v>
          </cell>
          <cell r="C27" t="str">
            <v>SGP(白)</v>
          </cell>
          <cell r="D27" t="str">
            <v>（冷却水）ハウジング型管継手</v>
          </cell>
          <cell r="E27" t="str">
            <v>屋内一般配管</v>
          </cell>
          <cell r="F27" t="str">
            <v>管</v>
          </cell>
          <cell r="G27">
            <v>1.1000000000000001</v>
          </cell>
          <cell r="H27">
            <v>1.1000000000000001</v>
          </cell>
          <cell r="I27">
            <v>1.1000000000000001</v>
          </cell>
          <cell r="J27">
            <v>1.1000000000000001</v>
          </cell>
          <cell r="K27">
            <v>1.1000000000000001</v>
          </cell>
          <cell r="L27">
            <v>1.1000000000000001</v>
          </cell>
          <cell r="M27">
            <v>1.1000000000000001</v>
          </cell>
          <cell r="N27">
            <v>1.1000000000000001</v>
          </cell>
          <cell r="O27">
            <v>1.05</v>
          </cell>
          <cell r="P27">
            <v>1.05</v>
          </cell>
          <cell r="Q27">
            <v>1.05</v>
          </cell>
          <cell r="R27">
            <v>1.05</v>
          </cell>
          <cell r="S27">
            <v>1.05</v>
          </cell>
          <cell r="T27">
            <v>1.05</v>
          </cell>
        </row>
        <row r="28">
          <cell r="B28">
            <v>31</v>
          </cell>
          <cell r="C28" t="str">
            <v>SGP(白)</v>
          </cell>
          <cell r="D28" t="str">
            <v>（冷温水・消火）ハウジング型管継手</v>
          </cell>
          <cell r="E28" t="str">
            <v>屋内一般配管</v>
          </cell>
          <cell r="F28" t="str">
            <v>管</v>
          </cell>
          <cell r="G28">
            <v>1.1000000000000001</v>
          </cell>
          <cell r="H28">
            <v>1.1000000000000001</v>
          </cell>
          <cell r="I28">
            <v>1.1000000000000001</v>
          </cell>
          <cell r="J28">
            <v>1.1000000000000001</v>
          </cell>
          <cell r="K28">
            <v>1.1000000000000001</v>
          </cell>
          <cell r="L28">
            <v>1.1000000000000001</v>
          </cell>
          <cell r="M28">
            <v>1.1000000000000001</v>
          </cell>
          <cell r="N28">
            <v>1.1000000000000001</v>
          </cell>
          <cell r="O28">
            <v>1.05</v>
          </cell>
          <cell r="P28">
            <v>1.05</v>
          </cell>
          <cell r="Q28">
            <v>1.05</v>
          </cell>
          <cell r="R28">
            <v>1.05</v>
          </cell>
          <cell r="S28">
            <v>1.05</v>
          </cell>
          <cell r="T28">
            <v>1.05</v>
          </cell>
        </row>
        <row r="29">
          <cell r="B29">
            <v>32</v>
          </cell>
          <cell r="C29" t="str">
            <v>SGP(黒)</v>
          </cell>
          <cell r="D29" t="str">
            <v>（蒸気・油）ねじ接合</v>
          </cell>
          <cell r="E29" t="str">
            <v>屋内一般配管</v>
          </cell>
          <cell r="F29" t="str">
            <v>管</v>
          </cell>
          <cell r="G29">
            <v>1.1000000000000001</v>
          </cell>
          <cell r="H29">
            <v>1.1000000000000001</v>
          </cell>
          <cell r="I29">
            <v>1.1000000000000001</v>
          </cell>
          <cell r="J29">
            <v>1.1000000000000001</v>
          </cell>
          <cell r="K29">
            <v>1.1000000000000001</v>
          </cell>
          <cell r="L29">
            <v>1.1000000000000001</v>
          </cell>
          <cell r="M29">
            <v>1.1000000000000001</v>
          </cell>
          <cell r="N29">
            <v>1.1000000000000001</v>
          </cell>
          <cell r="O29">
            <v>1.05</v>
          </cell>
          <cell r="P29">
            <v>1.05</v>
          </cell>
          <cell r="Q29">
            <v>1.05</v>
          </cell>
          <cell r="R29">
            <v>1.05</v>
          </cell>
          <cell r="S29">
            <v>1.05</v>
          </cell>
          <cell r="T29">
            <v>1.05</v>
          </cell>
        </row>
        <row r="30">
          <cell r="B30">
            <v>33</v>
          </cell>
          <cell r="C30" t="str">
            <v>SGP(黒)</v>
          </cell>
          <cell r="D30" t="str">
            <v>（蒸気・油）溶接接合</v>
          </cell>
          <cell r="E30" t="str">
            <v>屋内一般配管</v>
          </cell>
          <cell r="F30" t="str">
            <v>管</v>
          </cell>
          <cell r="G30">
            <v>1.1000000000000001</v>
          </cell>
          <cell r="H30">
            <v>1.1000000000000001</v>
          </cell>
          <cell r="I30">
            <v>1.1000000000000001</v>
          </cell>
          <cell r="J30">
            <v>1.1000000000000001</v>
          </cell>
          <cell r="K30">
            <v>1.1000000000000001</v>
          </cell>
          <cell r="L30">
            <v>1.1000000000000001</v>
          </cell>
          <cell r="M30">
            <v>1.1000000000000001</v>
          </cell>
          <cell r="N30">
            <v>1.1000000000000001</v>
          </cell>
          <cell r="O30">
            <v>1.05</v>
          </cell>
          <cell r="P30">
            <v>1.05</v>
          </cell>
          <cell r="Q30">
            <v>1.05</v>
          </cell>
          <cell r="R30">
            <v>1.05</v>
          </cell>
          <cell r="S30">
            <v>1.05</v>
          </cell>
          <cell r="T30">
            <v>1.05</v>
          </cell>
        </row>
        <row r="31">
          <cell r="B31">
            <v>34</v>
          </cell>
          <cell r="C31" t="str">
            <v>D-VA(WSP042)</v>
          </cell>
          <cell r="D31" t="str">
            <v>MD継手</v>
          </cell>
          <cell r="E31" t="str">
            <v>屋内一般配管</v>
          </cell>
          <cell r="F31" t="str">
            <v>管</v>
          </cell>
          <cell r="G31">
            <v>1.1000000000000001</v>
          </cell>
          <cell r="H31">
            <v>1.1000000000000001</v>
          </cell>
          <cell r="I31">
            <v>1.1000000000000001</v>
          </cell>
          <cell r="J31">
            <v>1.1000000000000001</v>
          </cell>
          <cell r="K31">
            <v>1.1000000000000001</v>
          </cell>
          <cell r="L31">
            <v>1.1000000000000001</v>
          </cell>
          <cell r="M31">
            <v>1.1000000000000001</v>
          </cell>
          <cell r="N31">
            <v>1.1000000000000001</v>
          </cell>
          <cell r="O31">
            <v>1.1000000000000001</v>
          </cell>
          <cell r="P31">
            <v>1.1000000000000001</v>
          </cell>
          <cell r="Q31">
            <v>1.1000000000000001</v>
          </cell>
          <cell r="R31">
            <v>1.1000000000000001</v>
          </cell>
          <cell r="S31">
            <v>1.1000000000000001</v>
          </cell>
          <cell r="T31">
            <v>1.1000000000000001</v>
          </cell>
        </row>
        <row r="32">
          <cell r="B32">
            <v>35</v>
          </cell>
          <cell r="C32" t="str">
            <v>SGP-TA(WSP032)</v>
          </cell>
          <cell r="D32" t="str">
            <v>ねじ接合</v>
          </cell>
          <cell r="E32" t="str">
            <v>屋内一般配管</v>
          </cell>
          <cell r="F32" t="str">
            <v>管</v>
          </cell>
          <cell r="G32">
            <v>1.1000000000000001</v>
          </cell>
          <cell r="H32">
            <v>1.1000000000000001</v>
          </cell>
          <cell r="I32">
            <v>1.1000000000000001</v>
          </cell>
          <cell r="J32">
            <v>1.1000000000000001</v>
          </cell>
          <cell r="K32">
            <v>1.1000000000000001</v>
          </cell>
          <cell r="L32">
            <v>1.1000000000000001</v>
          </cell>
          <cell r="M32">
            <v>1.1000000000000001</v>
          </cell>
          <cell r="N32">
            <v>1.1000000000000001</v>
          </cell>
          <cell r="O32">
            <v>1.1000000000000001</v>
          </cell>
          <cell r="P32">
            <v>1.1000000000000001</v>
          </cell>
          <cell r="Q32">
            <v>1.1000000000000001</v>
          </cell>
          <cell r="R32">
            <v>1.1000000000000001</v>
          </cell>
          <cell r="S32">
            <v>1.1000000000000001</v>
          </cell>
          <cell r="T32">
            <v>1.1000000000000001</v>
          </cell>
        </row>
        <row r="33">
          <cell r="B33">
            <v>36</v>
          </cell>
          <cell r="C33" t="str">
            <v>SGP-TA(WSP032)</v>
          </cell>
          <cell r="D33" t="str">
            <v>MD継手</v>
          </cell>
          <cell r="E33" t="str">
            <v>屋内一般配管</v>
          </cell>
          <cell r="F33" t="str">
            <v>管</v>
          </cell>
          <cell r="G33">
            <v>1.1000000000000001</v>
          </cell>
          <cell r="H33">
            <v>1.1000000000000001</v>
          </cell>
          <cell r="I33">
            <v>1.1000000000000001</v>
          </cell>
          <cell r="J33">
            <v>1.1000000000000001</v>
          </cell>
          <cell r="K33">
            <v>1.1000000000000001</v>
          </cell>
          <cell r="L33">
            <v>1.1000000000000001</v>
          </cell>
          <cell r="M33">
            <v>1.1000000000000001</v>
          </cell>
          <cell r="N33">
            <v>1.1000000000000001</v>
          </cell>
          <cell r="O33">
            <v>1.1000000000000001</v>
          </cell>
          <cell r="P33">
            <v>1.1000000000000001</v>
          </cell>
          <cell r="Q33">
            <v>1.1000000000000001</v>
          </cell>
          <cell r="R33">
            <v>1.1000000000000001</v>
          </cell>
          <cell r="S33">
            <v>1.1000000000000001</v>
          </cell>
          <cell r="T33">
            <v>1.1000000000000001</v>
          </cell>
        </row>
        <row r="34">
          <cell r="B34">
            <v>38</v>
          </cell>
          <cell r="C34" t="str">
            <v>ARFA管</v>
          </cell>
          <cell r="D34" t="str">
            <v>ねじ接合</v>
          </cell>
          <cell r="E34" t="str">
            <v>屋内一般配管</v>
          </cell>
          <cell r="F34" t="str">
            <v>管</v>
          </cell>
          <cell r="G34">
            <v>1.1000000000000001</v>
          </cell>
          <cell r="H34">
            <v>1.1000000000000001</v>
          </cell>
          <cell r="I34">
            <v>1.1000000000000001</v>
          </cell>
          <cell r="J34">
            <v>1.1000000000000001</v>
          </cell>
          <cell r="K34">
            <v>1.1000000000000001</v>
          </cell>
          <cell r="L34">
            <v>1.1000000000000001</v>
          </cell>
          <cell r="M34">
            <v>1.1000000000000001</v>
          </cell>
          <cell r="N34">
            <v>1.1000000000000001</v>
          </cell>
          <cell r="O34">
            <v>1.1000000000000001</v>
          </cell>
          <cell r="P34">
            <v>1.1000000000000001</v>
          </cell>
          <cell r="Q34">
            <v>1.1000000000000001</v>
          </cell>
          <cell r="R34">
            <v>1.1000000000000001</v>
          </cell>
          <cell r="S34">
            <v>1.1000000000000001</v>
          </cell>
          <cell r="T34">
            <v>1.1000000000000001</v>
          </cell>
        </row>
        <row r="35">
          <cell r="B35">
            <v>39</v>
          </cell>
          <cell r="C35" t="str">
            <v>ARFA管</v>
          </cell>
          <cell r="D35" t="str">
            <v>MD継手</v>
          </cell>
          <cell r="E35" t="str">
            <v>屋内一般配管</v>
          </cell>
          <cell r="F35" t="str">
            <v>管</v>
          </cell>
          <cell r="G35">
            <v>1.1000000000000001</v>
          </cell>
          <cell r="H35">
            <v>1.1000000000000001</v>
          </cell>
          <cell r="I35">
            <v>1.1000000000000001</v>
          </cell>
          <cell r="J35">
            <v>1.1000000000000001</v>
          </cell>
          <cell r="K35">
            <v>1.1000000000000001</v>
          </cell>
          <cell r="L35">
            <v>1.1000000000000001</v>
          </cell>
          <cell r="M35">
            <v>1.1000000000000001</v>
          </cell>
          <cell r="N35">
            <v>1.1000000000000001</v>
          </cell>
          <cell r="O35">
            <v>1.1000000000000001</v>
          </cell>
          <cell r="P35">
            <v>1.1000000000000001</v>
          </cell>
          <cell r="Q35">
            <v>1.1000000000000001</v>
          </cell>
          <cell r="R35">
            <v>1.1000000000000001</v>
          </cell>
          <cell r="S35">
            <v>1.1000000000000001</v>
          </cell>
          <cell r="T35">
            <v>1.1000000000000001</v>
          </cell>
        </row>
        <row r="36">
          <cell r="B36">
            <v>40</v>
          </cell>
          <cell r="C36" t="str">
            <v>CUP</v>
          </cell>
          <cell r="D36" t="str">
            <v>（給湯・給水）</v>
          </cell>
          <cell r="E36" t="str">
            <v>屋内一般配管</v>
          </cell>
          <cell r="F36" t="str">
            <v>管</v>
          </cell>
          <cell r="G36">
            <v>1.05</v>
          </cell>
          <cell r="H36">
            <v>1.05</v>
          </cell>
          <cell r="I36">
            <v>1.05</v>
          </cell>
          <cell r="J36">
            <v>1.05</v>
          </cell>
          <cell r="K36">
            <v>1.05</v>
          </cell>
          <cell r="L36">
            <v>1.05</v>
          </cell>
          <cell r="M36">
            <v>1.05</v>
          </cell>
          <cell r="N36">
            <v>1.05</v>
          </cell>
          <cell r="O36">
            <v>1.05</v>
          </cell>
          <cell r="P36">
            <v>1.05</v>
          </cell>
          <cell r="Q36">
            <v>1.05</v>
          </cell>
          <cell r="R36">
            <v>1.05</v>
          </cell>
          <cell r="S36">
            <v>1.05</v>
          </cell>
          <cell r="T36">
            <v>1.05</v>
          </cell>
        </row>
        <row r="40">
          <cell r="B40">
            <v>1</v>
          </cell>
          <cell r="C40" t="str">
            <v>SGP-PA</v>
          </cell>
          <cell r="D40" t="str">
            <v>（給水・冷却水）ねじ接合（管端防食継手）</v>
          </cell>
          <cell r="E40" t="str">
            <v>機械室・便所配管</v>
          </cell>
          <cell r="F40" t="str">
            <v>管</v>
          </cell>
          <cell r="G40">
            <v>1.1000000000000001</v>
          </cell>
          <cell r="H40">
            <v>1.1000000000000001</v>
          </cell>
          <cell r="I40">
            <v>1.1000000000000001</v>
          </cell>
          <cell r="J40">
            <v>1.1000000000000001</v>
          </cell>
          <cell r="K40">
            <v>1.1000000000000001</v>
          </cell>
          <cell r="L40">
            <v>1.1000000000000001</v>
          </cell>
          <cell r="M40">
            <v>1.1000000000000001</v>
          </cell>
          <cell r="N40">
            <v>1.1000000000000001</v>
          </cell>
          <cell r="O40">
            <v>1.05</v>
          </cell>
          <cell r="P40">
            <v>1.05</v>
          </cell>
          <cell r="Q40">
            <v>1.05</v>
          </cell>
          <cell r="R40">
            <v>1.05</v>
          </cell>
          <cell r="S40">
            <v>1.05</v>
          </cell>
          <cell r="T40">
            <v>1.05</v>
          </cell>
        </row>
        <row r="41">
          <cell r="B41">
            <v>2</v>
          </cell>
          <cell r="C41" t="str">
            <v>SGP-PB</v>
          </cell>
          <cell r="D41" t="str">
            <v>（給水・冷却水）ねじ接合（管端防食継手）</v>
          </cell>
          <cell r="E41" t="str">
            <v>機械室・便所配管</v>
          </cell>
          <cell r="F41" t="str">
            <v>管</v>
          </cell>
          <cell r="G41">
            <v>1.1000000000000001</v>
          </cell>
          <cell r="H41">
            <v>1.1000000000000001</v>
          </cell>
          <cell r="I41">
            <v>1.1000000000000001</v>
          </cell>
          <cell r="J41">
            <v>1.1000000000000001</v>
          </cell>
          <cell r="K41">
            <v>1.1000000000000001</v>
          </cell>
          <cell r="L41">
            <v>1.1000000000000001</v>
          </cell>
          <cell r="M41">
            <v>1.1000000000000001</v>
          </cell>
          <cell r="N41">
            <v>1.1000000000000001</v>
          </cell>
          <cell r="O41">
            <v>1.05</v>
          </cell>
          <cell r="P41">
            <v>1.05</v>
          </cell>
          <cell r="Q41">
            <v>1.05</v>
          </cell>
          <cell r="R41">
            <v>1.05</v>
          </cell>
          <cell r="S41">
            <v>1.05</v>
          </cell>
          <cell r="T41">
            <v>1.05</v>
          </cell>
        </row>
        <row r="42">
          <cell r="B42">
            <v>4</v>
          </cell>
          <cell r="C42" t="str">
            <v>SGP-FPA</v>
          </cell>
          <cell r="D42" t="str">
            <v>（給水・冷却水）フランジ接合</v>
          </cell>
          <cell r="E42" t="str">
            <v>機械室・便所配管</v>
          </cell>
          <cell r="F42" t="str">
            <v>管</v>
          </cell>
          <cell r="M42">
            <v>1</v>
          </cell>
          <cell r="N42">
            <v>1</v>
          </cell>
          <cell r="O42">
            <v>1</v>
          </cell>
          <cell r="P42">
            <v>1</v>
          </cell>
          <cell r="Q42">
            <v>1</v>
          </cell>
          <cell r="R42">
            <v>1</v>
          </cell>
          <cell r="S42">
            <v>1</v>
          </cell>
          <cell r="T42">
            <v>1</v>
          </cell>
        </row>
        <row r="43">
          <cell r="B43">
            <v>5</v>
          </cell>
          <cell r="C43" t="str">
            <v>SGP-FPB</v>
          </cell>
          <cell r="D43" t="str">
            <v>（給水・冷却水）フランジ接合</v>
          </cell>
          <cell r="E43" t="str">
            <v>機械室・便所配管</v>
          </cell>
          <cell r="F43" t="str">
            <v>管</v>
          </cell>
          <cell r="M43">
            <v>1</v>
          </cell>
          <cell r="N43">
            <v>1</v>
          </cell>
          <cell r="O43">
            <v>1</v>
          </cell>
          <cell r="P43">
            <v>1</v>
          </cell>
          <cell r="Q43">
            <v>1</v>
          </cell>
          <cell r="R43">
            <v>1</v>
          </cell>
          <cell r="S43">
            <v>1</v>
          </cell>
          <cell r="T43">
            <v>1</v>
          </cell>
        </row>
        <row r="44">
          <cell r="B44">
            <v>7</v>
          </cell>
          <cell r="C44" t="str">
            <v>SGP-VA</v>
          </cell>
          <cell r="D44" t="str">
            <v>（給水・冷却水）ねじ接合（管端防食継手）</v>
          </cell>
          <cell r="E44" t="str">
            <v>機械室・便所配管</v>
          </cell>
          <cell r="F44" t="str">
            <v>管</v>
          </cell>
          <cell r="G44">
            <v>1.1000000000000001</v>
          </cell>
          <cell r="H44">
            <v>1.1000000000000001</v>
          </cell>
          <cell r="I44">
            <v>1.1000000000000001</v>
          </cell>
          <cell r="J44">
            <v>1.1000000000000001</v>
          </cell>
          <cell r="K44">
            <v>1.1000000000000001</v>
          </cell>
          <cell r="L44">
            <v>1.1000000000000001</v>
          </cell>
          <cell r="M44">
            <v>1.1000000000000001</v>
          </cell>
          <cell r="N44">
            <v>1.1000000000000001</v>
          </cell>
          <cell r="O44">
            <v>1.05</v>
          </cell>
          <cell r="P44">
            <v>1.05</v>
          </cell>
          <cell r="Q44">
            <v>1.05</v>
          </cell>
          <cell r="R44">
            <v>1.05</v>
          </cell>
          <cell r="S44">
            <v>1.05</v>
          </cell>
          <cell r="T44">
            <v>1.05</v>
          </cell>
        </row>
        <row r="45">
          <cell r="B45">
            <v>8</v>
          </cell>
          <cell r="C45" t="str">
            <v>SGP-VB</v>
          </cell>
          <cell r="D45" t="str">
            <v>（給水・冷却水）ねじ接合（管端防食継手）</v>
          </cell>
          <cell r="E45" t="str">
            <v>機械室・便所配管</v>
          </cell>
          <cell r="F45" t="str">
            <v>管</v>
          </cell>
          <cell r="G45">
            <v>1.1000000000000001</v>
          </cell>
          <cell r="H45">
            <v>1.1000000000000001</v>
          </cell>
          <cell r="I45">
            <v>1.1000000000000001</v>
          </cell>
          <cell r="J45">
            <v>1.1000000000000001</v>
          </cell>
          <cell r="K45">
            <v>1.1000000000000001</v>
          </cell>
          <cell r="L45">
            <v>1.1000000000000001</v>
          </cell>
          <cell r="M45">
            <v>1.1000000000000001</v>
          </cell>
          <cell r="N45">
            <v>1.1000000000000001</v>
          </cell>
          <cell r="O45">
            <v>1.05</v>
          </cell>
          <cell r="P45">
            <v>1.05</v>
          </cell>
          <cell r="Q45">
            <v>1.05</v>
          </cell>
          <cell r="R45">
            <v>1.05</v>
          </cell>
          <cell r="S45">
            <v>1.05</v>
          </cell>
          <cell r="T45">
            <v>1.05</v>
          </cell>
        </row>
        <row r="46">
          <cell r="B46">
            <v>10</v>
          </cell>
          <cell r="C46" t="str">
            <v>SGP-FVA</v>
          </cell>
          <cell r="D46" t="str">
            <v>（給水・冷却水）フランジ接合</v>
          </cell>
          <cell r="E46" t="str">
            <v>機械室・便所配管</v>
          </cell>
          <cell r="F46" t="str">
            <v>管</v>
          </cell>
          <cell r="G46">
            <v>1</v>
          </cell>
          <cell r="H46">
            <v>1</v>
          </cell>
          <cell r="I46">
            <v>1</v>
          </cell>
          <cell r="J46">
            <v>1</v>
          </cell>
          <cell r="K46">
            <v>1</v>
          </cell>
          <cell r="L46">
            <v>1</v>
          </cell>
          <cell r="M46">
            <v>1</v>
          </cell>
          <cell r="N46">
            <v>1</v>
          </cell>
          <cell r="O46">
            <v>1</v>
          </cell>
          <cell r="P46">
            <v>1</v>
          </cell>
          <cell r="Q46">
            <v>1</v>
          </cell>
          <cell r="R46">
            <v>1</v>
          </cell>
          <cell r="S46">
            <v>1</v>
          </cell>
          <cell r="T46">
            <v>1</v>
          </cell>
        </row>
        <row r="47">
          <cell r="B47">
            <v>11</v>
          </cell>
          <cell r="C47" t="str">
            <v>SGP-FVB</v>
          </cell>
          <cell r="D47" t="str">
            <v>（給水・冷却水）フランジ接合</v>
          </cell>
          <cell r="E47" t="str">
            <v>機械室・便所配管</v>
          </cell>
          <cell r="F47" t="str">
            <v>管</v>
          </cell>
          <cell r="G47">
            <v>1</v>
          </cell>
          <cell r="H47">
            <v>1</v>
          </cell>
          <cell r="I47">
            <v>1</v>
          </cell>
          <cell r="J47">
            <v>1</v>
          </cell>
          <cell r="K47">
            <v>1</v>
          </cell>
          <cell r="L47">
            <v>1</v>
          </cell>
          <cell r="M47">
            <v>1</v>
          </cell>
          <cell r="N47">
            <v>1</v>
          </cell>
          <cell r="O47">
            <v>1</v>
          </cell>
          <cell r="P47">
            <v>1</v>
          </cell>
          <cell r="Q47">
            <v>1</v>
          </cell>
          <cell r="R47">
            <v>1</v>
          </cell>
          <cell r="S47">
            <v>1</v>
          </cell>
          <cell r="T47">
            <v>1</v>
          </cell>
        </row>
        <row r="48">
          <cell r="B48">
            <v>13</v>
          </cell>
          <cell r="C48" t="str">
            <v>SGP-HVA</v>
          </cell>
          <cell r="D48" t="str">
            <v>（給湯・冷温水）ねじ接合（管端防食継手）</v>
          </cell>
          <cell r="E48" t="str">
            <v>機械室・便所配管</v>
          </cell>
          <cell r="F48" t="str">
            <v>管</v>
          </cell>
          <cell r="G48">
            <v>1.1000000000000001</v>
          </cell>
          <cell r="H48">
            <v>1.1000000000000001</v>
          </cell>
          <cell r="I48">
            <v>1.1000000000000001</v>
          </cell>
          <cell r="J48">
            <v>1.1000000000000001</v>
          </cell>
          <cell r="K48">
            <v>1.1000000000000001</v>
          </cell>
          <cell r="L48">
            <v>1.1000000000000001</v>
          </cell>
          <cell r="M48">
            <v>1.1000000000000001</v>
          </cell>
          <cell r="N48">
            <v>1.1000000000000001</v>
          </cell>
          <cell r="O48">
            <v>1.05</v>
          </cell>
          <cell r="P48">
            <v>1.05</v>
          </cell>
          <cell r="Q48">
            <v>1.05</v>
          </cell>
          <cell r="R48">
            <v>1.05</v>
          </cell>
          <cell r="S48">
            <v>1.05</v>
          </cell>
          <cell r="T48">
            <v>1.05</v>
          </cell>
        </row>
        <row r="49">
          <cell r="B49">
            <v>14</v>
          </cell>
          <cell r="C49" t="str">
            <v>SGP-VA</v>
          </cell>
          <cell r="D49" t="str">
            <v>（冷却水）ハウジング型継手</v>
          </cell>
          <cell r="E49" t="str">
            <v>機械室・便所配管</v>
          </cell>
          <cell r="F49" t="str">
            <v>管</v>
          </cell>
          <cell r="G49">
            <v>1.1000000000000001</v>
          </cell>
          <cell r="H49">
            <v>1.1000000000000001</v>
          </cell>
          <cell r="I49">
            <v>1.1000000000000001</v>
          </cell>
          <cell r="J49">
            <v>1.1000000000000001</v>
          </cell>
          <cell r="K49">
            <v>1.1000000000000001</v>
          </cell>
          <cell r="L49">
            <v>1.1000000000000001</v>
          </cell>
          <cell r="M49">
            <v>1.1000000000000001</v>
          </cell>
          <cell r="N49">
            <v>1.1000000000000001</v>
          </cell>
          <cell r="O49">
            <v>1.05</v>
          </cell>
          <cell r="P49">
            <v>1.05</v>
          </cell>
          <cell r="Q49">
            <v>1.05</v>
          </cell>
          <cell r="R49">
            <v>1.05</v>
          </cell>
          <cell r="S49">
            <v>1.05</v>
          </cell>
          <cell r="T49">
            <v>1.05</v>
          </cell>
        </row>
        <row r="50">
          <cell r="B50">
            <v>19</v>
          </cell>
          <cell r="C50" t="str">
            <v>STPG</v>
          </cell>
          <cell r="D50" t="str">
            <v>（冷温水）ねじ接合</v>
          </cell>
          <cell r="E50" t="str">
            <v>機械室・便所配管</v>
          </cell>
          <cell r="F50" t="str">
            <v>管</v>
          </cell>
          <cell r="G50">
            <v>1.1000000000000001</v>
          </cell>
          <cell r="H50">
            <v>1.1000000000000001</v>
          </cell>
          <cell r="I50">
            <v>1.1000000000000001</v>
          </cell>
          <cell r="J50">
            <v>1.1000000000000001</v>
          </cell>
          <cell r="K50">
            <v>1.1000000000000001</v>
          </cell>
          <cell r="L50">
            <v>1.1000000000000001</v>
          </cell>
          <cell r="M50">
            <v>1.1000000000000001</v>
          </cell>
          <cell r="N50">
            <v>1.1000000000000001</v>
          </cell>
          <cell r="O50">
            <v>1.05</v>
          </cell>
          <cell r="P50">
            <v>1.05</v>
          </cell>
          <cell r="Q50">
            <v>1.05</v>
          </cell>
          <cell r="R50">
            <v>1.05</v>
          </cell>
          <cell r="S50">
            <v>1.05</v>
          </cell>
          <cell r="T50">
            <v>1.05</v>
          </cell>
        </row>
        <row r="51">
          <cell r="B51">
            <v>20</v>
          </cell>
          <cell r="C51" t="str">
            <v>STPG</v>
          </cell>
          <cell r="D51" t="str">
            <v>（消火）ねじ接合</v>
          </cell>
          <cell r="E51" t="str">
            <v>機械室・便所配管</v>
          </cell>
          <cell r="F51" t="str">
            <v>管</v>
          </cell>
          <cell r="G51">
            <v>1.1000000000000001</v>
          </cell>
          <cell r="H51">
            <v>1.1000000000000001</v>
          </cell>
          <cell r="I51">
            <v>1.1000000000000001</v>
          </cell>
          <cell r="J51">
            <v>1.1000000000000001</v>
          </cell>
          <cell r="K51">
            <v>1.1000000000000001</v>
          </cell>
          <cell r="L51">
            <v>1.1000000000000001</v>
          </cell>
          <cell r="M51">
            <v>1.1000000000000001</v>
          </cell>
          <cell r="N51">
            <v>1.1000000000000001</v>
          </cell>
          <cell r="O51">
            <v>1.1000000000000001</v>
          </cell>
          <cell r="P51">
            <v>1.1000000000000001</v>
          </cell>
          <cell r="Q51">
            <v>1.1000000000000001</v>
          </cell>
          <cell r="R51">
            <v>1.1000000000000001</v>
          </cell>
          <cell r="S51">
            <v>1.1000000000000001</v>
          </cell>
          <cell r="T51">
            <v>1.1000000000000001</v>
          </cell>
        </row>
        <row r="52">
          <cell r="B52">
            <v>21</v>
          </cell>
          <cell r="C52" t="str">
            <v>STPG</v>
          </cell>
          <cell r="D52" t="str">
            <v>（冷却水）ねじ接合</v>
          </cell>
          <cell r="E52" t="str">
            <v>機械室・便所配管</v>
          </cell>
          <cell r="F52" t="str">
            <v>管</v>
          </cell>
          <cell r="G52">
            <v>1.1000000000000001</v>
          </cell>
          <cell r="H52">
            <v>1.1000000000000001</v>
          </cell>
          <cell r="I52">
            <v>1.1000000000000001</v>
          </cell>
          <cell r="J52">
            <v>1.1000000000000001</v>
          </cell>
          <cell r="K52">
            <v>1.1000000000000001</v>
          </cell>
          <cell r="L52">
            <v>1.1000000000000001</v>
          </cell>
          <cell r="M52">
            <v>1.1000000000000001</v>
          </cell>
          <cell r="N52">
            <v>1.1000000000000001</v>
          </cell>
          <cell r="O52">
            <v>1.05</v>
          </cell>
          <cell r="P52">
            <v>1.05</v>
          </cell>
          <cell r="Q52">
            <v>1.05</v>
          </cell>
          <cell r="R52">
            <v>1.05</v>
          </cell>
          <cell r="S52">
            <v>1.05</v>
          </cell>
          <cell r="T52">
            <v>1.05</v>
          </cell>
        </row>
        <row r="53">
          <cell r="B53">
            <v>22</v>
          </cell>
          <cell r="C53" t="str">
            <v>STPG(黒)</v>
          </cell>
          <cell r="D53" t="str">
            <v>（低圧蒸気用）ねじ接合</v>
          </cell>
          <cell r="E53" t="str">
            <v>機械室・便所配管</v>
          </cell>
          <cell r="F53" t="str">
            <v>管</v>
          </cell>
          <cell r="G53">
            <v>1.1000000000000001</v>
          </cell>
          <cell r="H53">
            <v>1.1000000000000001</v>
          </cell>
          <cell r="I53">
            <v>1.1000000000000001</v>
          </cell>
          <cell r="J53">
            <v>1.1000000000000001</v>
          </cell>
          <cell r="K53">
            <v>1.1000000000000001</v>
          </cell>
          <cell r="L53">
            <v>1.1000000000000001</v>
          </cell>
          <cell r="M53">
            <v>1.1000000000000001</v>
          </cell>
          <cell r="N53">
            <v>1.1000000000000001</v>
          </cell>
          <cell r="O53">
            <v>1.1000000000000001</v>
          </cell>
          <cell r="P53">
            <v>1.1000000000000001</v>
          </cell>
          <cell r="Q53">
            <v>1.1000000000000001</v>
          </cell>
          <cell r="R53">
            <v>1.1000000000000001</v>
          </cell>
          <cell r="S53">
            <v>1.1000000000000001</v>
          </cell>
          <cell r="T53">
            <v>1.1000000000000001</v>
          </cell>
        </row>
        <row r="54">
          <cell r="B54">
            <v>23</v>
          </cell>
          <cell r="C54" t="str">
            <v>STPG</v>
          </cell>
          <cell r="D54" t="str">
            <v>（消火・冷却水・冷温水）溶接接合</v>
          </cell>
          <cell r="E54" t="str">
            <v>機械室・便所配管</v>
          </cell>
          <cell r="F54" t="str">
            <v>管</v>
          </cell>
          <cell r="G54">
            <v>1.1000000000000001</v>
          </cell>
          <cell r="H54">
            <v>1.1000000000000001</v>
          </cell>
          <cell r="I54">
            <v>1.1000000000000001</v>
          </cell>
          <cell r="J54">
            <v>1.1000000000000001</v>
          </cell>
          <cell r="K54">
            <v>1.1000000000000001</v>
          </cell>
          <cell r="L54">
            <v>1.1000000000000001</v>
          </cell>
          <cell r="M54">
            <v>1.1000000000000001</v>
          </cell>
          <cell r="N54">
            <v>1.1000000000000001</v>
          </cell>
          <cell r="O54">
            <v>1.05</v>
          </cell>
          <cell r="P54">
            <v>1.05</v>
          </cell>
          <cell r="Q54">
            <v>1.05</v>
          </cell>
          <cell r="R54">
            <v>1.05</v>
          </cell>
          <cell r="S54">
            <v>1.05</v>
          </cell>
          <cell r="T54">
            <v>1.05</v>
          </cell>
        </row>
        <row r="55">
          <cell r="B55">
            <v>24</v>
          </cell>
          <cell r="C55" t="str">
            <v>STPG(黒)</v>
          </cell>
          <cell r="D55" t="str">
            <v>（蒸気給気管、蒸気還気用）溶接接合</v>
          </cell>
          <cell r="E55" t="str">
            <v>機械室・便所配管</v>
          </cell>
          <cell r="F55" t="str">
            <v>管</v>
          </cell>
          <cell r="G55">
            <v>1.1000000000000001</v>
          </cell>
          <cell r="H55">
            <v>1.1000000000000001</v>
          </cell>
          <cell r="I55">
            <v>1.1000000000000001</v>
          </cell>
          <cell r="J55">
            <v>1.1000000000000001</v>
          </cell>
          <cell r="K55">
            <v>1.1000000000000001</v>
          </cell>
          <cell r="L55">
            <v>1.1000000000000001</v>
          </cell>
          <cell r="M55">
            <v>1.1000000000000001</v>
          </cell>
          <cell r="N55">
            <v>1.1000000000000001</v>
          </cell>
          <cell r="O55">
            <v>1.05</v>
          </cell>
          <cell r="P55">
            <v>1.05</v>
          </cell>
          <cell r="Q55">
            <v>1.05</v>
          </cell>
          <cell r="R55">
            <v>1.05</v>
          </cell>
          <cell r="S55">
            <v>1.05</v>
          </cell>
          <cell r="T55">
            <v>1.05</v>
          </cell>
        </row>
        <row r="56">
          <cell r="B56">
            <v>25</v>
          </cell>
          <cell r="C56" t="str">
            <v>SGP(白)</v>
          </cell>
          <cell r="D56" t="str">
            <v>（排水）ねじ接合</v>
          </cell>
          <cell r="E56" t="str">
            <v>機械室・便所配管</v>
          </cell>
          <cell r="F56" t="str">
            <v>管</v>
          </cell>
          <cell r="G56">
            <v>1.1000000000000001</v>
          </cell>
          <cell r="H56">
            <v>1.1000000000000001</v>
          </cell>
          <cell r="I56">
            <v>1.1000000000000001</v>
          </cell>
          <cell r="J56">
            <v>1.1000000000000001</v>
          </cell>
          <cell r="K56">
            <v>1.1000000000000001</v>
          </cell>
          <cell r="L56">
            <v>1.1000000000000001</v>
          </cell>
          <cell r="M56">
            <v>1.1000000000000001</v>
          </cell>
          <cell r="N56">
            <v>1.1000000000000001</v>
          </cell>
          <cell r="O56">
            <v>1.05</v>
          </cell>
          <cell r="P56">
            <v>1.05</v>
          </cell>
          <cell r="Q56">
            <v>1.05</v>
          </cell>
          <cell r="R56">
            <v>1.05</v>
          </cell>
          <cell r="S56">
            <v>1.05</v>
          </cell>
          <cell r="T56">
            <v>1.05</v>
          </cell>
        </row>
        <row r="57">
          <cell r="B57">
            <v>26</v>
          </cell>
          <cell r="C57" t="str">
            <v>SGP(白)</v>
          </cell>
          <cell r="D57" t="str">
            <v>（冷温水）ねじ接合</v>
          </cell>
          <cell r="E57" t="str">
            <v>機械室・便所配管</v>
          </cell>
          <cell r="F57" t="str">
            <v>管</v>
          </cell>
          <cell r="G57">
            <v>1.1000000000000001</v>
          </cell>
          <cell r="H57">
            <v>1.1000000000000001</v>
          </cell>
          <cell r="I57">
            <v>1.1000000000000001</v>
          </cell>
          <cell r="J57">
            <v>1.1000000000000001</v>
          </cell>
          <cell r="K57">
            <v>1.1000000000000001</v>
          </cell>
          <cell r="L57">
            <v>1.1000000000000001</v>
          </cell>
          <cell r="M57">
            <v>1.1000000000000001</v>
          </cell>
          <cell r="N57">
            <v>1.1000000000000001</v>
          </cell>
          <cell r="O57">
            <v>1.05</v>
          </cell>
          <cell r="P57">
            <v>1.05</v>
          </cell>
          <cell r="Q57">
            <v>1.05</v>
          </cell>
          <cell r="R57">
            <v>1.05</v>
          </cell>
          <cell r="S57">
            <v>1.05</v>
          </cell>
          <cell r="T57">
            <v>1.05</v>
          </cell>
        </row>
        <row r="58">
          <cell r="B58">
            <v>27</v>
          </cell>
          <cell r="C58" t="str">
            <v>SGP(白)</v>
          </cell>
          <cell r="D58" t="str">
            <v>（通気・消火・給湯・プロパン）ねじ接合</v>
          </cell>
          <cell r="E58" t="str">
            <v>機械室・便所配管</v>
          </cell>
          <cell r="F58" t="str">
            <v>管</v>
          </cell>
          <cell r="G58">
            <v>1.1000000000000001</v>
          </cell>
          <cell r="H58">
            <v>1.1000000000000001</v>
          </cell>
          <cell r="I58">
            <v>1.1000000000000001</v>
          </cell>
          <cell r="J58">
            <v>1.1000000000000001</v>
          </cell>
          <cell r="K58">
            <v>1.1000000000000001</v>
          </cell>
          <cell r="L58">
            <v>1.1000000000000001</v>
          </cell>
          <cell r="M58">
            <v>1.1000000000000001</v>
          </cell>
          <cell r="N58">
            <v>1.1000000000000001</v>
          </cell>
          <cell r="O58">
            <v>1.05</v>
          </cell>
          <cell r="P58">
            <v>1.05</v>
          </cell>
          <cell r="Q58">
            <v>1.05</v>
          </cell>
          <cell r="R58">
            <v>1.05</v>
          </cell>
          <cell r="S58">
            <v>1.05</v>
          </cell>
          <cell r="T58">
            <v>1.05</v>
          </cell>
        </row>
        <row r="59">
          <cell r="B59">
            <v>28</v>
          </cell>
          <cell r="C59" t="str">
            <v>SGP(白)</v>
          </cell>
          <cell r="D59" t="str">
            <v>（冷却水）ねじ接合</v>
          </cell>
          <cell r="E59" t="str">
            <v>機械室・便所配管</v>
          </cell>
          <cell r="F59" t="str">
            <v>管</v>
          </cell>
          <cell r="G59">
            <v>1.1000000000000001</v>
          </cell>
          <cell r="H59">
            <v>1.1000000000000001</v>
          </cell>
          <cell r="I59">
            <v>1.1000000000000001</v>
          </cell>
          <cell r="J59">
            <v>1.1000000000000001</v>
          </cell>
          <cell r="K59">
            <v>1.1000000000000001</v>
          </cell>
          <cell r="L59">
            <v>1.1000000000000001</v>
          </cell>
          <cell r="M59">
            <v>1.1000000000000001</v>
          </cell>
          <cell r="N59">
            <v>1.1000000000000001</v>
          </cell>
          <cell r="O59">
            <v>1.05</v>
          </cell>
          <cell r="P59">
            <v>1.05</v>
          </cell>
          <cell r="Q59">
            <v>1.05</v>
          </cell>
          <cell r="R59">
            <v>1.05</v>
          </cell>
          <cell r="S59">
            <v>1.05</v>
          </cell>
          <cell r="T59">
            <v>1.05</v>
          </cell>
        </row>
        <row r="60">
          <cell r="B60">
            <v>29</v>
          </cell>
          <cell r="C60" t="str">
            <v>SGP(白)</v>
          </cell>
          <cell r="D60" t="str">
            <v>（通気・消火・給湯・プロパン・冷却水・冷温水）溶接接合</v>
          </cell>
          <cell r="E60" t="str">
            <v>機械室・便所配管</v>
          </cell>
          <cell r="F60" t="str">
            <v>管</v>
          </cell>
          <cell r="G60">
            <v>1.1000000000000001</v>
          </cell>
          <cell r="H60">
            <v>1.1000000000000001</v>
          </cell>
          <cell r="I60">
            <v>1.1000000000000001</v>
          </cell>
          <cell r="J60">
            <v>1.1000000000000001</v>
          </cell>
          <cell r="K60">
            <v>1.1000000000000001</v>
          </cell>
          <cell r="L60">
            <v>1.1000000000000001</v>
          </cell>
          <cell r="M60">
            <v>1.1000000000000001</v>
          </cell>
          <cell r="N60">
            <v>1.1000000000000001</v>
          </cell>
          <cell r="O60">
            <v>1.05</v>
          </cell>
          <cell r="P60">
            <v>1.05</v>
          </cell>
          <cell r="Q60">
            <v>1.05</v>
          </cell>
          <cell r="R60">
            <v>1.05</v>
          </cell>
          <cell r="S60">
            <v>1.05</v>
          </cell>
          <cell r="T60">
            <v>1.05</v>
          </cell>
        </row>
        <row r="61">
          <cell r="B61">
            <v>30</v>
          </cell>
          <cell r="C61" t="str">
            <v>SGP(白)</v>
          </cell>
          <cell r="D61" t="str">
            <v>（冷却水）ハウジング型管継手</v>
          </cell>
          <cell r="E61" t="str">
            <v>機械室・便所配管</v>
          </cell>
          <cell r="F61" t="str">
            <v>管</v>
          </cell>
          <cell r="G61">
            <v>1.1000000000000001</v>
          </cell>
          <cell r="H61">
            <v>1.1000000000000001</v>
          </cell>
          <cell r="I61">
            <v>1.1000000000000001</v>
          </cell>
          <cell r="J61">
            <v>1.1000000000000001</v>
          </cell>
          <cell r="K61">
            <v>1.1000000000000001</v>
          </cell>
          <cell r="L61">
            <v>1.1000000000000001</v>
          </cell>
          <cell r="M61">
            <v>1.1000000000000001</v>
          </cell>
          <cell r="N61">
            <v>1.1000000000000001</v>
          </cell>
          <cell r="O61">
            <v>1.05</v>
          </cell>
          <cell r="P61">
            <v>1.05</v>
          </cell>
          <cell r="Q61">
            <v>1.05</v>
          </cell>
          <cell r="R61">
            <v>1.05</v>
          </cell>
          <cell r="S61">
            <v>1.05</v>
          </cell>
          <cell r="T61">
            <v>1.05</v>
          </cell>
        </row>
        <row r="62">
          <cell r="B62">
            <v>31</v>
          </cell>
          <cell r="C62" t="str">
            <v>SGP(白)</v>
          </cell>
          <cell r="D62" t="str">
            <v>（冷温水・消火）ハウジング型管継手</v>
          </cell>
          <cell r="E62" t="str">
            <v>機械室・便所配管</v>
          </cell>
          <cell r="F62" t="str">
            <v>管</v>
          </cell>
          <cell r="G62">
            <v>1.1000000000000001</v>
          </cell>
          <cell r="H62">
            <v>1.1000000000000001</v>
          </cell>
          <cell r="I62">
            <v>1.1000000000000001</v>
          </cell>
          <cell r="J62">
            <v>1.1000000000000001</v>
          </cell>
          <cell r="K62">
            <v>1.1000000000000001</v>
          </cell>
          <cell r="L62">
            <v>1.1000000000000001</v>
          </cell>
          <cell r="M62">
            <v>1.1000000000000001</v>
          </cell>
          <cell r="N62">
            <v>1.1000000000000001</v>
          </cell>
          <cell r="O62">
            <v>1.05</v>
          </cell>
          <cell r="P62">
            <v>1.05</v>
          </cell>
          <cell r="Q62">
            <v>1.05</v>
          </cell>
          <cell r="R62">
            <v>1.05</v>
          </cell>
          <cell r="S62">
            <v>1.05</v>
          </cell>
          <cell r="T62">
            <v>1.05</v>
          </cell>
        </row>
        <row r="63">
          <cell r="B63">
            <v>32</v>
          </cell>
          <cell r="C63" t="str">
            <v>SGP(黒)</v>
          </cell>
          <cell r="D63" t="str">
            <v>（蒸気・油）ねじ接合</v>
          </cell>
          <cell r="E63" t="str">
            <v>機械室・便所配管</v>
          </cell>
          <cell r="F63" t="str">
            <v>管</v>
          </cell>
          <cell r="G63">
            <v>1.1000000000000001</v>
          </cell>
          <cell r="H63">
            <v>1.1000000000000001</v>
          </cell>
          <cell r="I63">
            <v>1.1000000000000001</v>
          </cell>
          <cell r="J63">
            <v>1.1000000000000001</v>
          </cell>
          <cell r="K63">
            <v>1.1000000000000001</v>
          </cell>
          <cell r="L63">
            <v>1.1000000000000001</v>
          </cell>
          <cell r="M63">
            <v>1.1000000000000001</v>
          </cell>
          <cell r="N63">
            <v>1.1000000000000001</v>
          </cell>
          <cell r="O63">
            <v>1.05</v>
          </cell>
          <cell r="P63">
            <v>1.05</v>
          </cell>
          <cell r="Q63">
            <v>1.05</v>
          </cell>
          <cell r="R63">
            <v>1.05</v>
          </cell>
          <cell r="S63">
            <v>1.05</v>
          </cell>
          <cell r="T63">
            <v>1.05</v>
          </cell>
        </row>
        <row r="64">
          <cell r="B64">
            <v>33</v>
          </cell>
          <cell r="C64" t="str">
            <v>SGP(黒)</v>
          </cell>
          <cell r="D64" t="str">
            <v>（蒸気・油）溶接接合</v>
          </cell>
          <cell r="E64" t="str">
            <v>機械室・便所配管</v>
          </cell>
          <cell r="F64" t="str">
            <v>管</v>
          </cell>
          <cell r="G64">
            <v>1.1000000000000001</v>
          </cell>
          <cell r="H64">
            <v>1.1000000000000001</v>
          </cell>
          <cell r="I64">
            <v>1.1000000000000001</v>
          </cell>
          <cell r="J64">
            <v>1.1000000000000001</v>
          </cell>
          <cell r="K64">
            <v>1.1000000000000001</v>
          </cell>
          <cell r="L64">
            <v>1.1000000000000001</v>
          </cell>
          <cell r="M64">
            <v>1.1000000000000001</v>
          </cell>
          <cell r="N64">
            <v>1.1000000000000001</v>
          </cell>
          <cell r="O64">
            <v>1.05</v>
          </cell>
          <cell r="P64">
            <v>1.05</v>
          </cell>
          <cell r="Q64">
            <v>1.05</v>
          </cell>
          <cell r="R64">
            <v>1.05</v>
          </cell>
          <cell r="S64">
            <v>1.05</v>
          </cell>
          <cell r="T64">
            <v>1.05</v>
          </cell>
        </row>
        <row r="65">
          <cell r="B65">
            <v>34</v>
          </cell>
          <cell r="C65" t="str">
            <v>D-VA(WSP042)</v>
          </cell>
          <cell r="D65" t="str">
            <v>MD継手</v>
          </cell>
          <cell r="E65" t="str">
            <v>機械室・便所配管</v>
          </cell>
          <cell r="F65" t="str">
            <v>管</v>
          </cell>
          <cell r="G65">
            <v>1.1000000000000001</v>
          </cell>
          <cell r="H65">
            <v>1.1000000000000001</v>
          </cell>
          <cell r="I65">
            <v>1.1000000000000001</v>
          </cell>
          <cell r="J65">
            <v>1.1000000000000001</v>
          </cell>
          <cell r="K65">
            <v>1.1000000000000001</v>
          </cell>
          <cell r="L65">
            <v>1.1000000000000001</v>
          </cell>
          <cell r="M65">
            <v>1.1000000000000001</v>
          </cell>
          <cell r="N65">
            <v>1.1000000000000001</v>
          </cell>
          <cell r="O65">
            <v>1.1000000000000001</v>
          </cell>
          <cell r="P65">
            <v>1.1000000000000001</v>
          </cell>
          <cell r="Q65">
            <v>1.1000000000000001</v>
          </cell>
          <cell r="R65">
            <v>1.1000000000000001</v>
          </cell>
          <cell r="S65">
            <v>1.1000000000000001</v>
          </cell>
          <cell r="T65">
            <v>1.1000000000000001</v>
          </cell>
        </row>
        <row r="66">
          <cell r="B66">
            <v>35</v>
          </cell>
          <cell r="C66" t="str">
            <v>SGP-TA(WSP032)</v>
          </cell>
          <cell r="D66" t="str">
            <v>ねじ接合</v>
          </cell>
          <cell r="E66" t="str">
            <v>機械室・便所配管</v>
          </cell>
          <cell r="F66" t="str">
            <v>管</v>
          </cell>
          <cell r="G66">
            <v>1.1000000000000001</v>
          </cell>
          <cell r="H66">
            <v>1.1000000000000001</v>
          </cell>
          <cell r="I66">
            <v>1.1000000000000001</v>
          </cell>
          <cell r="J66">
            <v>1.1000000000000001</v>
          </cell>
          <cell r="K66">
            <v>1.1000000000000001</v>
          </cell>
          <cell r="L66">
            <v>1.1000000000000001</v>
          </cell>
          <cell r="M66">
            <v>1.1000000000000001</v>
          </cell>
          <cell r="N66">
            <v>1.1000000000000001</v>
          </cell>
          <cell r="O66">
            <v>1.1000000000000001</v>
          </cell>
          <cell r="P66">
            <v>1.1000000000000001</v>
          </cell>
          <cell r="Q66">
            <v>1.1000000000000001</v>
          </cell>
          <cell r="R66">
            <v>1.1000000000000001</v>
          </cell>
          <cell r="S66">
            <v>1.1000000000000001</v>
          </cell>
          <cell r="T66">
            <v>1.1000000000000001</v>
          </cell>
        </row>
        <row r="67">
          <cell r="B67">
            <v>36</v>
          </cell>
          <cell r="C67" t="str">
            <v>SGP-TA(WSP032)</v>
          </cell>
          <cell r="D67" t="str">
            <v>MD継手</v>
          </cell>
          <cell r="E67" t="str">
            <v>機械室・便所配管</v>
          </cell>
          <cell r="F67" t="str">
            <v>管</v>
          </cell>
          <cell r="G67">
            <v>1.1000000000000001</v>
          </cell>
          <cell r="H67">
            <v>1.1000000000000001</v>
          </cell>
          <cell r="I67">
            <v>1.1000000000000001</v>
          </cell>
          <cell r="J67">
            <v>1.1000000000000001</v>
          </cell>
          <cell r="K67">
            <v>1.1000000000000001</v>
          </cell>
          <cell r="L67">
            <v>1.1000000000000001</v>
          </cell>
          <cell r="M67">
            <v>1.1000000000000001</v>
          </cell>
          <cell r="N67">
            <v>1.1000000000000001</v>
          </cell>
          <cell r="O67">
            <v>1.1000000000000001</v>
          </cell>
          <cell r="P67">
            <v>1.1000000000000001</v>
          </cell>
          <cell r="Q67">
            <v>1.1000000000000001</v>
          </cell>
          <cell r="R67">
            <v>1.1000000000000001</v>
          </cell>
          <cell r="S67">
            <v>1.1000000000000001</v>
          </cell>
          <cell r="T67">
            <v>1.1000000000000001</v>
          </cell>
        </row>
        <row r="68">
          <cell r="B68">
            <v>38</v>
          </cell>
          <cell r="C68" t="str">
            <v>ARFA管</v>
          </cell>
          <cell r="D68" t="str">
            <v>ねじ接合</v>
          </cell>
          <cell r="E68" t="str">
            <v>機械室・便所配管</v>
          </cell>
          <cell r="F68" t="str">
            <v>管</v>
          </cell>
          <cell r="G68">
            <v>1.1000000000000001</v>
          </cell>
          <cell r="H68">
            <v>1.1000000000000001</v>
          </cell>
          <cell r="I68">
            <v>1.1000000000000001</v>
          </cell>
          <cell r="J68">
            <v>1.1000000000000001</v>
          </cell>
          <cell r="K68">
            <v>1.1000000000000001</v>
          </cell>
          <cell r="L68">
            <v>1.1000000000000001</v>
          </cell>
          <cell r="M68">
            <v>1.1000000000000001</v>
          </cell>
          <cell r="N68">
            <v>1.1000000000000001</v>
          </cell>
          <cell r="O68">
            <v>1.1000000000000001</v>
          </cell>
          <cell r="P68">
            <v>1.1000000000000001</v>
          </cell>
          <cell r="Q68">
            <v>1.1000000000000001</v>
          </cell>
          <cell r="R68">
            <v>1.1000000000000001</v>
          </cell>
          <cell r="S68">
            <v>1.1000000000000001</v>
          </cell>
          <cell r="T68">
            <v>1.1000000000000001</v>
          </cell>
        </row>
        <row r="69">
          <cell r="B69">
            <v>39</v>
          </cell>
          <cell r="C69" t="str">
            <v>ARFA管</v>
          </cell>
          <cell r="D69" t="str">
            <v>MD継手</v>
          </cell>
          <cell r="E69" t="str">
            <v>機械室・便所配管</v>
          </cell>
          <cell r="F69" t="str">
            <v>管</v>
          </cell>
          <cell r="G69">
            <v>1.1000000000000001</v>
          </cell>
          <cell r="H69">
            <v>1.1000000000000001</v>
          </cell>
          <cell r="I69">
            <v>1.1000000000000001</v>
          </cell>
          <cell r="J69">
            <v>1.1000000000000001</v>
          </cell>
          <cell r="K69">
            <v>1.1000000000000001</v>
          </cell>
          <cell r="L69">
            <v>1.1000000000000001</v>
          </cell>
          <cell r="M69">
            <v>1.1000000000000001</v>
          </cell>
          <cell r="N69">
            <v>1.1000000000000001</v>
          </cell>
          <cell r="O69">
            <v>1.1000000000000001</v>
          </cell>
          <cell r="P69">
            <v>1.1000000000000001</v>
          </cell>
          <cell r="Q69">
            <v>1.1000000000000001</v>
          </cell>
          <cell r="R69">
            <v>1.1000000000000001</v>
          </cell>
          <cell r="S69">
            <v>1.1000000000000001</v>
          </cell>
          <cell r="T69">
            <v>1.1000000000000001</v>
          </cell>
        </row>
        <row r="70">
          <cell r="B70">
            <v>40</v>
          </cell>
          <cell r="C70" t="str">
            <v>CUP</v>
          </cell>
          <cell r="D70" t="str">
            <v>（給湯・給水）</v>
          </cell>
          <cell r="E70" t="str">
            <v>機械室・便所配管</v>
          </cell>
          <cell r="F70" t="str">
            <v>管</v>
          </cell>
          <cell r="G70">
            <v>1.05</v>
          </cell>
          <cell r="H70">
            <v>1.05</v>
          </cell>
          <cell r="I70">
            <v>1.05</v>
          </cell>
          <cell r="J70">
            <v>1.05</v>
          </cell>
          <cell r="K70">
            <v>1.05</v>
          </cell>
          <cell r="L70">
            <v>1.05</v>
          </cell>
          <cell r="M70">
            <v>1.05</v>
          </cell>
          <cell r="N70">
            <v>1.05</v>
          </cell>
          <cell r="O70">
            <v>1.05</v>
          </cell>
          <cell r="P70">
            <v>1.05</v>
          </cell>
          <cell r="Q70">
            <v>1.05</v>
          </cell>
          <cell r="R70">
            <v>1.05</v>
          </cell>
          <cell r="S70">
            <v>1.05</v>
          </cell>
          <cell r="T70">
            <v>1.05</v>
          </cell>
        </row>
        <row r="74">
          <cell r="B74">
            <v>1</v>
          </cell>
          <cell r="C74" t="str">
            <v>SGP-PA</v>
          </cell>
          <cell r="D74" t="str">
            <v>（給水・冷却水）ねじ接合（管端防食継手）</v>
          </cell>
          <cell r="E74" t="str">
            <v>屋外配管</v>
          </cell>
          <cell r="F74" t="str">
            <v>管</v>
          </cell>
          <cell r="G74">
            <v>1.05</v>
          </cell>
          <cell r="H74">
            <v>1.05</v>
          </cell>
          <cell r="I74">
            <v>1.05</v>
          </cell>
          <cell r="J74">
            <v>1.05</v>
          </cell>
          <cell r="K74">
            <v>1.05</v>
          </cell>
          <cell r="L74">
            <v>1.05</v>
          </cell>
          <cell r="M74">
            <v>1.05</v>
          </cell>
          <cell r="N74">
            <v>1.05</v>
          </cell>
          <cell r="O74">
            <v>1.05</v>
          </cell>
          <cell r="P74">
            <v>1.05</v>
          </cell>
          <cell r="Q74">
            <v>1.05</v>
          </cell>
          <cell r="R74">
            <v>1.05</v>
          </cell>
          <cell r="S74">
            <v>1.05</v>
          </cell>
          <cell r="T74">
            <v>1.05</v>
          </cell>
        </row>
        <row r="75">
          <cell r="B75">
            <v>2</v>
          </cell>
          <cell r="C75" t="str">
            <v>SGP-PB</v>
          </cell>
          <cell r="D75" t="str">
            <v>（給水・冷却水）ねじ接合（管端防食継手）</v>
          </cell>
          <cell r="E75" t="str">
            <v>屋外配管</v>
          </cell>
          <cell r="F75" t="str">
            <v>管</v>
          </cell>
          <cell r="G75">
            <v>1.05</v>
          </cell>
          <cell r="H75">
            <v>1.05</v>
          </cell>
          <cell r="I75">
            <v>1.05</v>
          </cell>
          <cell r="J75">
            <v>1.05</v>
          </cell>
          <cell r="K75">
            <v>1.05</v>
          </cell>
          <cell r="L75">
            <v>1.05</v>
          </cell>
          <cell r="M75">
            <v>1.05</v>
          </cell>
          <cell r="N75">
            <v>1.05</v>
          </cell>
          <cell r="O75">
            <v>1.05</v>
          </cell>
          <cell r="P75">
            <v>1.05</v>
          </cell>
          <cell r="Q75">
            <v>1.05</v>
          </cell>
          <cell r="R75">
            <v>1.05</v>
          </cell>
          <cell r="S75">
            <v>1.05</v>
          </cell>
          <cell r="T75">
            <v>1.05</v>
          </cell>
        </row>
        <row r="76">
          <cell r="B76">
            <v>4</v>
          </cell>
          <cell r="C76" t="str">
            <v>SGP-FPA</v>
          </cell>
          <cell r="D76" t="str">
            <v>（給水・冷却水）フランジ接合</v>
          </cell>
          <cell r="E76" t="str">
            <v>屋外配管</v>
          </cell>
          <cell r="F76" t="str">
            <v>管</v>
          </cell>
          <cell r="M76">
            <v>1</v>
          </cell>
          <cell r="N76">
            <v>1</v>
          </cell>
          <cell r="O76">
            <v>1</v>
          </cell>
          <cell r="P76">
            <v>1</v>
          </cell>
          <cell r="Q76">
            <v>1</v>
          </cell>
          <cell r="R76">
            <v>1</v>
          </cell>
          <cell r="S76">
            <v>1</v>
          </cell>
          <cell r="T76">
            <v>1</v>
          </cell>
        </row>
        <row r="77">
          <cell r="B77">
            <v>5</v>
          </cell>
          <cell r="C77" t="str">
            <v>SGP-FPB</v>
          </cell>
          <cell r="D77" t="str">
            <v>（給水・冷却水）フランジ接合</v>
          </cell>
          <cell r="E77" t="str">
            <v>屋外配管</v>
          </cell>
          <cell r="F77" t="str">
            <v>管</v>
          </cell>
          <cell r="M77">
            <v>1</v>
          </cell>
          <cell r="N77">
            <v>1</v>
          </cell>
          <cell r="O77">
            <v>1</v>
          </cell>
          <cell r="P77">
            <v>1</v>
          </cell>
          <cell r="Q77">
            <v>1</v>
          </cell>
          <cell r="R77">
            <v>1</v>
          </cell>
          <cell r="S77">
            <v>1</v>
          </cell>
          <cell r="T77">
            <v>1</v>
          </cell>
        </row>
        <row r="78">
          <cell r="B78">
            <v>7</v>
          </cell>
          <cell r="C78" t="str">
            <v>SGP-VA</v>
          </cell>
          <cell r="D78" t="str">
            <v>（給水・冷却水）ねじ接合（管端防食継手）</v>
          </cell>
          <cell r="E78" t="str">
            <v>屋外配管</v>
          </cell>
          <cell r="F78" t="str">
            <v>管</v>
          </cell>
          <cell r="G78">
            <v>1.05</v>
          </cell>
          <cell r="H78">
            <v>1.05</v>
          </cell>
          <cell r="I78">
            <v>1.05</v>
          </cell>
          <cell r="J78">
            <v>1.05</v>
          </cell>
          <cell r="K78">
            <v>1.05</v>
          </cell>
          <cell r="L78">
            <v>1.05</v>
          </cell>
          <cell r="M78">
            <v>1.05</v>
          </cell>
          <cell r="N78">
            <v>1.05</v>
          </cell>
          <cell r="O78">
            <v>1.05</v>
          </cell>
          <cell r="P78">
            <v>1.05</v>
          </cell>
          <cell r="Q78">
            <v>1.05</v>
          </cell>
          <cell r="R78">
            <v>1.05</v>
          </cell>
          <cell r="S78">
            <v>1.05</v>
          </cell>
          <cell r="T78">
            <v>1.05</v>
          </cell>
        </row>
        <row r="79">
          <cell r="B79">
            <v>8</v>
          </cell>
          <cell r="C79" t="str">
            <v>SGP-VB</v>
          </cell>
          <cell r="D79" t="str">
            <v>（給水・冷却水）ねじ接合（管端防食継手）</v>
          </cell>
          <cell r="E79" t="str">
            <v>屋外配管</v>
          </cell>
          <cell r="F79" t="str">
            <v>管</v>
          </cell>
          <cell r="G79">
            <v>1.05</v>
          </cell>
          <cell r="H79">
            <v>1.05</v>
          </cell>
          <cell r="I79">
            <v>1.05</v>
          </cell>
          <cell r="J79">
            <v>1.05</v>
          </cell>
          <cell r="K79">
            <v>1.05</v>
          </cell>
          <cell r="L79">
            <v>1.05</v>
          </cell>
          <cell r="M79">
            <v>1.05</v>
          </cell>
          <cell r="N79">
            <v>1.05</v>
          </cell>
          <cell r="O79">
            <v>1.05</v>
          </cell>
          <cell r="P79">
            <v>1.05</v>
          </cell>
          <cell r="Q79">
            <v>1.05</v>
          </cell>
          <cell r="R79">
            <v>1.05</v>
          </cell>
          <cell r="S79">
            <v>1.05</v>
          </cell>
          <cell r="T79">
            <v>1.05</v>
          </cell>
        </row>
        <row r="80">
          <cell r="B80">
            <v>10</v>
          </cell>
          <cell r="C80" t="str">
            <v>SGP-FVA</v>
          </cell>
          <cell r="D80" t="str">
            <v>（給水・冷却水）フランジ接合</v>
          </cell>
          <cell r="E80" t="str">
            <v>屋外配管</v>
          </cell>
          <cell r="F80" t="str">
            <v>管</v>
          </cell>
          <cell r="G80">
            <v>1</v>
          </cell>
          <cell r="H80">
            <v>1</v>
          </cell>
          <cell r="I80">
            <v>1</v>
          </cell>
          <cell r="J80">
            <v>1</v>
          </cell>
          <cell r="K80">
            <v>1</v>
          </cell>
          <cell r="L80">
            <v>1</v>
          </cell>
          <cell r="M80">
            <v>1</v>
          </cell>
          <cell r="N80">
            <v>1</v>
          </cell>
          <cell r="O80">
            <v>1</v>
          </cell>
          <cell r="P80">
            <v>1</v>
          </cell>
          <cell r="Q80">
            <v>1</v>
          </cell>
          <cell r="R80">
            <v>1</v>
          </cell>
          <cell r="S80">
            <v>1</v>
          </cell>
          <cell r="T80">
            <v>1</v>
          </cell>
        </row>
        <row r="81">
          <cell r="B81">
            <v>11</v>
          </cell>
          <cell r="C81" t="str">
            <v>SGP-FVB</v>
          </cell>
          <cell r="D81" t="str">
            <v>（給水・冷却水）フランジ接合</v>
          </cell>
          <cell r="E81" t="str">
            <v>屋外配管</v>
          </cell>
          <cell r="F81" t="str">
            <v>管</v>
          </cell>
          <cell r="G81">
            <v>1</v>
          </cell>
          <cell r="H81">
            <v>1</v>
          </cell>
          <cell r="I81">
            <v>1</v>
          </cell>
          <cell r="J81">
            <v>1</v>
          </cell>
          <cell r="K81">
            <v>1</v>
          </cell>
          <cell r="L81">
            <v>1</v>
          </cell>
          <cell r="M81">
            <v>1</v>
          </cell>
          <cell r="N81">
            <v>1</v>
          </cell>
          <cell r="O81">
            <v>1</v>
          </cell>
          <cell r="P81">
            <v>1</v>
          </cell>
          <cell r="Q81">
            <v>1</v>
          </cell>
          <cell r="R81">
            <v>1</v>
          </cell>
          <cell r="S81">
            <v>1</v>
          </cell>
          <cell r="T81">
            <v>1</v>
          </cell>
        </row>
        <row r="82">
          <cell r="B82">
            <v>13</v>
          </cell>
          <cell r="C82" t="str">
            <v>SGP-HVA</v>
          </cell>
          <cell r="D82" t="str">
            <v>（給湯・冷温水）ねじ接合（管端防食継手）</v>
          </cell>
          <cell r="E82" t="str">
            <v>屋外配管</v>
          </cell>
          <cell r="F82" t="str">
            <v>管</v>
          </cell>
          <cell r="G82">
            <v>1.05</v>
          </cell>
          <cell r="H82">
            <v>1.05</v>
          </cell>
          <cell r="I82">
            <v>1.05</v>
          </cell>
          <cell r="J82">
            <v>1.05</v>
          </cell>
          <cell r="K82">
            <v>1.05</v>
          </cell>
          <cell r="L82">
            <v>1.05</v>
          </cell>
          <cell r="M82">
            <v>1.05</v>
          </cell>
          <cell r="N82">
            <v>1.05</v>
          </cell>
          <cell r="O82">
            <v>1.05</v>
          </cell>
          <cell r="P82">
            <v>1.05</v>
          </cell>
          <cell r="Q82">
            <v>1.05</v>
          </cell>
          <cell r="R82">
            <v>1.05</v>
          </cell>
          <cell r="S82">
            <v>1.05</v>
          </cell>
          <cell r="T82">
            <v>1.05</v>
          </cell>
        </row>
        <row r="83">
          <cell r="B83">
            <v>14</v>
          </cell>
          <cell r="C83" t="str">
            <v>SGP-VA</v>
          </cell>
          <cell r="D83" t="str">
            <v>（冷却水）ハウジング型継手</v>
          </cell>
          <cell r="E83" t="str">
            <v>屋外配管</v>
          </cell>
          <cell r="F83" t="str">
            <v>管</v>
          </cell>
          <cell r="G83">
            <v>1.05</v>
          </cell>
          <cell r="H83">
            <v>1.05</v>
          </cell>
          <cell r="I83">
            <v>1.05</v>
          </cell>
          <cell r="J83">
            <v>1.05</v>
          </cell>
          <cell r="K83">
            <v>1.05</v>
          </cell>
          <cell r="L83">
            <v>1.05</v>
          </cell>
          <cell r="M83">
            <v>1.05</v>
          </cell>
          <cell r="N83">
            <v>1.05</v>
          </cell>
          <cell r="O83">
            <v>1.05</v>
          </cell>
          <cell r="P83">
            <v>1.05</v>
          </cell>
          <cell r="Q83">
            <v>1.05</v>
          </cell>
          <cell r="R83">
            <v>1.05</v>
          </cell>
          <cell r="S83">
            <v>1.05</v>
          </cell>
          <cell r="T83">
            <v>1.05</v>
          </cell>
        </row>
        <row r="84">
          <cell r="B84">
            <v>19</v>
          </cell>
          <cell r="C84" t="str">
            <v>STPG</v>
          </cell>
          <cell r="D84" t="str">
            <v>（冷温水）ねじ接合</v>
          </cell>
          <cell r="E84" t="str">
            <v>屋外配管</v>
          </cell>
          <cell r="F84" t="str">
            <v>管</v>
          </cell>
          <cell r="G84">
            <v>1.05</v>
          </cell>
          <cell r="H84">
            <v>1.05</v>
          </cell>
          <cell r="I84">
            <v>1.05</v>
          </cell>
          <cell r="J84">
            <v>1.05</v>
          </cell>
          <cell r="K84">
            <v>1.05</v>
          </cell>
          <cell r="L84">
            <v>1.05</v>
          </cell>
          <cell r="M84">
            <v>1.05</v>
          </cell>
          <cell r="N84">
            <v>1.05</v>
          </cell>
          <cell r="O84">
            <v>1.05</v>
          </cell>
          <cell r="P84">
            <v>1.05</v>
          </cell>
          <cell r="Q84">
            <v>1.05</v>
          </cell>
          <cell r="R84">
            <v>1.05</v>
          </cell>
          <cell r="S84">
            <v>1.05</v>
          </cell>
          <cell r="T84">
            <v>1.05</v>
          </cell>
        </row>
        <row r="85">
          <cell r="B85">
            <v>20</v>
          </cell>
          <cell r="C85" t="str">
            <v>STPG</v>
          </cell>
          <cell r="D85" t="str">
            <v>（消火）ねじ接合</v>
          </cell>
          <cell r="E85" t="str">
            <v>屋外配管</v>
          </cell>
          <cell r="F85" t="str">
            <v>管</v>
          </cell>
          <cell r="G85">
            <v>1.05</v>
          </cell>
          <cell r="H85">
            <v>1.05</v>
          </cell>
          <cell r="I85">
            <v>1.05</v>
          </cell>
          <cell r="J85">
            <v>1.05</v>
          </cell>
          <cell r="K85">
            <v>1.05</v>
          </cell>
          <cell r="L85">
            <v>1.05</v>
          </cell>
          <cell r="M85">
            <v>1.05</v>
          </cell>
          <cell r="N85">
            <v>1.05</v>
          </cell>
          <cell r="O85">
            <v>1.05</v>
          </cell>
          <cell r="P85">
            <v>1.05</v>
          </cell>
          <cell r="Q85">
            <v>1.05</v>
          </cell>
          <cell r="R85">
            <v>1.05</v>
          </cell>
          <cell r="S85">
            <v>1.05</v>
          </cell>
          <cell r="T85">
            <v>1.05</v>
          </cell>
        </row>
        <row r="86">
          <cell r="B86">
            <v>21</v>
          </cell>
          <cell r="C86" t="str">
            <v>STPG</v>
          </cell>
          <cell r="D86" t="str">
            <v>（冷却水）ねじ接合</v>
          </cell>
          <cell r="E86" t="str">
            <v>屋外配管</v>
          </cell>
          <cell r="F86" t="str">
            <v>管</v>
          </cell>
          <cell r="G86">
            <v>1.05</v>
          </cell>
          <cell r="H86">
            <v>1.05</v>
          </cell>
          <cell r="I86">
            <v>1.05</v>
          </cell>
          <cell r="J86">
            <v>1.05</v>
          </cell>
          <cell r="K86">
            <v>1.05</v>
          </cell>
          <cell r="L86">
            <v>1.05</v>
          </cell>
          <cell r="M86">
            <v>1.05</v>
          </cell>
          <cell r="N86">
            <v>1.05</v>
          </cell>
          <cell r="O86">
            <v>1.05</v>
          </cell>
          <cell r="P86">
            <v>1.05</v>
          </cell>
          <cell r="Q86">
            <v>1.05</v>
          </cell>
          <cell r="R86">
            <v>1.05</v>
          </cell>
          <cell r="S86">
            <v>1.05</v>
          </cell>
          <cell r="T86">
            <v>1.05</v>
          </cell>
        </row>
        <row r="87">
          <cell r="B87">
            <v>22</v>
          </cell>
          <cell r="C87" t="str">
            <v>STPG(黒)</v>
          </cell>
          <cell r="D87" t="str">
            <v>（低圧蒸気用）ねじ接合</v>
          </cell>
          <cell r="E87" t="str">
            <v>屋外配管</v>
          </cell>
          <cell r="F87" t="str">
            <v>管</v>
          </cell>
          <cell r="G87">
            <v>1.05</v>
          </cell>
          <cell r="H87">
            <v>1.05</v>
          </cell>
          <cell r="I87">
            <v>1.05</v>
          </cell>
          <cell r="J87">
            <v>1.05</v>
          </cell>
          <cell r="K87">
            <v>1.05</v>
          </cell>
          <cell r="L87">
            <v>1.05</v>
          </cell>
          <cell r="M87">
            <v>1.05</v>
          </cell>
          <cell r="N87">
            <v>1.05</v>
          </cell>
          <cell r="O87">
            <v>1.05</v>
          </cell>
          <cell r="P87">
            <v>1.05</v>
          </cell>
          <cell r="Q87">
            <v>1.05</v>
          </cell>
          <cell r="R87">
            <v>1.05</v>
          </cell>
          <cell r="S87">
            <v>1.05</v>
          </cell>
          <cell r="T87">
            <v>1.05</v>
          </cell>
        </row>
        <row r="88">
          <cell r="B88">
            <v>23</v>
          </cell>
          <cell r="C88" t="str">
            <v>STPG</v>
          </cell>
          <cell r="D88" t="str">
            <v>（消火・冷却水・冷温水）溶接接合</v>
          </cell>
          <cell r="E88" t="str">
            <v>屋外配管</v>
          </cell>
          <cell r="F88" t="str">
            <v>管</v>
          </cell>
          <cell r="G88">
            <v>1.05</v>
          </cell>
          <cell r="H88">
            <v>1.05</v>
          </cell>
          <cell r="I88">
            <v>1.05</v>
          </cell>
          <cell r="J88">
            <v>1.05</v>
          </cell>
          <cell r="K88">
            <v>1.05</v>
          </cell>
          <cell r="L88">
            <v>1.05</v>
          </cell>
          <cell r="M88">
            <v>1.05</v>
          </cell>
          <cell r="N88">
            <v>1.05</v>
          </cell>
          <cell r="O88">
            <v>1.05</v>
          </cell>
          <cell r="P88">
            <v>1.05</v>
          </cell>
          <cell r="Q88">
            <v>1.05</v>
          </cell>
          <cell r="R88">
            <v>1.05</v>
          </cell>
          <cell r="S88">
            <v>1.05</v>
          </cell>
          <cell r="T88">
            <v>1.05</v>
          </cell>
        </row>
        <row r="89">
          <cell r="B89">
            <v>24</v>
          </cell>
          <cell r="C89" t="str">
            <v>STPG(黒)</v>
          </cell>
          <cell r="D89" t="str">
            <v>（蒸気給気管、蒸気還気用）溶接接合</v>
          </cell>
          <cell r="E89" t="str">
            <v>屋外配管</v>
          </cell>
          <cell r="F89" t="str">
            <v>管</v>
          </cell>
          <cell r="G89">
            <v>1.05</v>
          </cell>
          <cell r="H89">
            <v>1.05</v>
          </cell>
          <cell r="I89">
            <v>1.05</v>
          </cell>
          <cell r="J89">
            <v>1.05</v>
          </cell>
          <cell r="K89">
            <v>1.05</v>
          </cell>
          <cell r="L89">
            <v>1.05</v>
          </cell>
          <cell r="M89">
            <v>1.05</v>
          </cell>
          <cell r="N89">
            <v>1.05</v>
          </cell>
          <cell r="O89">
            <v>1.05</v>
          </cell>
          <cell r="P89">
            <v>1.05</v>
          </cell>
          <cell r="Q89">
            <v>1.05</v>
          </cell>
          <cell r="R89">
            <v>1.05</v>
          </cell>
          <cell r="S89">
            <v>1.05</v>
          </cell>
          <cell r="T89">
            <v>1.05</v>
          </cell>
        </row>
        <row r="90">
          <cell r="B90">
            <v>25</v>
          </cell>
          <cell r="C90" t="str">
            <v>SGP(白)</v>
          </cell>
          <cell r="D90" t="str">
            <v>（排水）ねじ接合</v>
          </cell>
          <cell r="E90" t="str">
            <v>屋外配管</v>
          </cell>
          <cell r="F90" t="str">
            <v>管</v>
          </cell>
          <cell r="G90">
            <v>1.05</v>
          </cell>
          <cell r="H90">
            <v>1.05</v>
          </cell>
          <cell r="I90">
            <v>1.05</v>
          </cell>
          <cell r="J90">
            <v>1.05</v>
          </cell>
          <cell r="K90">
            <v>1.05</v>
          </cell>
          <cell r="L90">
            <v>1.05</v>
          </cell>
          <cell r="M90">
            <v>1.05</v>
          </cell>
          <cell r="N90">
            <v>1.05</v>
          </cell>
          <cell r="O90">
            <v>1.05</v>
          </cell>
          <cell r="P90">
            <v>1.05</v>
          </cell>
          <cell r="Q90">
            <v>1.05</v>
          </cell>
          <cell r="R90">
            <v>1.05</v>
          </cell>
          <cell r="S90">
            <v>1.05</v>
          </cell>
          <cell r="T90">
            <v>1.05</v>
          </cell>
        </row>
        <row r="91">
          <cell r="B91">
            <v>26</v>
          </cell>
          <cell r="C91" t="str">
            <v>SGP(白)</v>
          </cell>
          <cell r="D91" t="str">
            <v>（冷温水）ねじ接合</v>
          </cell>
          <cell r="E91" t="str">
            <v>屋外配管</v>
          </cell>
          <cell r="F91" t="str">
            <v>管</v>
          </cell>
          <cell r="G91">
            <v>1.05</v>
          </cell>
          <cell r="H91">
            <v>1.05</v>
          </cell>
          <cell r="I91">
            <v>1.05</v>
          </cell>
          <cell r="J91">
            <v>1.05</v>
          </cell>
          <cell r="K91">
            <v>1.05</v>
          </cell>
          <cell r="L91">
            <v>1.05</v>
          </cell>
          <cell r="M91">
            <v>1.05</v>
          </cell>
          <cell r="N91">
            <v>1.05</v>
          </cell>
          <cell r="O91">
            <v>1.05</v>
          </cell>
          <cell r="P91">
            <v>1.05</v>
          </cell>
          <cell r="Q91">
            <v>1.05</v>
          </cell>
          <cell r="R91">
            <v>1.05</v>
          </cell>
          <cell r="S91">
            <v>1.05</v>
          </cell>
          <cell r="T91">
            <v>1.05</v>
          </cell>
        </row>
        <row r="92">
          <cell r="B92">
            <v>27</v>
          </cell>
          <cell r="C92" t="str">
            <v>SGP(白)</v>
          </cell>
          <cell r="D92" t="str">
            <v>（通気・消火・給湯・プロパン）ねじ接合</v>
          </cell>
          <cell r="E92" t="str">
            <v>屋外配管</v>
          </cell>
          <cell r="F92" t="str">
            <v>管</v>
          </cell>
          <cell r="G92">
            <v>1.05</v>
          </cell>
          <cell r="H92">
            <v>1.05</v>
          </cell>
          <cell r="I92">
            <v>1.05</v>
          </cell>
          <cell r="J92">
            <v>1.05</v>
          </cell>
          <cell r="K92">
            <v>1.05</v>
          </cell>
          <cell r="L92">
            <v>1.05</v>
          </cell>
          <cell r="M92">
            <v>1.05</v>
          </cell>
          <cell r="N92">
            <v>1.05</v>
          </cell>
          <cell r="O92">
            <v>1.05</v>
          </cell>
          <cell r="P92">
            <v>1.05</v>
          </cell>
          <cell r="Q92">
            <v>1.05</v>
          </cell>
          <cell r="R92">
            <v>1.05</v>
          </cell>
          <cell r="S92">
            <v>1.05</v>
          </cell>
          <cell r="T92">
            <v>1.05</v>
          </cell>
        </row>
        <row r="93">
          <cell r="B93">
            <v>28</v>
          </cell>
          <cell r="C93" t="str">
            <v>SGP(白)</v>
          </cell>
          <cell r="D93" t="str">
            <v>（冷却水）ねじ接合</v>
          </cell>
          <cell r="E93" t="str">
            <v>屋外配管</v>
          </cell>
          <cell r="F93" t="str">
            <v>管</v>
          </cell>
          <cell r="G93">
            <v>1.05</v>
          </cell>
          <cell r="H93">
            <v>1.05</v>
          </cell>
          <cell r="I93">
            <v>1.05</v>
          </cell>
          <cell r="J93">
            <v>1.05</v>
          </cell>
          <cell r="K93">
            <v>1.05</v>
          </cell>
          <cell r="L93">
            <v>1.05</v>
          </cell>
          <cell r="M93">
            <v>1.05</v>
          </cell>
          <cell r="N93">
            <v>1.05</v>
          </cell>
          <cell r="O93">
            <v>1.05</v>
          </cell>
          <cell r="P93">
            <v>1.05</v>
          </cell>
          <cell r="Q93">
            <v>1.05</v>
          </cell>
          <cell r="R93">
            <v>1.05</v>
          </cell>
          <cell r="S93">
            <v>1.05</v>
          </cell>
          <cell r="T93">
            <v>1.05</v>
          </cell>
        </row>
        <row r="94">
          <cell r="B94">
            <v>29</v>
          </cell>
          <cell r="C94" t="str">
            <v>SGP(白)</v>
          </cell>
          <cell r="D94" t="str">
            <v>（通気・消火・給湯・プロパン・冷却水・冷温水）溶接接合</v>
          </cell>
          <cell r="E94" t="str">
            <v>屋外配管</v>
          </cell>
          <cell r="F94" t="str">
            <v>管</v>
          </cell>
          <cell r="G94">
            <v>1.05</v>
          </cell>
          <cell r="H94">
            <v>1.05</v>
          </cell>
          <cell r="I94">
            <v>1.05</v>
          </cell>
          <cell r="J94">
            <v>1.05</v>
          </cell>
          <cell r="K94">
            <v>1.05</v>
          </cell>
          <cell r="L94">
            <v>1.05</v>
          </cell>
          <cell r="M94">
            <v>1.05</v>
          </cell>
          <cell r="N94">
            <v>1.05</v>
          </cell>
          <cell r="O94">
            <v>1.05</v>
          </cell>
          <cell r="P94">
            <v>1.05</v>
          </cell>
          <cell r="Q94">
            <v>1.05</v>
          </cell>
          <cell r="R94">
            <v>1.05</v>
          </cell>
          <cell r="S94">
            <v>1.05</v>
          </cell>
          <cell r="T94">
            <v>1.05</v>
          </cell>
        </row>
        <row r="95">
          <cell r="B95">
            <v>30</v>
          </cell>
          <cell r="C95" t="str">
            <v>SGP(白)</v>
          </cell>
          <cell r="D95" t="str">
            <v>（冷却水）ハウジング型管継手</v>
          </cell>
          <cell r="E95" t="str">
            <v>屋外配管</v>
          </cell>
          <cell r="F95" t="str">
            <v>管</v>
          </cell>
          <cell r="G95">
            <v>1.1000000000000001</v>
          </cell>
          <cell r="H95">
            <v>1.1000000000000001</v>
          </cell>
          <cell r="I95">
            <v>1.1000000000000001</v>
          </cell>
          <cell r="J95">
            <v>1.1000000000000001</v>
          </cell>
          <cell r="K95">
            <v>1.1000000000000001</v>
          </cell>
          <cell r="L95">
            <v>1.1000000000000001</v>
          </cell>
          <cell r="M95">
            <v>1.1000000000000001</v>
          </cell>
          <cell r="N95">
            <v>1.1000000000000001</v>
          </cell>
          <cell r="O95">
            <v>1.05</v>
          </cell>
          <cell r="P95">
            <v>1.05</v>
          </cell>
          <cell r="Q95">
            <v>1.05</v>
          </cell>
          <cell r="R95">
            <v>1.05</v>
          </cell>
          <cell r="S95">
            <v>1.05</v>
          </cell>
          <cell r="T95">
            <v>1.05</v>
          </cell>
        </row>
        <row r="96">
          <cell r="B96">
            <v>31</v>
          </cell>
          <cell r="C96" t="str">
            <v>SGP(白)</v>
          </cell>
          <cell r="D96" t="str">
            <v>（冷温水・消火）ハウジング型管継手</v>
          </cell>
          <cell r="E96" t="str">
            <v>屋外配管</v>
          </cell>
          <cell r="F96" t="str">
            <v>管</v>
          </cell>
          <cell r="G96">
            <v>1.1000000000000001</v>
          </cell>
          <cell r="H96">
            <v>1.1000000000000001</v>
          </cell>
          <cell r="I96">
            <v>1.1000000000000001</v>
          </cell>
          <cell r="J96">
            <v>1.1000000000000001</v>
          </cell>
          <cell r="K96">
            <v>1.1000000000000001</v>
          </cell>
          <cell r="L96">
            <v>1.1000000000000001</v>
          </cell>
          <cell r="M96">
            <v>1.1000000000000001</v>
          </cell>
          <cell r="N96">
            <v>1.1000000000000001</v>
          </cell>
          <cell r="O96">
            <v>1.05</v>
          </cell>
          <cell r="P96">
            <v>1.05</v>
          </cell>
          <cell r="Q96">
            <v>1.05</v>
          </cell>
          <cell r="R96">
            <v>1.05</v>
          </cell>
          <cell r="S96">
            <v>1.05</v>
          </cell>
          <cell r="T96">
            <v>1.05</v>
          </cell>
        </row>
        <row r="97">
          <cell r="B97">
            <v>32</v>
          </cell>
          <cell r="C97" t="str">
            <v>SGP(黒)</v>
          </cell>
          <cell r="D97" t="str">
            <v>（蒸気・油）ねじ接合</v>
          </cell>
          <cell r="E97" t="str">
            <v>屋外配管</v>
          </cell>
          <cell r="F97" t="str">
            <v>管</v>
          </cell>
          <cell r="G97">
            <v>1.05</v>
          </cell>
          <cell r="H97">
            <v>1.05</v>
          </cell>
          <cell r="I97">
            <v>1.05</v>
          </cell>
          <cell r="J97">
            <v>1.05</v>
          </cell>
          <cell r="K97">
            <v>1.05</v>
          </cell>
          <cell r="L97">
            <v>1.05</v>
          </cell>
          <cell r="M97">
            <v>1.05</v>
          </cell>
          <cell r="N97">
            <v>1.05</v>
          </cell>
          <cell r="O97">
            <v>1.05</v>
          </cell>
          <cell r="P97">
            <v>1.05</v>
          </cell>
          <cell r="Q97">
            <v>1.05</v>
          </cell>
          <cell r="R97">
            <v>1.05</v>
          </cell>
          <cell r="S97">
            <v>1.05</v>
          </cell>
          <cell r="T97">
            <v>1.05</v>
          </cell>
        </row>
        <row r="98">
          <cell r="B98">
            <v>33</v>
          </cell>
          <cell r="C98" t="str">
            <v>SGP(黒)</v>
          </cell>
          <cell r="D98" t="str">
            <v>（蒸気・油）溶接接合</v>
          </cell>
          <cell r="E98" t="str">
            <v>屋外配管</v>
          </cell>
          <cell r="F98" t="str">
            <v>管</v>
          </cell>
          <cell r="G98">
            <v>1.05</v>
          </cell>
          <cell r="H98">
            <v>1.05</v>
          </cell>
          <cell r="I98">
            <v>1.05</v>
          </cell>
          <cell r="J98">
            <v>1.05</v>
          </cell>
          <cell r="K98">
            <v>1.05</v>
          </cell>
          <cell r="L98">
            <v>1.05</v>
          </cell>
          <cell r="M98">
            <v>1.05</v>
          </cell>
          <cell r="N98">
            <v>1.05</v>
          </cell>
          <cell r="O98">
            <v>1.05</v>
          </cell>
          <cell r="P98">
            <v>1.05</v>
          </cell>
          <cell r="Q98">
            <v>1.05</v>
          </cell>
          <cell r="R98">
            <v>1.05</v>
          </cell>
          <cell r="S98">
            <v>1.05</v>
          </cell>
          <cell r="T98">
            <v>1.05</v>
          </cell>
        </row>
        <row r="99">
          <cell r="B99">
            <v>35</v>
          </cell>
          <cell r="C99" t="str">
            <v>SGP-TA(WSP032)</v>
          </cell>
          <cell r="D99" t="str">
            <v>ねじ接合</v>
          </cell>
          <cell r="E99" t="str">
            <v>屋外配管</v>
          </cell>
          <cell r="F99" t="str">
            <v>管</v>
          </cell>
          <cell r="G99">
            <v>1.05</v>
          </cell>
          <cell r="H99">
            <v>1.05</v>
          </cell>
          <cell r="I99">
            <v>1.05</v>
          </cell>
          <cell r="J99">
            <v>1.05</v>
          </cell>
          <cell r="K99">
            <v>1.05</v>
          </cell>
          <cell r="L99">
            <v>1.05</v>
          </cell>
          <cell r="M99">
            <v>1.05</v>
          </cell>
          <cell r="N99">
            <v>1.05</v>
          </cell>
          <cell r="O99">
            <v>1.05</v>
          </cell>
          <cell r="P99">
            <v>1.05</v>
          </cell>
          <cell r="Q99">
            <v>1.05</v>
          </cell>
          <cell r="R99">
            <v>1.05</v>
          </cell>
          <cell r="S99">
            <v>1.05</v>
          </cell>
          <cell r="T99">
            <v>1.05</v>
          </cell>
        </row>
        <row r="100">
          <cell r="B100">
            <v>38</v>
          </cell>
          <cell r="C100" t="str">
            <v>ARFA管</v>
          </cell>
          <cell r="D100" t="str">
            <v>ねじ接合</v>
          </cell>
          <cell r="E100" t="str">
            <v>屋外配管</v>
          </cell>
          <cell r="F100" t="str">
            <v>管</v>
          </cell>
          <cell r="G100">
            <v>1.05</v>
          </cell>
          <cell r="H100">
            <v>1.05</v>
          </cell>
          <cell r="I100">
            <v>1.05</v>
          </cell>
          <cell r="J100">
            <v>1.05</v>
          </cell>
          <cell r="K100">
            <v>1.05</v>
          </cell>
          <cell r="L100">
            <v>1.05</v>
          </cell>
          <cell r="M100">
            <v>1.05</v>
          </cell>
          <cell r="N100">
            <v>1.05</v>
          </cell>
          <cell r="O100">
            <v>1.05</v>
          </cell>
          <cell r="P100">
            <v>1.05</v>
          </cell>
          <cell r="Q100">
            <v>1.05</v>
          </cell>
          <cell r="R100">
            <v>1.05</v>
          </cell>
          <cell r="S100">
            <v>1.05</v>
          </cell>
          <cell r="T100">
            <v>1.05</v>
          </cell>
        </row>
        <row r="101">
          <cell r="B101">
            <v>40</v>
          </cell>
          <cell r="C101" t="str">
            <v>CUP</v>
          </cell>
          <cell r="D101" t="str">
            <v>（給湯・給水）</v>
          </cell>
          <cell r="E101" t="str">
            <v>屋外配管</v>
          </cell>
          <cell r="F101" t="str">
            <v>管</v>
          </cell>
          <cell r="G101">
            <v>1.05</v>
          </cell>
          <cell r="H101">
            <v>1.05</v>
          </cell>
          <cell r="I101">
            <v>1.05</v>
          </cell>
          <cell r="J101">
            <v>1.05</v>
          </cell>
          <cell r="K101">
            <v>1.05</v>
          </cell>
          <cell r="L101">
            <v>1.05</v>
          </cell>
          <cell r="M101">
            <v>1.05</v>
          </cell>
          <cell r="N101">
            <v>1.05</v>
          </cell>
          <cell r="O101">
            <v>1.05</v>
          </cell>
          <cell r="P101">
            <v>1.05</v>
          </cell>
          <cell r="Q101">
            <v>1.05</v>
          </cell>
          <cell r="R101">
            <v>1.05</v>
          </cell>
          <cell r="S101">
            <v>1.05</v>
          </cell>
          <cell r="T101">
            <v>1.05</v>
          </cell>
        </row>
        <row r="105">
          <cell r="B105">
            <v>1</v>
          </cell>
          <cell r="C105" t="str">
            <v>SGP-PA</v>
          </cell>
          <cell r="D105" t="str">
            <v>（給水・冷却水）ねじ接合（管端防食継手）</v>
          </cell>
          <cell r="E105" t="str">
            <v>地中配管</v>
          </cell>
          <cell r="F105" t="str">
            <v>管</v>
          </cell>
          <cell r="G105">
            <v>1.05</v>
          </cell>
          <cell r="H105">
            <v>1.05</v>
          </cell>
          <cell r="I105">
            <v>1.05</v>
          </cell>
          <cell r="J105">
            <v>1.05</v>
          </cell>
          <cell r="K105">
            <v>1.05</v>
          </cell>
          <cell r="L105">
            <v>1.05</v>
          </cell>
          <cell r="M105">
            <v>1.05</v>
          </cell>
          <cell r="N105">
            <v>1.05</v>
          </cell>
          <cell r="O105">
            <v>1.05</v>
          </cell>
          <cell r="P105">
            <v>1.05</v>
          </cell>
          <cell r="Q105">
            <v>1.05</v>
          </cell>
          <cell r="R105">
            <v>1.05</v>
          </cell>
          <cell r="S105">
            <v>1.05</v>
          </cell>
          <cell r="T105">
            <v>1.05</v>
          </cell>
        </row>
        <row r="106">
          <cell r="B106">
            <v>2</v>
          </cell>
          <cell r="C106" t="str">
            <v>SGP-PB</v>
          </cell>
          <cell r="D106" t="str">
            <v>（給水・冷却水）ねじ接合（管端防食継手）</v>
          </cell>
          <cell r="E106" t="str">
            <v>地中配管</v>
          </cell>
          <cell r="F106" t="str">
            <v>管</v>
          </cell>
          <cell r="G106">
            <v>1.05</v>
          </cell>
          <cell r="H106">
            <v>1.05</v>
          </cell>
          <cell r="I106">
            <v>1.05</v>
          </cell>
          <cell r="J106">
            <v>1.05</v>
          </cell>
          <cell r="K106">
            <v>1.05</v>
          </cell>
          <cell r="L106">
            <v>1.05</v>
          </cell>
          <cell r="M106">
            <v>1.05</v>
          </cell>
          <cell r="N106">
            <v>1.05</v>
          </cell>
          <cell r="O106">
            <v>1.05</v>
          </cell>
          <cell r="P106">
            <v>1.05</v>
          </cell>
          <cell r="Q106">
            <v>1.05</v>
          </cell>
          <cell r="R106">
            <v>1.05</v>
          </cell>
          <cell r="S106">
            <v>1.05</v>
          </cell>
          <cell r="T106">
            <v>1.05</v>
          </cell>
        </row>
        <row r="107">
          <cell r="B107">
            <v>3</v>
          </cell>
          <cell r="C107" t="str">
            <v>SGP-PD</v>
          </cell>
          <cell r="D107" t="str">
            <v>（給水・冷却水）ねじ接合（管端防食継手）</v>
          </cell>
          <cell r="E107" t="str">
            <v>地中配管</v>
          </cell>
          <cell r="F107" t="str">
            <v>管</v>
          </cell>
          <cell r="G107">
            <v>1.05</v>
          </cell>
          <cell r="H107">
            <v>1.05</v>
          </cell>
          <cell r="I107">
            <v>1.05</v>
          </cell>
          <cell r="J107">
            <v>1.05</v>
          </cell>
          <cell r="K107">
            <v>1.05</v>
          </cell>
          <cell r="L107">
            <v>1.05</v>
          </cell>
          <cell r="M107">
            <v>1.05</v>
          </cell>
          <cell r="N107">
            <v>1.05</v>
          </cell>
          <cell r="O107">
            <v>1.05</v>
          </cell>
          <cell r="P107">
            <v>1.05</v>
          </cell>
          <cell r="Q107">
            <v>1.05</v>
          </cell>
          <cell r="R107">
            <v>1.05</v>
          </cell>
          <cell r="S107">
            <v>1.05</v>
          </cell>
          <cell r="T107">
            <v>1.05</v>
          </cell>
        </row>
        <row r="108">
          <cell r="B108">
            <v>4</v>
          </cell>
          <cell r="C108" t="str">
            <v>SGP-FPA</v>
          </cell>
          <cell r="D108" t="str">
            <v>（給水・冷却水）フランジ接合</v>
          </cell>
          <cell r="E108" t="str">
            <v>地中配管</v>
          </cell>
          <cell r="F108" t="str">
            <v>管</v>
          </cell>
          <cell r="M108">
            <v>1</v>
          </cell>
          <cell r="N108">
            <v>1</v>
          </cell>
          <cell r="O108">
            <v>1</v>
          </cell>
          <cell r="P108">
            <v>1</v>
          </cell>
          <cell r="Q108">
            <v>1</v>
          </cell>
          <cell r="R108">
            <v>1</v>
          </cell>
          <cell r="S108">
            <v>1</v>
          </cell>
          <cell r="T108">
            <v>1</v>
          </cell>
        </row>
        <row r="109">
          <cell r="B109">
            <v>5</v>
          </cell>
          <cell r="C109" t="str">
            <v>SGP-FPB</v>
          </cell>
          <cell r="D109" t="str">
            <v>（給水・冷却水）フランジ接合</v>
          </cell>
          <cell r="E109" t="str">
            <v>地中配管</v>
          </cell>
          <cell r="F109" t="str">
            <v>管</v>
          </cell>
          <cell r="M109">
            <v>1</v>
          </cell>
          <cell r="N109">
            <v>1</v>
          </cell>
          <cell r="O109">
            <v>1</v>
          </cell>
          <cell r="P109">
            <v>1</v>
          </cell>
          <cell r="Q109">
            <v>1</v>
          </cell>
          <cell r="R109">
            <v>1</v>
          </cell>
          <cell r="S109">
            <v>1</v>
          </cell>
          <cell r="T109">
            <v>1</v>
          </cell>
        </row>
        <row r="110">
          <cell r="B110">
            <v>6</v>
          </cell>
          <cell r="C110" t="str">
            <v>SGP-FPD</v>
          </cell>
          <cell r="D110" t="str">
            <v>（給水・冷却水）フランジ接合</v>
          </cell>
          <cell r="E110" t="str">
            <v>地中配管</v>
          </cell>
          <cell r="F110" t="str">
            <v>管</v>
          </cell>
          <cell r="M110">
            <v>1</v>
          </cell>
          <cell r="N110">
            <v>1</v>
          </cell>
          <cell r="O110">
            <v>1</v>
          </cell>
          <cell r="P110">
            <v>1</v>
          </cell>
          <cell r="Q110">
            <v>1</v>
          </cell>
          <cell r="R110">
            <v>1</v>
          </cell>
          <cell r="S110">
            <v>1</v>
          </cell>
          <cell r="T110">
            <v>1</v>
          </cell>
        </row>
        <row r="111">
          <cell r="B111">
            <v>7</v>
          </cell>
          <cell r="C111" t="str">
            <v>SGP-VA</v>
          </cell>
          <cell r="D111" t="str">
            <v>（給水・冷却水）ねじ接合（管端防食継手）</v>
          </cell>
          <cell r="E111" t="str">
            <v>地中配管</v>
          </cell>
          <cell r="F111" t="str">
            <v>管</v>
          </cell>
          <cell r="G111">
            <v>1.05</v>
          </cell>
          <cell r="H111">
            <v>1.05</v>
          </cell>
          <cell r="I111">
            <v>1.05</v>
          </cell>
          <cell r="J111">
            <v>1.05</v>
          </cell>
          <cell r="K111">
            <v>1.05</v>
          </cell>
          <cell r="L111">
            <v>1.05</v>
          </cell>
          <cell r="M111">
            <v>1.05</v>
          </cell>
          <cell r="N111">
            <v>1.05</v>
          </cell>
          <cell r="O111">
            <v>1.05</v>
          </cell>
          <cell r="P111">
            <v>1.05</v>
          </cell>
          <cell r="Q111">
            <v>1.05</v>
          </cell>
          <cell r="R111">
            <v>1.05</v>
          </cell>
          <cell r="S111">
            <v>1.05</v>
          </cell>
          <cell r="T111">
            <v>1.05</v>
          </cell>
        </row>
        <row r="112">
          <cell r="B112">
            <v>8</v>
          </cell>
          <cell r="C112" t="str">
            <v>SGP-VB</v>
          </cell>
          <cell r="D112" t="str">
            <v>（給水・冷却水）ねじ接合（管端防食継手）</v>
          </cell>
          <cell r="E112" t="str">
            <v>地中配管</v>
          </cell>
          <cell r="F112" t="str">
            <v>管</v>
          </cell>
          <cell r="G112">
            <v>1.05</v>
          </cell>
          <cell r="H112">
            <v>1.05</v>
          </cell>
          <cell r="I112">
            <v>1.05</v>
          </cell>
          <cell r="J112">
            <v>1.05</v>
          </cell>
          <cell r="K112">
            <v>1.05</v>
          </cell>
          <cell r="L112">
            <v>1.05</v>
          </cell>
          <cell r="M112">
            <v>1.05</v>
          </cell>
          <cell r="N112">
            <v>1.05</v>
          </cell>
          <cell r="O112">
            <v>1.05</v>
          </cell>
          <cell r="P112">
            <v>1.05</v>
          </cell>
          <cell r="Q112">
            <v>1.05</v>
          </cell>
          <cell r="R112">
            <v>1.05</v>
          </cell>
          <cell r="S112">
            <v>1.05</v>
          </cell>
          <cell r="T112">
            <v>1.05</v>
          </cell>
        </row>
        <row r="113">
          <cell r="B113">
            <v>9</v>
          </cell>
          <cell r="C113" t="str">
            <v>SGP-VD</v>
          </cell>
          <cell r="D113" t="str">
            <v>（給水・冷却水）ねじ接合（管端防食継手）</v>
          </cell>
          <cell r="E113" t="str">
            <v>地中配管</v>
          </cell>
          <cell r="F113" t="str">
            <v>管</v>
          </cell>
          <cell r="G113">
            <v>1.05</v>
          </cell>
          <cell r="H113">
            <v>1.05</v>
          </cell>
          <cell r="I113">
            <v>1.05</v>
          </cell>
          <cell r="J113">
            <v>1.05</v>
          </cell>
          <cell r="K113">
            <v>1.05</v>
          </cell>
          <cell r="L113">
            <v>1.05</v>
          </cell>
          <cell r="M113">
            <v>1.05</v>
          </cell>
          <cell r="N113">
            <v>1.05</v>
          </cell>
          <cell r="O113">
            <v>1.05</v>
          </cell>
          <cell r="P113">
            <v>1.05</v>
          </cell>
          <cell r="Q113">
            <v>1.05</v>
          </cell>
          <cell r="R113">
            <v>1.05</v>
          </cell>
          <cell r="S113">
            <v>1.05</v>
          </cell>
          <cell r="T113">
            <v>1.05</v>
          </cell>
        </row>
        <row r="114">
          <cell r="B114">
            <v>10</v>
          </cell>
          <cell r="C114" t="str">
            <v>SGP-FVA</v>
          </cell>
          <cell r="D114" t="str">
            <v>（給水・冷却水）フランジ接合</v>
          </cell>
          <cell r="E114" t="str">
            <v>地中配管</v>
          </cell>
          <cell r="F114" t="str">
            <v>管</v>
          </cell>
          <cell r="G114">
            <v>1</v>
          </cell>
          <cell r="H114">
            <v>1</v>
          </cell>
          <cell r="I114">
            <v>1</v>
          </cell>
          <cell r="J114">
            <v>1</v>
          </cell>
          <cell r="K114">
            <v>1</v>
          </cell>
          <cell r="L114">
            <v>1</v>
          </cell>
          <cell r="M114">
            <v>1</v>
          </cell>
          <cell r="N114">
            <v>1</v>
          </cell>
          <cell r="O114">
            <v>1</v>
          </cell>
          <cell r="P114">
            <v>1</v>
          </cell>
          <cell r="Q114">
            <v>1</v>
          </cell>
          <cell r="R114">
            <v>1</v>
          </cell>
          <cell r="S114">
            <v>1</v>
          </cell>
          <cell r="T114">
            <v>1</v>
          </cell>
        </row>
        <row r="115">
          <cell r="B115">
            <v>11</v>
          </cell>
          <cell r="C115" t="str">
            <v>SGP-FVB</v>
          </cell>
          <cell r="D115" t="str">
            <v>（給水・冷却水）フランジ接合</v>
          </cell>
          <cell r="E115" t="str">
            <v>地中配管</v>
          </cell>
          <cell r="F115" t="str">
            <v>管</v>
          </cell>
          <cell r="G115">
            <v>1</v>
          </cell>
          <cell r="H115">
            <v>1</v>
          </cell>
          <cell r="I115">
            <v>1</v>
          </cell>
          <cell r="J115">
            <v>1</v>
          </cell>
          <cell r="K115">
            <v>1</v>
          </cell>
          <cell r="L115">
            <v>1</v>
          </cell>
          <cell r="M115">
            <v>1</v>
          </cell>
          <cell r="N115">
            <v>1</v>
          </cell>
          <cell r="O115">
            <v>1</v>
          </cell>
          <cell r="P115">
            <v>1</v>
          </cell>
          <cell r="Q115">
            <v>1</v>
          </cell>
          <cell r="R115">
            <v>1</v>
          </cell>
          <cell r="S115">
            <v>1</v>
          </cell>
          <cell r="T115">
            <v>1</v>
          </cell>
        </row>
        <row r="116">
          <cell r="B116">
            <v>12</v>
          </cell>
          <cell r="C116" t="str">
            <v>SGP-FVD</v>
          </cell>
          <cell r="D116" t="str">
            <v>（給水・冷却水）フランジ接合</v>
          </cell>
          <cell r="E116" t="str">
            <v>地中配管</v>
          </cell>
          <cell r="F116" t="str">
            <v>管</v>
          </cell>
          <cell r="G116">
            <v>1</v>
          </cell>
          <cell r="H116">
            <v>1</v>
          </cell>
          <cell r="I116">
            <v>1</v>
          </cell>
          <cell r="J116">
            <v>1</v>
          </cell>
          <cell r="K116">
            <v>1</v>
          </cell>
          <cell r="L116">
            <v>1</v>
          </cell>
          <cell r="M116">
            <v>1</v>
          </cell>
          <cell r="N116">
            <v>1</v>
          </cell>
          <cell r="O116">
            <v>1</v>
          </cell>
          <cell r="P116">
            <v>1</v>
          </cell>
          <cell r="Q116">
            <v>1</v>
          </cell>
          <cell r="R116">
            <v>1</v>
          </cell>
          <cell r="S116">
            <v>1</v>
          </cell>
          <cell r="T116">
            <v>1</v>
          </cell>
        </row>
        <row r="117">
          <cell r="B117">
            <v>15</v>
          </cell>
          <cell r="C117" t="str">
            <v>SGP-PS</v>
          </cell>
          <cell r="D117" t="str">
            <v>ねじ接合</v>
          </cell>
          <cell r="E117" t="str">
            <v>地中配管</v>
          </cell>
          <cell r="F117" t="str">
            <v>管</v>
          </cell>
          <cell r="G117">
            <v>1.05</v>
          </cell>
          <cell r="H117">
            <v>1.05</v>
          </cell>
          <cell r="I117">
            <v>1.05</v>
          </cell>
          <cell r="J117">
            <v>1.05</v>
          </cell>
          <cell r="K117">
            <v>1.05</v>
          </cell>
          <cell r="L117">
            <v>1.05</v>
          </cell>
          <cell r="M117">
            <v>1.05</v>
          </cell>
          <cell r="N117">
            <v>1.05</v>
          </cell>
          <cell r="O117">
            <v>1.05</v>
          </cell>
          <cell r="P117">
            <v>1.05</v>
          </cell>
          <cell r="Q117">
            <v>1.05</v>
          </cell>
          <cell r="R117">
            <v>1.05</v>
          </cell>
          <cell r="S117">
            <v>1.05</v>
          </cell>
          <cell r="T117">
            <v>1.05</v>
          </cell>
        </row>
        <row r="118">
          <cell r="B118">
            <v>16</v>
          </cell>
          <cell r="C118" t="str">
            <v>STPG 370 PS</v>
          </cell>
          <cell r="D118" t="str">
            <v>ねじ接合</v>
          </cell>
          <cell r="E118" t="str">
            <v>地中配管</v>
          </cell>
          <cell r="F118" t="str">
            <v>管</v>
          </cell>
          <cell r="G118">
            <v>1.05</v>
          </cell>
          <cell r="H118">
            <v>1.05</v>
          </cell>
          <cell r="I118">
            <v>1.05</v>
          </cell>
          <cell r="J118">
            <v>1.05</v>
          </cell>
          <cell r="K118">
            <v>1.05</v>
          </cell>
          <cell r="L118">
            <v>1.05</v>
          </cell>
          <cell r="M118">
            <v>1.05</v>
          </cell>
          <cell r="N118">
            <v>1.05</v>
          </cell>
          <cell r="O118">
            <v>1.05</v>
          </cell>
          <cell r="P118">
            <v>1.05</v>
          </cell>
          <cell r="Q118">
            <v>1.05</v>
          </cell>
          <cell r="R118">
            <v>1.05</v>
          </cell>
          <cell r="S118">
            <v>1.05</v>
          </cell>
          <cell r="T118">
            <v>1.05</v>
          </cell>
        </row>
        <row r="119">
          <cell r="B119">
            <v>17</v>
          </cell>
          <cell r="C119" t="str">
            <v>SGP-VS</v>
          </cell>
          <cell r="D119" t="str">
            <v>ねじ接合</v>
          </cell>
          <cell r="E119" t="str">
            <v>地中配管</v>
          </cell>
          <cell r="F119" t="str">
            <v>管</v>
          </cell>
          <cell r="G119">
            <v>1.05</v>
          </cell>
          <cell r="H119">
            <v>1.05</v>
          </cell>
          <cell r="I119">
            <v>1.05</v>
          </cell>
          <cell r="J119">
            <v>1.05</v>
          </cell>
          <cell r="K119">
            <v>1.05</v>
          </cell>
          <cell r="L119">
            <v>1.05</v>
          </cell>
          <cell r="M119">
            <v>1.05</v>
          </cell>
          <cell r="N119">
            <v>1.05</v>
          </cell>
          <cell r="O119">
            <v>1.05</v>
          </cell>
          <cell r="P119">
            <v>1.05</v>
          </cell>
          <cell r="Q119">
            <v>1.05</v>
          </cell>
          <cell r="R119">
            <v>1.05</v>
          </cell>
          <cell r="S119">
            <v>1.05</v>
          </cell>
          <cell r="T119">
            <v>1.05</v>
          </cell>
        </row>
        <row r="120">
          <cell r="B120">
            <v>18</v>
          </cell>
          <cell r="C120" t="str">
            <v>STPG 370 VS</v>
          </cell>
          <cell r="D120" t="str">
            <v>ねじ接合</v>
          </cell>
          <cell r="E120" t="str">
            <v>地中配管</v>
          </cell>
          <cell r="F120" t="str">
            <v>管</v>
          </cell>
          <cell r="G120">
            <v>1.05</v>
          </cell>
          <cell r="H120">
            <v>1.05</v>
          </cell>
          <cell r="I120">
            <v>1.05</v>
          </cell>
          <cell r="J120">
            <v>1.05</v>
          </cell>
          <cell r="K120">
            <v>1.05</v>
          </cell>
          <cell r="L120">
            <v>1.05</v>
          </cell>
          <cell r="M120">
            <v>1.05</v>
          </cell>
          <cell r="N120">
            <v>1.05</v>
          </cell>
          <cell r="O120">
            <v>1.05</v>
          </cell>
          <cell r="P120">
            <v>1.05</v>
          </cell>
          <cell r="Q120">
            <v>1.05</v>
          </cell>
          <cell r="R120">
            <v>1.05</v>
          </cell>
          <cell r="S120">
            <v>1.05</v>
          </cell>
          <cell r="T120">
            <v>1.05</v>
          </cell>
        </row>
        <row r="121">
          <cell r="B121">
            <v>20</v>
          </cell>
          <cell r="C121" t="str">
            <v>STPG</v>
          </cell>
          <cell r="D121" t="str">
            <v>（消火）ねじ接合</v>
          </cell>
          <cell r="E121" t="str">
            <v>地中配管</v>
          </cell>
          <cell r="F121" t="str">
            <v>管</v>
          </cell>
          <cell r="G121">
            <v>1.05</v>
          </cell>
          <cell r="H121">
            <v>1.05</v>
          </cell>
          <cell r="I121">
            <v>1.05</v>
          </cell>
          <cell r="J121">
            <v>1.05</v>
          </cell>
          <cell r="K121">
            <v>1.05</v>
          </cell>
          <cell r="L121">
            <v>1.05</v>
          </cell>
          <cell r="M121">
            <v>1.05</v>
          </cell>
          <cell r="N121">
            <v>1.05</v>
          </cell>
          <cell r="O121">
            <v>1.05</v>
          </cell>
          <cell r="P121">
            <v>1.05</v>
          </cell>
          <cell r="Q121">
            <v>1.05</v>
          </cell>
          <cell r="R121">
            <v>1.05</v>
          </cell>
          <cell r="S121">
            <v>1.05</v>
          </cell>
          <cell r="T121">
            <v>1.05</v>
          </cell>
        </row>
        <row r="122">
          <cell r="B122">
            <v>21</v>
          </cell>
          <cell r="C122" t="str">
            <v>STPG</v>
          </cell>
          <cell r="D122" t="str">
            <v>（冷却水）ねじ接合</v>
          </cell>
          <cell r="E122" t="str">
            <v>地中配管</v>
          </cell>
          <cell r="F122" t="str">
            <v>管</v>
          </cell>
          <cell r="G122">
            <v>1.05</v>
          </cell>
          <cell r="H122">
            <v>1.05</v>
          </cell>
          <cell r="I122">
            <v>1.05</v>
          </cell>
          <cell r="J122">
            <v>1.05</v>
          </cell>
          <cell r="K122">
            <v>1.05</v>
          </cell>
          <cell r="L122">
            <v>1.05</v>
          </cell>
          <cell r="M122">
            <v>1.05</v>
          </cell>
          <cell r="N122">
            <v>1.05</v>
          </cell>
          <cell r="O122">
            <v>1.05</v>
          </cell>
          <cell r="P122">
            <v>1.05</v>
          </cell>
          <cell r="Q122">
            <v>1.05</v>
          </cell>
          <cell r="R122">
            <v>1.05</v>
          </cell>
          <cell r="S122">
            <v>1.05</v>
          </cell>
          <cell r="T122">
            <v>1.05</v>
          </cell>
        </row>
        <row r="123">
          <cell r="B123">
            <v>23</v>
          </cell>
          <cell r="C123" t="str">
            <v>STPG</v>
          </cell>
          <cell r="D123" t="str">
            <v>（消火・冷却水・冷温水）溶接接合</v>
          </cell>
          <cell r="E123" t="str">
            <v>地中配管</v>
          </cell>
          <cell r="F123" t="str">
            <v>管</v>
          </cell>
          <cell r="G123">
            <v>1.05</v>
          </cell>
          <cell r="H123">
            <v>1.05</v>
          </cell>
          <cell r="I123">
            <v>1.05</v>
          </cell>
          <cell r="J123">
            <v>1.05</v>
          </cell>
          <cell r="K123">
            <v>1.05</v>
          </cell>
          <cell r="L123">
            <v>1.05</v>
          </cell>
          <cell r="M123">
            <v>1.05</v>
          </cell>
          <cell r="N123">
            <v>1.05</v>
          </cell>
          <cell r="O123">
            <v>1.05</v>
          </cell>
          <cell r="P123">
            <v>1.05</v>
          </cell>
          <cell r="Q123">
            <v>1.05</v>
          </cell>
          <cell r="R123">
            <v>1.05</v>
          </cell>
          <cell r="S123">
            <v>1.05</v>
          </cell>
          <cell r="T123">
            <v>1.05</v>
          </cell>
        </row>
        <row r="124">
          <cell r="B124">
            <v>24</v>
          </cell>
          <cell r="C124" t="str">
            <v>STPG(黒)</v>
          </cell>
          <cell r="D124" t="str">
            <v>（蒸気給気管、蒸気還気用）溶接接合</v>
          </cell>
          <cell r="E124" t="str">
            <v>地中配管</v>
          </cell>
          <cell r="F124" t="str">
            <v>管</v>
          </cell>
          <cell r="G124">
            <v>1.05</v>
          </cell>
          <cell r="H124">
            <v>1.05</v>
          </cell>
          <cell r="I124">
            <v>1.05</v>
          </cell>
          <cell r="J124">
            <v>1.05</v>
          </cell>
          <cell r="K124">
            <v>1.05</v>
          </cell>
          <cell r="L124">
            <v>1.05</v>
          </cell>
          <cell r="M124">
            <v>1.05</v>
          </cell>
          <cell r="N124">
            <v>1.05</v>
          </cell>
          <cell r="O124">
            <v>1.05</v>
          </cell>
          <cell r="P124">
            <v>1.05</v>
          </cell>
          <cell r="Q124">
            <v>1.05</v>
          </cell>
          <cell r="R124">
            <v>1.05</v>
          </cell>
          <cell r="S124">
            <v>1.05</v>
          </cell>
          <cell r="T124">
            <v>1.05</v>
          </cell>
        </row>
        <row r="125">
          <cell r="B125">
            <v>25</v>
          </cell>
          <cell r="C125" t="str">
            <v>SGP(白)</v>
          </cell>
          <cell r="D125" t="str">
            <v>（排水）ねじ接合</v>
          </cell>
          <cell r="E125" t="str">
            <v>地中配管</v>
          </cell>
          <cell r="F125" t="str">
            <v>管</v>
          </cell>
          <cell r="G125">
            <v>1.05</v>
          </cell>
          <cell r="H125">
            <v>1.05</v>
          </cell>
          <cell r="I125">
            <v>1.05</v>
          </cell>
          <cell r="J125">
            <v>1.05</v>
          </cell>
          <cell r="K125">
            <v>1.05</v>
          </cell>
          <cell r="L125">
            <v>1.05</v>
          </cell>
          <cell r="M125">
            <v>1.05</v>
          </cell>
          <cell r="N125">
            <v>1.05</v>
          </cell>
          <cell r="O125">
            <v>1.05</v>
          </cell>
          <cell r="P125">
            <v>1.05</v>
          </cell>
          <cell r="Q125">
            <v>1.05</v>
          </cell>
          <cell r="R125">
            <v>1.05</v>
          </cell>
          <cell r="S125">
            <v>1.05</v>
          </cell>
          <cell r="T125">
            <v>1.05</v>
          </cell>
        </row>
        <row r="126">
          <cell r="B126">
            <v>27</v>
          </cell>
          <cell r="C126" t="str">
            <v>SGP(白)</v>
          </cell>
          <cell r="D126" t="str">
            <v>（通気・消火・給湯・プロパン）ねじ接合</v>
          </cell>
          <cell r="E126" t="str">
            <v>地中配管</v>
          </cell>
          <cell r="F126" t="str">
            <v>管</v>
          </cell>
          <cell r="G126">
            <v>1.05</v>
          </cell>
          <cell r="H126">
            <v>1.05</v>
          </cell>
          <cell r="I126">
            <v>1.05</v>
          </cell>
          <cell r="J126">
            <v>1.05</v>
          </cell>
          <cell r="K126">
            <v>1.05</v>
          </cell>
          <cell r="L126">
            <v>1.05</v>
          </cell>
          <cell r="M126">
            <v>1.05</v>
          </cell>
          <cell r="N126">
            <v>1.05</v>
          </cell>
          <cell r="O126">
            <v>1.05</v>
          </cell>
          <cell r="P126">
            <v>1.05</v>
          </cell>
          <cell r="Q126">
            <v>1.05</v>
          </cell>
          <cell r="R126">
            <v>1.05</v>
          </cell>
          <cell r="S126">
            <v>1.05</v>
          </cell>
          <cell r="T126">
            <v>1.05</v>
          </cell>
        </row>
        <row r="127">
          <cell r="B127">
            <v>28</v>
          </cell>
          <cell r="C127" t="str">
            <v>SGP(白)</v>
          </cell>
          <cell r="D127" t="str">
            <v>（冷却水）ねじ接合</v>
          </cell>
          <cell r="E127" t="str">
            <v>地中配管</v>
          </cell>
          <cell r="F127" t="str">
            <v>管</v>
          </cell>
          <cell r="G127">
            <v>1.05</v>
          </cell>
          <cell r="H127">
            <v>1.05</v>
          </cell>
          <cell r="I127">
            <v>1.05</v>
          </cell>
          <cell r="J127">
            <v>1.05</v>
          </cell>
          <cell r="K127">
            <v>1.05</v>
          </cell>
          <cell r="L127">
            <v>1.05</v>
          </cell>
          <cell r="M127">
            <v>1.05</v>
          </cell>
          <cell r="N127">
            <v>1.05</v>
          </cell>
          <cell r="O127">
            <v>1.05</v>
          </cell>
          <cell r="P127">
            <v>1.05</v>
          </cell>
          <cell r="Q127">
            <v>1.05</v>
          </cell>
          <cell r="R127">
            <v>1.05</v>
          </cell>
          <cell r="S127">
            <v>1.05</v>
          </cell>
          <cell r="T127">
            <v>1.05</v>
          </cell>
        </row>
        <row r="128">
          <cell r="B128">
            <v>29</v>
          </cell>
          <cell r="C128" t="str">
            <v>SGP(白)</v>
          </cell>
          <cell r="D128" t="str">
            <v>（通気・消火・給湯・プロパン・冷却水・冷温水）溶接接合</v>
          </cell>
          <cell r="E128" t="str">
            <v>地中配管</v>
          </cell>
          <cell r="F128" t="str">
            <v>管</v>
          </cell>
          <cell r="G128">
            <v>1.05</v>
          </cell>
          <cell r="H128">
            <v>1.05</v>
          </cell>
          <cell r="I128">
            <v>1.05</v>
          </cell>
          <cell r="J128">
            <v>1.05</v>
          </cell>
          <cell r="K128">
            <v>1.05</v>
          </cell>
          <cell r="L128">
            <v>1.05</v>
          </cell>
          <cell r="M128">
            <v>1.05</v>
          </cell>
          <cell r="N128">
            <v>1.05</v>
          </cell>
          <cell r="O128">
            <v>1.05</v>
          </cell>
          <cell r="P128">
            <v>1.05</v>
          </cell>
          <cell r="Q128">
            <v>1.05</v>
          </cell>
          <cell r="R128">
            <v>1.05</v>
          </cell>
          <cell r="S128">
            <v>1.05</v>
          </cell>
          <cell r="T128">
            <v>1.05</v>
          </cell>
        </row>
        <row r="129">
          <cell r="B129">
            <v>32</v>
          </cell>
          <cell r="C129" t="str">
            <v>SGP(黒)</v>
          </cell>
          <cell r="D129" t="str">
            <v>（蒸気・油）ねじ接合</v>
          </cell>
          <cell r="E129" t="str">
            <v>地中配管</v>
          </cell>
          <cell r="F129" t="str">
            <v>管</v>
          </cell>
          <cell r="G129">
            <v>1.05</v>
          </cell>
          <cell r="H129">
            <v>1.05</v>
          </cell>
          <cell r="I129">
            <v>1.05</v>
          </cell>
          <cell r="J129">
            <v>1.05</v>
          </cell>
          <cell r="K129">
            <v>1.05</v>
          </cell>
          <cell r="L129">
            <v>1.05</v>
          </cell>
          <cell r="M129">
            <v>1.05</v>
          </cell>
          <cell r="N129">
            <v>1.05</v>
          </cell>
          <cell r="O129">
            <v>1.05</v>
          </cell>
          <cell r="P129">
            <v>1.05</v>
          </cell>
          <cell r="Q129">
            <v>1.05</v>
          </cell>
          <cell r="R129">
            <v>1.05</v>
          </cell>
          <cell r="S129">
            <v>1.05</v>
          </cell>
          <cell r="T129">
            <v>1.05</v>
          </cell>
        </row>
        <row r="130">
          <cell r="B130">
            <v>33</v>
          </cell>
          <cell r="C130" t="str">
            <v>SGP(黒)</v>
          </cell>
          <cell r="D130" t="str">
            <v>（蒸気・油）溶接接合</v>
          </cell>
          <cell r="E130" t="str">
            <v>地中配管</v>
          </cell>
          <cell r="F130" t="str">
            <v>管</v>
          </cell>
          <cell r="G130">
            <v>1.05</v>
          </cell>
          <cell r="H130">
            <v>1.05</v>
          </cell>
          <cell r="I130">
            <v>1.05</v>
          </cell>
          <cell r="J130">
            <v>1.05</v>
          </cell>
          <cell r="K130">
            <v>1.05</v>
          </cell>
          <cell r="L130">
            <v>1.05</v>
          </cell>
          <cell r="M130">
            <v>1.05</v>
          </cell>
          <cell r="N130">
            <v>1.05</v>
          </cell>
          <cell r="O130">
            <v>1.05</v>
          </cell>
          <cell r="P130">
            <v>1.05</v>
          </cell>
          <cell r="Q130">
            <v>1.05</v>
          </cell>
          <cell r="R130">
            <v>1.05</v>
          </cell>
          <cell r="S130">
            <v>1.05</v>
          </cell>
          <cell r="T130">
            <v>1.05</v>
          </cell>
        </row>
        <row r="131">
          <cell r="B131">
            <v>35</v>
          </cell>
          <cell r="C131" t="str">
            <v>SGP-TA(WSP032)</v>
          </cell>
          <cell r="D131" t="str">
            <v>ねじ接合</v>
          </cell>
          <cell r="E131" t="str">
            <v>地中配管</v>
          </cell>
          <cell r="F131" t="str">
            <v>管</v>
          </cell>
          <cell r="G131">
            <v>1.05</v>
          </cell>
          <cell r="H131">
            <v>1.05</v>
          </cell>
          <cell r="I131">
            <v>1.05</v>
          </cell>
          <cell r="J131">
            <v>1.05</v>
          </cell>
          <cell r="K131">
            <v>1.05</v>
          </cell>
          <cell r="L131">
            <v>1.05</v>
          </cell>
          <cell r="M131">
            <v>1.05</v>
          </cell>
          <cell r="N131">
            <v>1.05</v>
          </cell>
          <cell r="O131">
            <v>1.05</v>
          </cell>
          <cell r="P131">
            <v>1.05</v>
          </cell>
          <cell r="Q131">
            <v>1.05</v>
          </cell>
          <cell r="R131">
            <v>1.05</v>
          </cell>
          <cell r="S131">
            <v>1.05</v>
          </cell>
          <cell r="T131">
            <v>1.05</v>
          </cell>
        </row>
        <row r="132">
          <cell r="B132">
            <v>37</v>
          </cell>
          <cell r="C132" t="str">
            <v>HP</v>
          </cell>
          <cell r="D132" t="str">
            <v>（排水）</v>
          </cell>
          <cell r="E132" t="str">
            <v>地中配管</v>
          </cell>
          <cell r="F132" t="str">
            <v>管</v>
          </cell>
          <cell r="G132">
            <v>1.05</v>
          </cell>
          <cell r="H132">
            <v>1.05</v>
          </cell>
          <cell r="I132">
            <v>1.05</v>
          </cell>
          <cell r="J132">
            <v>1.05</v>
          </cell>
          <cell r="K132">
            <v>1.05</v>
          </cell>
          <cell r="L132">
            <v>1.05</v>
          </cell>
          <cell r="M132">
            <v>1.05</v>
          </cell>
          <cell r="N132">
            <v>1.05</v>
          </cell>
          <cell r="O132">
            <v>1.05</v>
          </cell>
          <cell r="P132">
            <v>1.05</v>
          </cell>
          <cell r="Q132">
            <v>1.05</v>
          </cell>
          <cell r="R132">
            <v>1.05</v>
          </cell>
          <cell r="S132">
            <v>1.05</v>
          </cell>
          <cell r="T132">
            <v>1.05</v>
          </cell>
        </row>
        <row r="133">
          <cell r="B133">
            <v>38</v>
          </cell>
          <cell r="C133" t="str">
            <v>ARFA管</v>
          </cell>
          <cell r="D133" t="str">
            <v>ねじ接合</v>
          </cell>
          <cell r="E133" t="str">
            <v>地中配管</v>
          </cell>
          <cell r="F133" t="str">
            <v>管</v>
          </cell>
          <cell r="G133">
            <v>1.05</v>
          </cell>
          <cell r="H133">
            <v>1.05</v>
          </cell>
          <cell r="I133">
            <v>1.05</v>
          </cell>
          <cell r="J133">
            <v>1.05</v>
          </cell>
          <cell r="K133">
            <v>1.05</v>
          </cell>
          <cell r="L133">
            <v>1.05</v>
          </cell>
          <cell r="M133">
            <v>1.05</v>
          </cell>
          <cell r="N133">
            <v>1.05</v>
          </cell>
          <cell r="O133">
            <v>1.05</v>
          </cell>
          <cell r="P133">
            <v>1.05</v>
          </cell>
          <cell r="Q133">
            <v>1.05</v>
          </cell>
          <cell r="R133">
            <v>1.05</v>
          </cell>
          <cell r="S133">
            <v>1.05</v>
          </cell>
          <cell r="T133">
            <v>1.05</v>
          </cell>
        </row>
        <row r="136">
          <cell r="B136">
            <v>1</v>
          </cell>
          <cell r="C136" t="str">
            <v>SGP-PA</v>
          </cell>
          <cell r="D136" t="str">
            <v>（給水・冷却水）ねじ接合（管端防食継手）</v>
          </cell>
          <cell r="E136" t="str">
            <v>屋内一般配管</v>
          </cell>
          <cell r="F136" t="str">
            <v>継手</v>
          </cell>
          <cell r="G136">
            <v>0.75</v>
          </cell>
          <cell r="H136">
            <v>0.75</v>
          </cell>
          <cell r="I136">
            <v>0.75</v>
          </cell>
          <cell r="J136">
            <v>0.75</v>
          </cell>
          <cell r="K136">
            <v>0.75</v>
          </cell>
          <cell r="L136">
            <v>0.75</v>
          </cell>
          <cell r="M136">
            <v>0.75</v>
          </cell>
          <cell r="N136">
            <v>0.75</v>
          </cell>
          <cell r="O136">
            <v>0.75</v>
          </cell>
          <cell r="P136">
            <v>0.75</v>
          </cell>
          <cell r="Q136">
            <v>0.75</v>
          </cell>
          <cell r="R136">
            <v>0.75</v>
          </cell>
          <cell r="S136">
            <v>0.75</v>
          </cell>
          <cell r="T136">
            <v>0.75</v>
          </cell>
        </row>
        <row r="137">
          <cell r="B137">
            <v>2</v>
          </cell>
          <cell r="C137" t="str">
            <v>SGP-PB</v>
          </cell>
          <cell r="D137" t="str">
            <v>（給水・冷却水）ねじ接合（管端防食継手）</v>
          </cell>
          <cell r="E137" t="str">
            <v>屋内一般配管</v>
          </cell>
          <cell r="F137" t="str">
            <v>継手</v>
          </cell>
          <cell r="G137">
            <v>0.65</v>
          </cell>
          <cell r="H137">
            <v>0.65</v>
          </cell>
          <cell r="I137">
            <v>0.65</v>
          </cell>
          <cell r="J137">
            <v>0.65</v>
          </cell>
          <cell r="K137">
            <v>0.65</v>
          </cell>
          <cell r="L137">
            <v>0.65</v>
          </cell>
          <cell r="M137">
            <v>0.65</v>
          </cell>
          <cell r="N137">
            <v>0.65</v>
          </cell>
          <cell r="O137">
            <v>0.65</v>
          </cell>
          <cell r="P137">
            <v>0.65</v>
          </cell>
          <cell r="Q137">
            <v>0.65</v>
          </cell>
          <cell r="R137">
            <v>0.65</v>
          </cell>
          <cell r="S137">
            <v>0.65</v>
          </cell>
          <cell r="T137">
            <v>0.65</v>
          </cell>
        </row>
        <row r="138">
          <cell r="B138">
            <v>4</v>
          </cell>
          <cell r="C138" t="str">
            <v>SGP-FPA</v>
          </cell>
          <cell r="D138" t="str">
            <v>（給水・冷却水）フランジ接合</v>
          </cell>
          <cell r="E138" t="str">
            <v>屋内一般配管</v>
          </cell>
          <cell r="F138" t="str">
            <v>継手</v>
          </cell>
          <cell r="M138">
            <v>1.05</v>
          </cell>
          <cell r="N138">
            <v>1.05</v>
          </cell>
          <cell r="O138">
            <v>1.05</v>
          </cell>
          <cell r="P138">
            <v>1.05</v>
          </cell>
          <cell r="Q138">
            <v>1.05</v>
          </cell>
          <cell r="R138">
            <v>1.05</v>
          </cell>
          <cell r="S138">
            <v>1.05</v>
          </cell>
          <cell r="T138">
            <v>1.05</v>
          </cell>
        </row>
        <row r="139">
          <cell r="B139">
            <v>5</v>
          </cell>
          <cell r="C139" t="str">
            <v>SGP-FPB</v>
          </cell>
          <cell r="D139" t="str">
            <v>（給水・冷却水）フランジ接合</v>
          </cell>
          <cell r="E139" t="str">
            <v>屋内一般配管</v>
          </cell>
          <cell r="F139" t="str">
            <v>継手</v>
          </cell>
          <cell r="M139">
            <v>1.05</v>
          </cell>
          <cell r="N139">
            <v>1.05</v>
          </cell>
          <cell r="O139">
            <v>1.05</v>
          </cell>
          <cell r="P139">
            <v>1.05</v>
          </cell>
          <cell r="Q139">
            <v>1.05</v>
          </cell>
          <cell r="R139">
            <v>1.05</v>
          </cell>
          <cell r="S139">
            <v>1.05</v>
          </cell>
          <cell r="T139">
            <v>1.05</v>
          </cell>
        </row>
        <row r="140">
          <cell r="B140">
            <v>7</v>
          </cell>
          <cell r="C140" t="str">
            <v>SGP-VA</v>
          </cell>
          <cell r="D140" t="str">
            <v>（給水・冷却水）ねじ接合（管端防食継手）</v>
          </cell>
          <cell r="E140" t="str">
            <v>屋内一般配管</v>
          </cell>
          <cell r="F140" t="str">
            <v>継手</v>
          </cell>
          <cell r="G140">
            <v>0.6</v>
          </cell>
          <cell r="H140">
            <v>0.6</v>
          </cell>
          <cell r="I140">
            <v>0.6</v>
          </cell>
          <cell r="J140">
            <v>0.6</v>
          </cell>
          <cell r="K140">
            <v>0.6</v>
          </cell>
          <cell r="L140">
            <v>0.6</v>
          </cell>
          <cell r="M140">
            <v>0.6</v>
          </cell>
          <cell r="N140">
            <v>0.6</v>
          </cell>
          <cell r="O140">
            <v>0.6</v>
          </cell>
          <cell r="P140">
            <v>0.6</v>
          </cell>
          <cell r="Q140">
            <v>0.6</v>
          </cell>
          <cell r="R140">
            <v>0.6</v>
          </cell>
          <cell r="S140">
            <v>0.6</v>
          </cell>
          <cell r="T140">
            <v>0.6</v>
          </cell>
        </row>
        <row r="141">
          <cell r="B141">
            <v>8</v>
          </cell>
          <cell r="C141" t="str">
            <v>SGP-VB</v>
          </cell>
          <cell r="D141" t="str">
            <v>（給水・冷却水）ねじ接合（管端防食継手）</v>
          </cell>
          <cell r="E141" t="str">
            <v>屋内一般配管</v>
          </cell>
          <cell r="F141" t="str">
            <v>継手</v>
          </cell>
          <cell r="G141">
            <v>0.5</v>
          </cell>
          <cell r="H141">
            <v>0.5</v>
          </cell>
          <cell r="I141">
            <v>0.5</v>
          </cell>
          <cell r="J141">
            <v>0.5</v>
          </cell>
          <cell r="K141">
            <v>0.5</v>
          </cell>
          <cell r="L141">
            <v>0.5</v>
          </cell>
          <cell r="M141">
            <v>0.5</v>
          </cell>
          <cell r="N141">
            <v>0.5</v>
          </cell>
          <cell r="O141">
            <v>0.5</v>
          </cell>
          <cell r="P141">
            <v>0.5</v>
          </cell>
          <cell r="Q141">
            <v>0.5</v>
          </cell>
          <cell r="R141">
            <v>0.5</v>
          </cell>
          <cell r="S141">
            <v>0.5</v>
          </cell>
          <cell r="T141">
            <v>0.5</v>
          </cell>
        </row>
        <row r="142">
          <cell r="B142">
            <v>10</v>
          </cell>
          <cell r="C142" t="str">
            <v>SGP-FVA</v>
          </cell>
          <cell r="D142" t="str">
            <v>（給水・冷却水）フランジ接合</v>
          </cell>
          <cell r="E142" t="str">
            <v>屋内一般配管</v>
          </cell>
          <cell r="F142" t="str">
            <v>継手</v>
          </cell>
          <cell r="G142">
            <v>1.2</v>
          </cell>
          <cell r="H142">
            <v>1.2</v>
          </cell>
          <cell r="I142">
            <v>1.2</v>
          </cell>
          <cell r="J142">
            <v>1.2</v>
          </cell>
          <cell r="K142">
            <v>1.2</v>
          </cell>
          <cell r="L142">
            <v>1.2</v>
          </cell>
          <cell r="M142">
            <v>1.2</v>
          </cell>
          <cell r="N142">
            <v>1.2</v>
          </cell>
          <cell r="O142">
            <v>1.2</v>
          </cell>
          <cell r="P142">
            <v>1.2</v>
          </cell>
          <cell r="Q142">
            <v>1.2</v>
          </cell>
          <cell r="R142">
            <v>1.2</v>
          </cell>
          <cell r="S142">
            <v>1.2</v>
          </cell>
          <cell r="T142">
            <v>1.2</v>
          </cell>
        </row>
        <row r="143">
          <cell r="B143">
            <v>11</v>
          </cell>
          <cell r="C143" t="str">
            <v>SGP-FVB</v>
          </cell>
          <cell r="D143" t="str">
            <v>（給水・冷却水）フランジ接合</v>
          </cell>
          <cell r="E143" t="str">
            <v>屋内一般配管</v>
          </cell>
          <cell r="F143" t="str">
            <v>継手</v>
          </cell>
          <cell r="G143">
            <v>1.2</v>
          </cell>
          <cell r="H143">
            <v>1.2</v>
          </cell>
          <cell r="I143">
            <v>1.2</v>
          </cell>
          <cell r="J143">
            <v>1.2</v>
          </cell>
          <cell r="K143">
            <v>1.2</v>
          </cell>
          <cell r="L143">
            <v>1.2</v>
          </cell>
          <cell r="M143">
            <v>1.2</v>
          </cell>
          <cell r="N143">
            <v>1.2</v>
          </cell>
          <cell r="O143">
            <v>1.2</v>
          </cell>
          <cell r="P143">
            <v>1.2</v>
          </cell>
          <cell r="Q143">
            <v>1.2</v>
          </cell>
          <cell r="R143">
            <v>1.2</v>
          </cell>
          <cell r="S143">
            <v>1.2</v>
          </cell>
          <cell r="T143">
            <v>1.2</v>
          </cell>
        </row>
        <row r="144">
          <cell r="B144">
            <v>13</v>
          </cell>
          <cell r="C144" t="str">
            <v>SGP-HVA</v>
          </cell>
          <cell r="D144" t="str">
            <v>（給湯・冷温水）ねじ接合（管端防食継手）</v>
          </cell>
          <cell r="E144" t="str">
            <v>屋内一般配管</v>
          </cell>
          <cell r="F144" t="str">
            <v>継手</v>
          </cell>
          <cell r="G144">
            <v>0.55000000000000004</v>
          </cell>
          <cell r="H144">
            <v>0.55000000000000004</v>
          </cell>
          <cell r="I144">
            <v>0.55000000000000004</v>
          </cell>
          <cell r="J144">
            <v>0.55000000000000004</v>
          </cell>
          <cell r="K144">
            <v>0.55000000000000004</v>
          </cell>
          <cell r="L144">
            <v>0.55000000000000004</v>
          </cell>
          <cell r="M144">
            <v>0.55000000000000004</v>
          </cell>
          <cell r="N144">
            <v>0.55000000000000004</v>
          </cell>
          <cell r="O144">
            <v>0.55000000000000004</v>
          </cell>
          <cell r="P144">
            <v>0.55000000000000004</v>
          </cell>
          <cell r="Q144">
            <v>0.55000000000000004</v>
          </cell>
          <cell r="R144">
            <v>0.55000000000000004</v>
          </cell>
          <cell r="S144">
            <v>0.55000000000000004</v>
          </cell>
          <cell r="T144">
            <v>0.55000000000000004</v>
          </cell>
        </row>
        <row r="145">
          <cell r="B145">
            <v>14</v>
          </cell>
          <cell r="C145" t="str">
            <v>SGP-VA</v>
          </cell>
          <cell r="D145" t="str">
            <v>（冷却水）ハウジング型継手</v>
          </cell>
          <cell r="E145" t="str">
            <v>屋内一般配管</v>
          </cell>
          <cell r="F145" t="str">
            <v>継手</v>
          </cell>
          <cell r="G145">
            <v>1.9</v>
          </cell>
          <cell r="H145">
            <v>1.9</v>
          </cell>
          <cell r="I145">
            <v>1.9</v>
          </cell>
          <cell r="J145">
            <v>1.9</v>
          </cell>
          <cell r="K145">
            <v>1.9</v>
          </cell>
          <cell r="L145">
            <v>1.9</v>
          </cell>
          <cell r="M145">
            <v>1.9</v>
          </cell>
          <cell r="N145">
            <v>1.9</v>
          </cell>
          <cell r="O145">
            <v>1.9</v>
          </cell>
          <cell r="P145">
            <v>1.9</v>
          </cell>
          <cell r="Q145">
            <v>1.9</v>
          </cell>
          <cell r="R145">
            <v>1.2</v>
          </cell>
          <cell r="S145">
            <v>1.2</v>
          </cell>
          <cell r="T145">
            <v>1.2</v>
          </cell>
        </row>
        <row r="146">
          <cell r="B146">
            <v>19</v>
          </cell>
          <cell r="C146" t="str">
            <v>STPG</v>
          </cell>
          <cell r="D146" t="str">
            <v>（冷温水）ねじ接合</v>
          </cell>
          <cell r="E146" t="str">
            <v>屋内一般配管</v>
          </cell>
          <cell r="F146" t="str">
            <v>継手</v>
          </cell>
          <cell r="G146">
            <v>1.3</v>
          </cell>
          <cell r="H146">
            <v>1.3</v>
          </cell>
          <cell r="I146">
            <v>1.3</v>
          </cell>
          <cell r="J146">
            <v>1.3</v>
          </cell>
          <cell r="K146">
            <v>1.3</v>
          </cell>
          <cell r="L146">
            <v>1.3</v>
          </cell>
          <cell r="M146">
            <v>1.3</v>
          </cell>
          <cell r="N146">
            <v>1.3</v>
          </cell>
          <cell r="O146">
            <v>1.3</v>
          </cell>
          <cell r="P146">
            <v>1.3</v>
          </cell>
          <cell r="Q146">
            <v>1.3</v>
          </cell>
          <cell r="R146">
            <v>1.3</v>
          </cell>
          <cell r="S146">
            <v>1.3</v>
          </cell>
          <cell r="T146">
            <v>1.3</v>
          </cell>
        </row>
        <row r="147">
          <cell r="B147">
            <v>20</v>
          </cell>
          <cell r="C147" t="str">
            <v>STPG</v>
          </cell>
          <cell r="D147" t="str">
            <v>（消火）ねじ接合</v>
          </cell>
          <cell r="E147" t="str">
            <v>屋内一般配管</v>
          </cell>
          <cell r="F147" t="str">
            <v>継手</v>
          </cell>
          <cell r="G147">
            <v>1.1000000000000001</v>
          </cell>
          <cell r="H147">
            <v>1.1000000000000001</v>
          </cell>
          <cell r="I147">
            <v>1.1000000000000001</v>
          </cell>
          <cell r="J147">
            <v>1.1000000000000001</v>
          </cell>
          <cell r="K147">
            <v>1.1000000000000001</v>
          </cell>
          <cell r="L147">
            <v>1.1000000000000001</v>
          </cell>
          <cell r="M147">
            <v>1.1000000000000001</v>
          </cell>
          <cell r="N147">
            <v>1.1000000000000001</v>
          </cell>
          <cell r="O147">
            <v>1.1000000000000001</v>
          </cell>
          <cell r="P147">
            <v>1.1000000000000001</v>
          </cell>
          <cell r="Q147">
            <v>1.1000000000000001</v>
          </cell>
          <cell r="R147">
            <v>1.1000000000000001</v>
          </cell>
          <cell r="S147">
            <v>1.1000000000000001</v>
          </cell>
          <cell r="T147">
            <v>1.1000000000000001</v>
          </cell>
        </row>
        <row r="148">
          <cell r="B148">
            <v>21</v>
          </cell>
          <cell r="C148" t="str">
            <v>STPG</v>
          </cell>
          <cell r="D148" t="str">
            <v>（冷却水）ねじ接合</v>
          </cell>
          <cell r="E148" t="str">
            <v>屋内一般配管</v>
          </cell>
          <cell r="F148" t="str">
            <v>継手</v>
          </cell>
          <cell r="G148">
            <v>1.1000000000000001</v>
          </cell>
          <cell r="H148">
            <v>1.1000000000000001</v>
          </cell>
          <cell r="I148">
            <v>1.1000000000000001</v>
          </cell>
          <cell r="J148">
            <v>1.1000000000000001</v>
          </cell>
          <cell r="K148">
            <v>1.1000000000000001</v>
          </cell>
          <cell r="L148">
            <v>1.1000000000000001</v>
          </cell>
          <cell r="M148">
            <v>1.1000000000000001</v>
          </cell>
          <cell r="N148">
            <v>1.1000000000000001</v>
          </cell>
          <cell r="O148">
            <v>1.1000000000000001</v>
          </cell>
          <cell r="P148">
            <v>1.1000000000000001</v>
          </cell>
          <cell r="Q148">
            <v>1.1000000000000001</v>
          </cell>
          <cell r="R148">
            <v>1.1000000000000001</v>
          </cell>
          <cell r="S148">
            <v>1.1000000000000001</v>
          </cell>
          <cell r="T148">
            <v>1.1000000000000001</v>
          </cell>
        </row>
        <row r="149">
          <cell r="B149">
            <v>22</v>
          </cell>
          <cell r="C149" t="str">
            <v>STPG(黒)</v>
          </cell>
          <cell r="D149" t="str">
            <v>（低圧蒸気用）ねじ接合</v>
          </cell>
          <cell r="E149" t="str">
            <v>屋内一般配管</v>
          </cell>
          <cell r="F149" t="str">
            <v>継手</v>
          </cell>
          <cell r="G149">
            <v>1.7</v>
          </cell>
          <cell r="H149">
            <v>1.7</v>
          </cell>
          <cell r="I149">
            <v>1.7</v>
          </cell>
          <cell r="J149">
            <v>1.7</v>
          </cell>
          <cell r="K149">
            <v>1.7</v>
          </cell>
          <cell r="L149">
            <v>1.7</v>
          </cell>
          <cell r="M149">
            <v>1.7</v>
          </cell>
          <cell r="N149">
            <v>1.7</v>
          </cell>
          <cell r="O149">
            <v>1.7</v>
          </cell>
          <cell r="P149">
            <v>1.7</v>
          </cell>
          <cell r="Q149">
            <v>1.7</v>
          </cell>
          <cell r="R149">
            <v>1.7</v>
          </cell>
          <cell r="S149">
            <v>1.7</v>
          </cell>
          <cell r="T149">
            <v>1.7</v>
          </cell>
        </row>
        <row r="150">
          <cell r="B150">
            <v>23</v>
          </cell>
          <cell r="C150" t="str">
            <v>STPG</v>
          </cell>
          <cell r="D150" t="str">
            <v>（消火・冷却水・冷温水）溶接接合</v>
          </cell>
          <cell r="E150" t="str">
            <v>屋内一般配管</v>
          </cell>
          <cell r="F150" t="str">
            <v>継手</v>
          </cell>
          <cell r="G150">
            <v>0.65</v>
          </cell>
          <cell r="H150">
            <v>0.65</v>
          </cell>
          <cell r="I150">
            <v>0.65</v>
          </cell>
          <cell r="J150">
            <v>0.35</v>
          </cell>
          <cell r="K150">
            <v>0.35</v>
          </cell>
          <cell r="L150">
            <v>0.35</v>
          </cell>
          <cell r="M150">
            <v>0.35</v>
          </cell>
          <cell r="N150">
            <v>0.35</v>
          </cell>
          <cell r="O150">
            <v>0.35</v>
          </cell>
          <cell r="P150">
            <v>0.35</v>
          </cell>
          <cell r="Q150">
            <v>0.35</v>
          </cell>
          <cell r="R150">
            <v>0.35</v>
          </cell>
          <cell r="S150">
            <v>0.35</v>
          </cell>
          <cell r="T150">
            <v>0.35</v>
          </cell>
        </row>
        <row r="151">
          <cell r="B151">
            <v>24</v>
          </cell>
          <cell r="C151" t="str">
            <v>STPG(黒)</v>
          </cell>
          <cell r="D151" t="str">
            <v>（蒸気給気管、蒸気還気用）溶接接合</v>
          </cell>
          <cell r="E151" t="str">
            <v>屋内一般配管</v>
          </cell>
          <cell r="F151" t="str">
            <v>継手</v>
          </cell>
          <cell r="G151">
            <v>0.85</v>
          </cell>
          <cell r="H151">
            <v>0.85</v>
          </cell>
          <cell r="I151">
            <v>0.85</v>
          </cell>
          <cell r="J151">
            <v>0.45</v>
          </cell>
          <cell r="K151">
            <v>0.45</v>
          </cell>
          <cell r="L151">
            <v>0.45</v>
          </cell>
          <cell r="M151">
            <v>0.45</v>
          </cell>
          <cell r="N151">
            <v>0.45</v>
          </cell>
          <cell r="O151">
            <v>0.45</v>
          </cell>
          <cell r="P151">
            <v>0.45</v>
          </cell>
          <cell r="Q151">
            <v>0.45</v>
          </cell>
          <cell r="R151">
            <v>0.45</v>
          </cell>
          <cell r="S151">
            <v>0.45</v>
          </cell>
          <cell r="T151">
            <v>0.45</v>
          </cell>
        </row>
        <row r="152">
          <cell r="B152">
            <v>25</v>
          </cell>
          <cell r="C152" t="str">
            <v>SGP(白)</v>
          </cell>
          <cell r="D152" t="str">
            <v>（排水）ねじ接合</v>
          </cell>
          <cell r="E152" t="str">
            <v>屋内一般配管</v>
          </cell>
          <cell r="F152" t="str">
            <v>継手</v>
          </cell>
          <cell r="G152">
            <v>0.65</v>
          </cell>
          <cell r="H152">
            <v>0.65</v>
          </cell>
          <cell r="I152">
            <v>0.65</v>
          </cell>
          <cell r="J152">
            <v>0.65</v>
          </cell>
          <cell r="K152">
            <v>0.65</v>
          </cell>
          <cell r="L152">
            <v>0.65</v>
          </cell>
          <cell r="M152">
            <v>0.65</v>
          </cell>
          <cell r="N152">
            <v>0.65</v>
          </cell>
          <cell r="O152">
            <v>0.65</v>
          </cell>
          <cell r="P152">
            <v>0.65</v>
          </cell>
          <cell r="Q152">
            <v>0.65</v>
          </cell>
          <cell r="R152">
            <v>0.65</v>
          </cell>
          <cell r="S152">
            <v>0.65</v>
          </cell>
          <cell r="T152">
            <v>0.65</v>
          </cell>
        </row>
        <row r="153">
          <cell r="B153">
            <v>26</v>
          </cell>
          <cell r="C153" t="str">
            <v>SGP(白)</v>
          </cell>
          <cell r="D153" t="str">
            <v>（冷温水）ねじ接合</v>
          </cell>
          <cell r="E153" t="str">
            <v>屋内一般配管</v>
          </cell>
          <cell r="F153" t="str">
            <v>継手</v>
          </cell>
          <cell r="G153">
            <v>0.65</v>
          </cell>
          <cell r="H153">
            <v>0.65</v>
          </cell>
          <cell r="I153">
            <v>0.65</v>
          </cell>
          <cell r="J153">
            <v>0.65</v>
          </cell>
          <cell r="K153">
            <v>0.65</v>
          </cell>
          <cell r="L153">
            <v>0.65</v>
          </cell>
          <cell r="M153">
            <v>0.65</v>
          </cell>
          <cell r="N153">
            <v>0.65</v>
          </cell>
          <cell r="O153">
            <v>0.65</v>
          </cell>
          <cell r="P153">
            <v>0.65</v>
          </cell>
          <cell r="Q153">
            <v>0.65</v>
          </cell>
          <cell r="R153">
            <v>0.65</v>
          </cell>
          <cell r="S153">
            <v>0.65</v>
          </cell>
          <cell r="T153">
            <v>0.65</v>
          </cell>
        </row>
        <row r="154">
          <cell r="B154">
            <v>27</v>
          </cell>
          <cell r="C154" t="str">
            <v>SGP(白)</v>
          </cell>
          <cell r="D154" t="str">
            <v>（通気・消火・給湯・プロパン）ねじ接合</v>
          </cell>
          <cell r="E154" t="str">
            <v>屋内一般配管</v>
          </cell>
          <cell r="F154" t="str">
            <v>継手</v>
          </cell>
          <cell r="G154">
            <v>0.55000000000000004</v>
          </cell>
          <cell r="H154">
            <v>0.55000000000000004</v>
          </cell>
          <cell r="I154">
            <v>0.55000000000000004</v>
          </cell>
          <cell r="J154">
            <v>0.55000000000000004</v>
          </cell>
          <cell r="K154">
            <v>0.55000000000000004</v>
          </cell>
          <cell r="L154">
            <v>0.55000000000000004</v>
          </cell>
          <cell r="M154">
            <v>0.55000000000000004</v>
          </cell>
          <cell r="N154">
            <v>0.55000000000000004</v>
          </cell>
          <cell r="O154">
            <v>0.55000000000000004</v>
          </cell>
          <cell r="P154">
            <v>0.55000000000000004</v>
          </cell>
          <cell r="Q154">
            <v>0.55000000000000004</v>
          </cell>
          <cell r="R154">
            <v>0.55000000000000004</v>
          </cell>
          <cell r="S154">
            <v>0.55000000000000004</v>
          </cell>
          <cell r="T154">
            <v>0.55000000000000004</v>
          </cell>
        </row>
        <row r="155">
          <cell r="B155">
            <v>28</v>
          </cell>
          <cell r="C155" t="str">
            <v>SGP(白)</v>
          </cell>
          <cell r="D155" t="str">
            <v>（冷却水）ねじ接合</v>
          </cell>
          <cell r="E155" t="str">
            <v>屋内一般配管</v>
          </cell>
          <cell r="F155" t="str">
            <v>継手</v>
          </cell>
          <cell r="G155">
            <v>0.55000000000000004</v>
          </cell>
          <cell r="H155">
            <v>0.55000000000000004</v>
          </cell>
          <cell r="I155">
            <v>0.55000000000000004</v>
          </cell>
          <cell r="J155">
            <v>0.55000000000000004</v>
          </cell>
          <cell r="K155">
            <v>0.55000000000000004</v>
          </cell>
          <cell r="L155">
            <v>0.55000000000000004</v>
          </cell>
          <cell r="M155">
            <v>0.55000000000000004</v>
          </cell>
          <cell r="N155">
            <v>0.55000000000000004</v>
          </cell>
          <cell r="O155">
            <v>0.55000000000000004</v>
          </cell>
          <cell r="P155">
            <v>0.55000000000000004</v>
          </cell>
          <cell r="Q155">
            <v>0.55000000000000004</v>
          </cell>
          <cell r="R155">
            <v>0.55000000000000004</v>
          </cell>
          <cell r="S155">
            <v>0.55000000000000004</v>
          </cell>
          <cell r="T155">
            <v>0.55000000000000004</v>
          </cell>
        </row>
        <row r="156">
          <cell r="B156">
            <v>29</v>
          </cell>
          <cell r="C156" t="str">
            <v>SGP(白)</v>
          </cell>
          <cell r="D156" t="str">
            <v>（通気・消火・給湯・プロパン・冷却水・冷温水）溶接接合</v>
          </cell>
          <cell r="E156" t="str">
            <v>屋内一般配管</v>
          </cell>
          <cell r="F156" t="str">
            <v>継手</v>
          </cell>
          <cell r="G156">
            <v>0.3</v>
          </cell>
          <cell r="H156">
            <v>0.3</v>
          </cell>
          <cell r="I156">
            <v>0.3</v>
          </cell>
          <cell r="J156">
            <v>0.3</v>
          </cell>
          <cell r="K156">
            <v>0.3</v>
          </cell>
          <cell r="L156">
            <v>0.3</v>
          </cell>
          <cell r="M156">
            <v>0.3</v>
          </cell>
          <cell r="N156">
            <v>0.3</v>
          </cell>
          <cell r="O156">
            <v>0.3</v>
          </cell>
          <cell r="P156">
            <v>0.3</v>
          </cell>
          <cell r="Q156">
            <v>0.3</v>
          </cell>
          <cell r="R156">
            <v>0.3</v>
          </cell>
          <cell r="S156">
            <v>0.3</v>
          </cell>
          <cell r="T156">
            <v>0.3</v>
          </cell>
        </row>
        <row r="157">
          <cell r="B157">
            <v>30</v>
          </cell>
          <cell r="C157" t="str">
            <v>SGP(白)</v>
          </cell>
          <cell r="D157" t="str">
            <v>（冷却水）ハウジング型管継手</v>
          </cell>
          <cell r="E157" t="str">
            <v>屋内一般配管</v>
          </cell>
          <cell r="F157" t="str">
            <v>継手</v>
          </cell>
          <cell r="G157">
            <v>2.08</v>
          </cell>
          <cell r="H157">
            <v>2.08</v>
          </cell>
          <cell r="I157">
            <v>2.08</v>
          </cell>
          <cell r="J157">
            <v>2.08</v>
          </cell>
          <cell r="K157">
            <v>2.08</v>
          </cell>
          <cell r="L157">
            <v>2.08</v>
          </cell>
          <cell r="M157">
            <v>2.08</v>
          </cell>
          <cell r="N157">
            <v>2.08</v>
          </cell>
          <cell r="O157">
            <v>1.66</v>
          </cell>
          <cell r="P157">
            <v>1.66</v>
          </cell>
          <cell r="Q157">
            <v>1.66</v>
          </cell>
          <cell r="R157">
            <v>1.25</v>
          </cell>
          <cell r="S157">
            <v>1.25</v>
          </cell>
          <cell r="T157">
            <v>1.25</v>
          </cell>
        </row>
        <row r="158">
          <cell r="B158">
            <v>31</v>
          </cell>
          <cell r="C158" t="str">
            <v>SGP(白)</v>
          </cell>
          <cell r="D158" t="str">
            <v>（冷温水・消火）ハウジング型管継手</v>
          </cell>
          <cell r="E158" t="str">
            <v>屋内一般配管</v>
          </cell>
          <cell r="F158" t="str">
            <v>継手</v>
          </cell>
          <cell r="G158">
            <v>2.44</v>
          </cell>
          <cell r="H158">
            <v>2.44</v>
          </cell>
          <cell r="I158">
            <v>2.44</v>
          </cell>
          <cell r="J158">
            <v>2.44</v>
          </cell>
          <cell r="K158">
            <v>2.44</v>
          </cell>
          <cell r="L158">
            <v>2.44</v>
          </cell>
          <cell r="M158">
            <v>2.44</v>
          </cell>
          <cell r="N158">
            <v>2.44</v>
          </cell>
          <cell r="O158">
            <v>1.95</v>
          </cell>
          <cell r="P158">
            <v>1.95</v>
          </cell>
          <cell r="Q158">
            <v>1.95</v>
          </cell>
          <cell r="R158">
            <v>1.45</v>
          </cell>
          <cell r="S158">
            <v>1.45</v>
          </cell>
          <cell r="T158">
            <v>1.45</v>
          </cell>
        </row>
        <row r="159">
          <cell r="B159">
            <v>32</v>
          </cell>
          <cell r="C159" t="str">
            <v>SGP(黒)</v>
          </cell>
          <cell r="D159" t="str">
            <v>（蒸気・油）ねじ接合</v>
          </cell>
          <cell r="E159" t="str">
            <v>屋内一般配管</v>
          </cell>
          <cell r="F159" t="str">
            <v>継手</v>
          </cell>
          <cell r="G159">
            <v>0.85</v>
          </cell>
          <cell r="H159">
            <v>0.85</v>
          </cell>
          <cell r="I159">
            <v>0.85</v>
          </cell>
          <cell r="J159">
            <v>0.85</v>
          </cell>
          <cell r="K159">
            <v>0.85</v>
          </cell>
          <cell r="L159">
            <v>0.85</v>
          </cell>
          <cell r="M159">
            <v>0.85</v>
          </cell>
          <cell r="N159">
            <v>0.85</v>
          </cell>
          <cell r="O159">
            <v>0.85</v>
          </cell>
          <cell r="P159">
            <v>0.85</v>
          </cell>
          <cell r="Q159">
            <v>0.85</v>
          </cell>
          <cell r="R159">
            <v>0.85</v>
          </cell>
          <cell r="S159">
            <v>0.85</v>
          </cell>
          <cell r="T159">
            <v>0.85</v>
          </cell>
        </row>
        <row r="160">
          <cell r="B160">
            <v>33</v>
          </cell>
          <cell r="C160" t="str">
            <v>SGP(黒)</v>
          </cell>
          <cell r="D160" t="str">
            <v>（蒸気・油）溶接接合</v>
          </cell>
          <cell r="E160" t="str">
            <v>屋内一般配管</v>
          </cell>
          <cell r="F160" t="str">
            <v>継手</v>
          </cell>
          <cell r="G160">
            <v>0.35</v>
          </cell>
          <cell r="H160">
            <v>0.35</v>
          </cell>
          <cell r="I160">
            <v>0.35</v>
          </cell>
          <cell r="J160">
            <v>0.35</v>
          </cell>
          <cell r="K160">
            <v>0.35</v>
          </cell>
          <cell r="L160">
            <v>0.35</v>
          </cell>
          <cell r="M160">
            <v>0.35</v>
          </cell>
          <cell r="N160">
            <v>0.35</v>
          </cell>
          <cell r="O160">
            <v>0.35</v>
          </cell>
          <cell r="P160">
            <v>0.35</v>
          </cell>
          <cell r="Q160">
            <v>0.35</v>
          </cell>
          <cell r="R160">
            <v>0.35</v>
          </cell>
          <cell r="S160">
            <v>0.35</v>
          </cell>
          <cell r="T160">
            <v>0.35</v>
          </cell>
        </row>
        <row r="161">
          <cell r="B161">
            <v>34</v>
          </cell>
          <cell r="C161" t="str">
            <v>D-VA(WSP042)</v>
          </cell>
          <cell r="D161" t="str">
            <v>MD継手</v>
          </cell>
          <cell r="E161" t="str">
            <v>屋内一般配管</v>
          </cell>
          <cell r="F161" t="str">
            <v>継手</v>
          </cell>
          <cell r="G161">
            <v>0.7</v>
          </cell>
          <cell r="H161">
            <v>0.7</v>
          </cell>
          <cell r="I161">
            <v>0.7</v>
          </cell>
          <cell r="J161">
            <v>0.7</v>
          </cell>
          <cell r="K161">
            <v>0.7</v>
          </cell>
          <cell r="L161">
            <v>0.7</v>
          </cell>
          <cell r="M161">
            <v>0.7</v>
          </cell>
          <cell r="N161">
            <v>0.7</v>
          </cell>
          <cell r="O161">
            <v>0.7</v>
          </cell>
          <cell r="P161">
            <v>0.7</v>
          </cell>
          <cell r="Q161">
            <v>0.7</v>
          </cell>
          <cell r="R161">
            <v>0.7</v>
          </cell>
          <cell r="S161">
            <v>0.7</v>
          </cell>
          <cell r="T161">
            <v>0.7</v>
          </cell>
        </row>
        <row r="162">
          <cell r="B162">
            <v>35</v>
          </cell>
          <cell r="C162" t="str">
            <v>SGP-TA(WSP032)</v>
          </cell>
          <cell r="D162" t="str">
            <v>ねじ接合</v>
          </cell>
          <cell r="E162" t="str">
            <v>屋内一般配管</v>
          </cell>
          <cell r="F162" t="str">
            <v>継手</v>
          </cell>
          <cell r="G162">
            <v>0.45</v>
          </cell>
          <cell r="H162">
            <v>0.45</v>
          </cell>
          <cell r="I162">
            <v>0.45</v>
          </cell>
          <cell r="J162">
            <v>0.45</v>
          </cell>
          <cell r="K162">
            <v>0.45</v>
          </cell>
          <cell r="L162">
            <v>0.45</v>
          </cell>
          <cell r="M162">
            <v>0.45</v>
          </cell>
          <cell r="N162">
            <v>0.45</v>
          </cell>
          <cell r="O162">
            <v>0.45</v>
          </cell>
          <cell r="P162">
            <v>0.45</v>
          </cell>
          <cell r="Q162">
            <v>0.45</v>
          </cell>
          <cell r="R162">
            <v>0.45</v>
          </cell>
          <cell r="S162">
            <v>0.45</v>
          </cell>
          <cell r="T162">
            <v>0.45</v>
          </cell>
        </row>
        <row r="163">
          <cell r="B163">
            <v>36</v>
          </cell>
          <cell r="C163" t="str">
            <v>SGP-TA(WSP032)</v>
          </cell>
          <cell r="D163" t="str">
            <v>MD継手</v>
          </cell>
          <cell r="E163" t="str">
            <v>屋内一般配管</v>
          </cell>
          <cell r="F163" t="str">
            <v>継手</v>
          </cell>
          <cell r="G163">
            <v>0.8</v>
          </cell>
          <cell r="H163">
            <v>0.8</v>
          </cell>
          <cell r="I163">
            <v>0.8</v>
          </cell>
          <cell r="J163">
            <v>0.8</v>
          </cell>
          <cell r="K163">
            <v>0.8</v>
          </cell>
          <cell r="L163">
            <v>0.8</v>
          </cell>
          <cell r="M163">
            <v>0.8</v>
          </cell>
          <cell r="N163">
            <v>0.8</v>
          </cell>
          <cell r="O163">
            <v>0.8</v>
          </cell>
          <cell r="P163">
            <v>0.8</v>
          </cell>
          <cell r="Q163">
            <v>0.8</v>
          </cell>
          <cell r="R163">
            <v>0.8</v>
          </cell>
          <cell r="S163">
            <v>0.8</v>
          </cell>
          <cell r="T163">
            <v>0.8</v>
          </cell>
        </row>
        <row r="164">
          <cell r="B164">
            <v>38</v>
          </cell>
          <cell r="C164" t="str">
            <v>ARFA管</v>
          </cell>
          <cell r="D164" t="str">
            <v>ねじ接合</v>
          </cell>
          <cell r="E164" t="str">
            <v>屋内一般配管</v>
          </cell>
          <cell r="F164" t="str">
            <v>継手</v>
          </cell>
          <cell r="G164">
            <v>0.45</v>
          </cell>
          <cell r="H164">
            <v>0.45</v>
          </cell>
          <cell r="I164">
            <v>0.45</v>
          </cell>
          <cell r="J164">
            <v>0.45</v>
          </cell>
          <cell r="K164">
            <v>0.45</v>
          </cell>
          <cell r="L164">
            <v>0.45</v>
          </cell>
          <cell r="M164">
            <v>0.45</v>
          </cell>
          <cell r="N164">
            <v>0.45</v>
          </cell>
          <cell r="O164">
            <v>0.45</v>
          </cell>
          <cell r="P164">
            <v>0.45</v>
          </cell>
          <cell r="Q164">
            <v>0.45</v>
          </cell>
          <cell r="R164">
            <v>0.45</v>
          </cell>
          <cell r="S164">
            <v>0.45</v>
          </cell>
          <cell r="T164">
            <v>0.45</v>
          </cell>
        </row>
        <row r="165">
          <cell r="B165">
            <v>39</v>
          </cell>
          <cell r="C165" t="str">
            <v>ARFA管</v>
          </cell>
          <cell r="D165" t="str">
            <v>MD継手</v>
          </cell>
          <cell r="E165" t="str">
            <v>屋内一般配管</v>
          </cell>
          <cell r="F165" t="str">
            <v>継手</v>
          </cell>
          <cell r="G165">
            <v>0.8</v>
          </cell>
          <cell r="H165">
            <v>0.8</v>
          </cell>
          <cell r="I165">
            <v>0.8</v>
          </cell>
          <cell r="J165">
            <v>0.8</v>
          </cell>
          <cell r="K165">
            <v>0.8</v>
          </cell>
          <cell r="L165">
            <v>0.8</v>
          </cell>
          <cell r="M165">
            <v>0.8</v>
          </cell>
          <cell r="N165">
            <v>0.8</v>
          </cell>
          <cell r="O165">
            <v>0.8</v>
          </cell>
          <cell r="P165">
            <v>0.8</v>
          </cell>
          <cell r="Q165">
            <v>0.8</v>
          </cell>
          <cell r="R165">
            <v>0.8</v>
          </cell>
          <cell r="S165">
            <v>0.8</v>
          </cell>
          <cell r="T165">
            <v>0.8</v>
          </cell>
        </row>
        <row r="166">
          <cell r="B166">
            <v>40</v>
          </cell>
          <cell r="C166" t="str">
            <v>CUP</v>
          </cell>
          <cell r="D166" t="str">
            <v>（給湯・給水）</v>
          </cell>
          <cell r="E166" t="str">
            <v>屋内一般配管</v>
          </cell>
          <cell r="F166" t="str">
            <v>継手</v>
          </cell>
          <cell r="G166">
            <v>0.75</v>
          </cell>
          <cell r="H166">
            <v>0.75</v>
          </cell>
          <cell r="I166">
            <v>0.75</v>
          </cell>
          <cell r="J166">
            <v>0.75</v>
          </cell>
          <cell r="K166">
            <v>0.75</v>
          </cell>
          <cell r="L166">
            <v>0.75</v>
          </cell>
          <cell r="M166">
            <v>0.75</v>
          </cell>
          <cell r="N166">
            <v>0.75</v>
          </cell>
          <cell r="O166">
            <v>0.75</v>
          </cell>
          <cell r="P166">
            <v>0.75</v>
          </cell>
          <cell r="Q166">
            <v>0.75</v>
          </cell>
          <cell r="R166">
            <v>0.75</v>
          </cell>
          <cell r="S166">
            <v>0.75</v>
          </cell>
          <cell r="T166">
            <v>0.75</v>
          </cell>
        </row>
        <row r="169">
          <cell r="B169">
            <v>1</v>
          </cell>
          <cell r="C169" t="str">
            <v>SGP-PA</v>
          </cell>
          <cell r="D169" t="str">
            <v>（給水・冷却水）ねじ接合（管端防食継手）</v>
          </cell>
          <cell r="E169" t="str">
            <v>機械室・便所配管</v>
          </cell>
          <cell r="F169" t="str">
            <v>継手</v>
          </cell>
          <cell r="G169">
            <v>1.1000000000000001</v>
          </cell>
          <cell r="H169">
            <v>1.1000000000000001</v>
          </cell>
          <cell r="I169">
            <v>1.1000000000000001</v>
          </cell>
          <cell r="J169">
            <v>1.1000000000000001</v>
          </cell>
          <cell r="K169">
            <v>1.1000000000000001</v>
          </cell>
          <cell r="L169">
            <v>1.1000000000000001</v>
          </cell>
          <cell r="M169">
            <v>1.1000000000000001</v>
          </cell>
          <cell r="N169">
            <v>1.1000000000000001</v>
          </cell>
          <cell r="O169">
            <v>1.1000000000000001</v>
          </cell>
          <cell r="P169">
            <v>1.1000000000000001</v>
          </cell>
          <cell r="Q169">
            <v>1.1000000000000001</v>
          </cell>
          <cell r="R169">
            <v>1.1000000000000001</v>
          </cell>
          <cell r="S169">
            <v>1.1000000000000001</v>
          </cell>
          <cell r="T169">
            <v>1.1000000000000001</v>
          </cell>
        </row>
        <row r="170">
          <cell r="B170">
            <v>2</v>
          </cell>
          <cell r="C170" t="str">
            <v>SGP-PB</v>
          </cell>
          <cell r="D170" t="str">
            <v>（給水・冷却水）ねじ接合（管端防食継手）</v>
          </cell>
          <cell r="E170" t="str">
            <v>機械室・便所配管</v>
          </cell>
          <cell r="F170" t="str">
            <v>継手</v>
          </cell>
          <cell r="G170">
            <v>0.9</v>
          </cell>
          <cell r="H170">
            <v>0.9</v>
          </cell>
          <cell r="I170">
            <v>0.9</v>
          </cell>
          <cell r="J170">
            <v>0.9</v>
          </cell>
          <cell r="K170">
            <v>0.9</v>
          </cell>
          <cell r="L170">
            <v>0.9</v>
          </cell>
          <cell r="M170">
            <v>0.9</v>
          </cell>
          <cell r="N170">
            <v>0.9</v>
          </cell>
          <cell r="O170">
            <v>0.9</v>
          </cell>
          <cell r="P170">
            <v>0.9</v>
          </cell>
          <cell r="Q170">
            <v>0.9</v>
          </cell>
          <cell r="R170">
            <v>0.9</v>
          </cell>
          <cell r="S170">
            <v>0.9</v>
          </cell>
          <cell r="T170">
            <v>0.9</v>
          </cell>
        </row>
        <row r="171">
          <cell r="B171">
            <v>4</v>
          </cell>
          <cell r="C171" t="str">
            <v>SGP-FPA</v>
          </cell>
          <cell r="D171" t="str">
            <v>（給水・冷却水）フランジ接合</v>
          </cell>
          <cell r="E171" t="str">
            <v>機械室・便所配管</v>
          </cell>
          <cell r="F171" t="str">
            <v>継手</v>
          </cell>
          <cell r="M171">
            <v>1.5</v>
          </cell>
          <cell r="N171">
            <v>1.5</v>
          </cell>
          <cell r="O171">
            <v>1.5</v>
          </cell>
          <cell r="P171">
            <v>1.5</v>
          </cell>
          <cell r="Q171">
            <v>1.5</v>
          </cell>
          <cell r="R171">
            <v>1.5</v>
          </cell>
          <cell r="S171">
            <v>1.5</v>
          </cell>
          <cell r="T171">
            <v>1.5</v>
          </cell>
        </row>
        <row r="172">
          <cell r="B172">
            <v>5</v>
          </cell>
          <cell r="C172" t="str">
            <v>SGP-FPB</v>
          </cell>
          <cell r="D172" t="str">
            <v>（給水・冷却水）フランジ接合</v>
          </cell>
          <cell r="E172" t="str">
            <v>機械室・便所配管</v>
          </cell>
          <cell r="F172" t="str">
            <v>継手</v>
          </cell>
          <cell r="M172">
            <v>1.5</v>
          </cell>
          <cell r="N172">
            <v>1.5</v>
          </cell>
          <cell r="O172">
            <v>1.5</v>
          </cell>
          <cell r="P172">
            <v>1.5</v>
          </cell>
          <cell r="Q172">
            <v>1.5</v>
          </cell>
          <cell r="R172">
            <v>1.5</v>
          </cell>
          <cell r="S172">
            <v>1.5</v>
          </cell>
          <cell r="T172">
            <v>1.5</v>
          </cell>
        </row>
        <row r="173">
          <cell r="B173">
            <v>7</v>
          </cell>
          <cell r="C173" t="str">
            <v>SGP-VA</v>
          </cell>
          <cell r="D173" t="str">
            <v>（給水・冷却水）ねじ接合（管端防食継手）</v>
          </cell>
          <cell r="E173" t="str">
            <v>機械室・便所配管</v>
          </cell>
          <cell r="F173" t="str">
            <v>継手</v>
          </cell>
          <cell r="G173">
            <v>0.9</v>
          </cell>
          <cell r="H173">
            <v>0.9</v>
          </cell>
          <cell r="I173">
            <v>0.9</v>
          </cell>
          <cell r="J173">
            <v>0.9</v>
          </cell>
          <cell r="K173">
            <v>0.9</v>
          </cell>
          <cell r="L173">
            <v>0.9</v>
          </cell>
          <cell r="M173">
            <v>0.9</v>
          </cell>
          <cell r="N173">
            <v>0.9</v>
          </cell>
          <cell r="O173">
            <v>0.9</v>
          </cell>
          <cell r="P173">
            <v>0.9</v>
          </cell>
          <cell r="Q173">
            <v>0.9</v>
          </cell>
          <cell r="R173">
            <v>0.9</v>
          </cell>
          <cell r="S173">
            <v>0.9</v>
          </cell>
          <cell r="T173">
            <v>0.9</v>
          </cell>
        </row>
        <row r="174">
          <cell r="B174">
            <v>8</v>
          </cell>
          <cell r="C174" t="str">
            <v>SGP-VB</v>
          </cell>
          <cell r="D174" t="str">
            <v>（給水・冷却水）ねじ接合（管端防食継手）</v>
          </cell>
          <cell r="E174" t="str">
            <v>機械室・便所配管</v>
          </cell>
          <cell r="F174" t="str">
            <v>継手</v>
          </cell>
          <cell r="G174">
            <v>0.75</v>
          </cell>
          <cell r="H174">
            <v>0.75</v>
          </cell>
          <cell r="I174">
            <v>0.75</v>
          </cell>
          <cell r="J174">
            <v>0.75</v>
          </cell>
          <cell r="K174">
            <v>0.75</v>
          </cell>
          <cell r="L174">
            <v>0.75</v>
          </cell>
          <cell r="M174">
            <v>0.75</v>
          </cell>
          <cell r="N174">
            <v>0.75</v>
          </cell>
          <cell r="O174">
            <v>0.75</v>
          </cell>
          <cell r="P174">
            <v>0.75</v>
          </cell>
          <cell r="Q174">
            <v>0.75</v>
          </cell>
          <cell r="R174">
            <v>0.75</v>
          </cell>
          <cell r="S174">
            <v>0.75</v>
          </cell>
          <cell r="T174">
            <v>0.75</v>
          </cell>
        </row>
        <row r="175">
          <cell r="B175">
            <v>10</v>
          </cell>
          <cell r="C175" t="str">
            <v>SGP-FVA</v>
          </cell>
          <cell r="D175" t="str">
            <v>（給水・冷却水）フランジ接合</v>
          </cell>
          <cell r="E175" t="str">
            <v>機械室・便所配管</v>
          </cell>
          <cell r="F175" t="str">
            <v>継手</v>
          </cell>
          <cell r="G175">
            <v>1.7</v>
          </cell>
          <cell r="H175">
            <v>1.7</v>
          </cell>
          <cell r="I175">
            <v>1.7</v>
          </cell>
          <cell r="J175">
            <v>1.7</v>
          </cell>
          <cell r="K175">
            <v>1.7</v>
          </cell>
          <cell r="L175">
            <v>1.7</v>
          </cell>
          <cell r="M175">
            <v>1.7</v>
          </cell>
          <cell r="N175">
            <v>1.7</v>
          </cell>
          <cell r="O175">
            <v>1.7</v>
          </cell>
          <cell r="P175">
            <v>1.7</v>
          </cell>
          <cell r="Q175">
            <v>1.7</v>
          </cell>
          <cell r="R175">
            <v>1.7</v>
          </cell>
          <cell r="S175">
            <v>1.7</v>
          </cell>
          <cell r="T175">
            <v>1.7</v>
          </cell>
        </row>
        <row r="176">
          <cell r="B176">
            <v>11</v>
          </cell>
          <cell r="C176" t="str">
            <v>SGP-FVB</v>
          </cell>
          <cell r="D176" t="str">
            <v>（給水・冷却水）フランジ接合</v>
          </cell>
          <cell r="E176" t="str">
            <v>機械室・便所配管</v>
          </cell>
          <cell r="F176" t="str">
            <v>継手</v>
          </cell>
          <cell r="G176">
            <v>1.7</v>
          </cell>
          <cell r="H176">
            <v>1.7</v>
          </cell>
          <cell r="I176">
            <v>1.7</v>
          </cell>
          <cell r="J176">
            <v>1.7</v>
          </cell>
          <cell r="K176">
            <v>1.7</v>
          </cell>
          <cell r="L176">
            <v>1.7</v>
          </cell>
          <cell r="M176">
            <v>1.7</v>
          </cell>
          <cell r="N176">
            <v>1.7</v>
          </cell>
          <cell r="O176">
            <v>1.7</v>
          </cell>
          <cell r="P176">
            <v>1.7</v>
          </cell>
          <cell r="Q176">
            <v>1.7</v>
          </cell>
          <cell r="R176">
            <v>1.7</v>
          </cell>
          <cell r="S176">
            <v>1.7</v>
          </cell>
          <cell r="T176">
            <v>1.7</v>
          </cell>
        </row>
        <row r="177">
          <cell r="B177">
            <v>13</v>
          </cell>
          <cell r="C177" t="str">
            <v>SGP-HVA</v>
          </cell>
          <cell r="D177" t="str">
            <v>（給湯・冷温水）ねじ接合（管端防食継手）</v>
          </cell>
          <cell r="E177" t="str">
            <v>機械室・便所配管</v>
          </cell>
          <cell r="F177" t="str">
            <v>継手</v>
          </cell>
          <cell r="G177">
            <v>0.85</v>
          </cell>
          <cell r="H177">
            <v>0.85</v>
          </cell>
          <cell r="I177">
            <v>0.85</v>
          </cell>
          <cell r="J177">
            <v>0.85</v>
          </cell>
          <cell r="K177">
            <v>0.85</v>
          </cell>
          <cell r="L177">
            <v>0.85</v>
          </cell>
          <cell r="M177">
            <v>0.85</v>
          </cell>
          <cell r="N177">
            <v>0.85</v>
          </cell>
          <cell r="O177">
            <v>0.85</v>
          </cell>
          <cell r="P177">
            <v>0.85</v>
          </cell>
          <cell r="Q177">
            <v>0.85</v>
          </cell>
          <cell r="R177">
            <v>0.85</v>
          </cell>
          <cell r="S177">
            <v>0.85</v>
          </cell>
          <cell r="T177">
            <v>0.85</v>
          </cell>
        </row>
        <row r="178">
          <cell r="B178">
            <v>14</v>
          </cell>
          <cell r="C178" t="str">
            <v>SGP-VA</v>
          </cell>
          <cell r="D178" t="str">
            <v>（冷却水）ハウジング型継手</v>
          </cell>
          <cell r="E178" t="str">
            <v>機械室・便所配管</v>
          </cell>
          <cell r="F178" t="str">
            <v>継手</v>
          </cell>
          <cell r="G178">
            <v>3</v>
          </cell>
          <cell r="H178">
            <v>3</v>
          </cell>
          <cell r="I178">
            <v>3</v>
          </cell>
          <cell r="J178">
            <v>3</v>
          </cell>
          <cell r="K178">
            <v>3</v>
          </cell>
          <cell r="L178">
            <v>3</v>
          </cell>
          <cell r="M178">
            <v>3</v>
          </cell>
          <cell r="N178">
            <v>3</v>
          </cell>
          <cell r="O178">
            <v>3</v>
          </cell>
          <cell r="P178">
            <v>3</v>
          </cell>
          <cell r="Q178">
            <v>3</v>
          </cell>
          <cell r="R178">
            <v>1.9</v>
          </cell>
          <cell r="S178">
            <v>1.9</v>
          </cell>
          <cell r="T178">
            <v>1.9</v>
          </cell>
        </row>
        <row r="179">
          <cell r="B179">
            <v>19</v>
          </cell>
          <cell r="C179" t="str">
            <v>STPG</v>
          </cell>
          <cell r="D179" t="str">
            <v>（冷温水）ねじ接合</v>
          </cell>
          <cell r="E179" t="str">
            <v>機械室・便所配管</v>
          </cell>
          <cell r="F179" t="str">
            <v>継手</v>
          </cell>
          <cell r="G179">
            <v>1.5</v>
          </cell>
          <cell r="H179">
            <v>1.5</v>
          </cell>
          <cell r="I179">
            <v>1.5</v>
          </cell>
          <cell r="J179">
            <v>1.5</v>
          </cell>
          <cell r="K179">
            <v>1.5</v>
          </cell>
          <cell r="L179">
            <v>1.5</v>
          </cell>
          <cell r="M179">
            <v>1.5</v>
          </cell>
          <cell r="N179">
            <v>1.5</v>
          </cell>
          <cell r="O179">
            <v>1.5</v>
          </cell>
          <cell r="P179">
            <v>1.5</v>
          </cell>
          <cell r="Q179">
            <v>1.5</v>
          </cell>
          <cell r="R179">
            <v>1.5</v>
          </cell>
          <cell r="S179">
            <v>1.5</v>
          </cell>
          <cell r="T179">
            <v>1.5</v>
          </cell>
        </row>
        <row r="180">
          <cell r="B180">
            <v>20</v>
          </cell>
          <cell r="C180" t="str">
            <v>STPG</v>
          </cell>
          <cell r="D180" t="str">
            <v>（消火）ねじ接合</v>
          </cell>
          <cell r="E180" t="str">
            <v>機械室・便所配管</v>
          </cell>
          <cell r="F180" t="str">
            <v>継手</v>
          </cell>
          <cell r="G180">
            <v>1.5</v>
          </cell>
          <cell r="H180">
            <v>1.5</v>
          </cell>
          <cell r="I180">
            <v>1.5</v>
          </cell>
          <cell r="J180">
            <v>1.5</v>
          </cell>
          <cell r="K180">
            <v>1.5</v>
          </cell>
          <cell r="L180">
            <v>1.5</v>
          </cell>
          <cell r="M180">
            <v>1.5</v>
          </cell>
          <cell r="N180">
            <v>1.5</v>
          </cell>
          <cell r="O180">
            <v>1.5</v>
          </cell>
          <cell r="P180">
            <v>1.5</v>
          </cell>
          <cell r="Q180">
            <v>1.5</v>
          </cell>
          <cell r="R180">
            <v>1.5</v>
          </cell>
          <cell r="S180">
            <v>1.5</v>
          </cell>
          <cell r="T180">
            <v>1.5</v>
          </cell>
        </row>
        <row r="181">
          <cell r="B181">
            <v>21</v>
          </cell>
          <cell r="C181" t="str">
            <v>STPG</v>
          </cell>
          <cell r="D181" t="str">
            <v>（冷却水）ねじ接合</v>
          </cell>
          <cell r="E181" t="str">
            <v>機械室・便所配管</v>
          </cell>
          <cell r="F181" t="str">
            <v>継手</v>
          </cell>
          <cell r="G181">
            <v>1.5</v>
          </cell>
          <cell r="H181">
            <v>1.5</v>
          </cell>
          <cell r="I181">
            <v>1.5</v>
          </cell>
          <cell r="J181">
            <v>1.5</v>
          </cell>
          <cell r="K181">
            <v>1.5</v>
          </cell>
          <cell r="L181">
            <v>1.5</v>
          </cell>
          <cell r="M181">
            <v>1.5</v>
          </cell>
          <cell r="N181">
            <v>1.5</v>
          </cell>
          <cell r="O181">
            <v>1.5</v>
          </cell>
          <cell r="P181">
            <v>1.5</v>
          </cell>
          <cell r="Q181">
            <v>1.5</v>
          </cell>
          <cell r="R181">
            <v>1.5</v>
          </cell>
          <cell r="S181">
            <v>1.5</v>
          </cell>
          <cell r="T181">
            <v>1.5</v>
          </cell>
        </row>
        <row r="182">
          <cell r="B182">
            <v>22</v>
          </cell>
          <cell r="C182" t="str">
            <v>STPG(黒)</v>
          </cell>
          <cell r="D182" t="str">
            <v>（低圧蒸気用）ねじ接合</v>
          </cell>
          <cell r="E182" t="str">
            <v>機械室・便所配管</v>
          </cell>
          <cell r="F182" t="str">
            <v>継手</v>
          </cell>
          <cell r="G182">
            <v>1.9</v>
          </cell>
          <cell r="H182">
            <v>1.9</v>
          </cell>
          <cell r="I182">
            <v>1.9</v>
          </cell>
          <cell r="J182">
            <v>1.9</v>
          </cell>
          <cell r="K182">
            <v>1.9</v>
          </cell>
          <cell r="L182">
            <v>1.9</v>
          </cell>
          <cell r="M182">
            <v>1.9</v>
          </cell>
          <cell r="N182">
            <v>1.9</v>
          </cell>
          <cell r="O182">
            <v>1.9</v>
          </cell>
          <cell r="P182">
            <v>1.9</v>
          </cell>
          <cell r="Q182">
            <v>1.9</v>
          </cell>
          <cell r="R182">
            <v>1.9</v>
          </cell>
          <cell r="S182">
            <v>1.9</v>
          </cell>
          <cell r="T182">
            <v>1.9</v>
          </cell>
        </row>
        <row r="183">
          <cell r="B183">
            <v>23</v>
          </cell>
          <cell r="C183" t="str">
            <v>STPG</v>
          </cell>
          <cell r="D183" t="str">
            <v>（消火・冷却水・冷温水）溶接接合</v>
          </cell>
          <cell r="E183" t="str">
            <v>機械室・便所配管</v>
          </cell>
          <cell r="F183" t="str">
            <v>継手</v>
          </cell>
          <cell r="G183">
            <v>1.2</v>
          </cell>
          <cell r="H183">
            <v>1.2</v>
          </cell>
          <cell r="I183">
            <v>1.2</v>
          </cell>
          <cell r="J183">
            <v>0.6</v>
          </cell>
          <cell r="K183">
            <v>0.6</v>
          </cell>
          <cell r="L183">
            <v>0.6</v>
          </cell>
          <cell r="M183">
            <v>0.6</v>
          </cell>
          <cell r="N183">
            <v>0.6</v>
          </cell>
          <cell r="O183">
            <v>0.6</v>
          </cell>
          <cell r="P183">
            <v>0.6</v>
          </cell>
          <cell r="Q183">
            <v>0.6</v>
          </cell>
          <cell r="R183">
            <v>0.6</v>
          </cell>
          <cell r="S183">
            <v>0.6</v>
          </cell>
          <cell r="T183">
            <v>0.6</v>
          </cell>
        </row>
        <row r="184">
          <cell r="B184">
            <v>24</v>
          </cell>
          <cell r="C184" t="str">
            <v>STPG(黒)</v>
          </cell>
          <cell r="D184" t="str">
            <v>（蒸気給気管、蒸気還気用）溶接接合</v>
          </cell>
          <cell r="E184" t="str">
            <v>機械室・便所配管</v>
          </cell>
          <cell r="F184" t="str">
            <v>継手</v>
          </cell>
          <cell r="G184">
            <v>1.5</v>
          </cell>
          <cell r="H184">
            <v>1.5</v>
          </cell>
          <cell r="I184">
            <v>1.5</v>
          </cell>
          <cell r="J184">
            <v>0.75</v>
          </cell>
          <cell r="K184">
            <v>0.75</v>
          </cell>
          <cell r="L184">
            <v>0.75</v>
          </cell>
          <cell r="M184">
            <v>0.75</v>
          </cell>
          <cell r="N184">
            <v>0.75</v>
          </cell>
          <cell r="O184">
            <v>0.75</v>
          </cell>
          <cell r="P184">
            <v>0.75</v>
          </cell>
          <cell r="Q184">
            <v>0.75</v>
          </cell>
          <cell r="R184">
            <v>0.75</v>
          </cell>
          <cell r="S184">
            <v>0.75</v>
          </cell>
          <cell r="T184">
            <v>0.75</v>
          </cell>
        </row>
        <row r="185">
          <cell r="B185">
            <v>25</v>
          </cell>
          <cell r="C185" t="str">
            <v>SGP(白)</v>
          </cell>
          <cell r="D185" t="str">
            <v>（排水）ねじ接合</v>
          </cell>
          <cell r="E185" t="str">
            <v>機械室・便所配管</v>
          </cell>
          <cell r="F185" t="str">
            <v>継手</v>
          </cell>
          <cell r="G185">
            <v>0.85</v>
          </cell>
          <cell r="H185">
            <v>0.85</v>
          </cell>
          <cell r="I185">
            <v>0.85</v>
          </cell>
          <cell r="J185">
            <v>0.85</v>
          </cell>
          <cell r="K185">
            <v>0.85</v>
          </cell>
          <cell r="L185">
            <v>0.85</v>
          </cell>
          <cell r="M185">
            <v>0.85</v>
          </cell>
          <cell r="N185">
            <v>0.85</v>
          </cell>
          <cell r="O185">
            <v>0.85</v>
          </cell>
          <cell r="P185">
            <v>0.85</v>
          </cell>
          <cell r="Q185">
            <v>0.85</v>
          </cell>
          <cell r="R185">
            <v>0.85</v>
          </cell>
          <cell r="S185">
            <v>0.85</v>
          </cell>
          <cell r="T185">
            <v>0.85</v>
          </cell>
        </row>
        <row r="186">
          <cell r="B186">
            <v>26</v>
          </cell>
          <cell r="C186" t="str">
            <v>SGP(白)</v>
          </cell>
          <cell r="D186" t="str">
            <v>（冷温水）ねじ接合</v>
          </cell>
          <cell r="E186" t="str">
            <v>機械室・便所配管</v>
          </cell>
          <cell r="F186" t="str">
            <v>継手</v>
          </cell>
          <cell r="G186">
            <v>0.75</v>
          </cell>
          <cell r="H186">
            <v>0.75</v>
          </cell>
          <cell r="I186">
            <v>0.75</v>
          </cell>
          <cell r="J186">
            <v>0.75</v>
          </cell>
          <cell r="K186">
            <v>0.75</v>
          </cell>
          <cell r="L186">
            <v>0.75</v>
          </cell>
          <cell r="M186">
            <v>0.75</v>
          </cell>
          <cell r="N186">
            <v>0.75</v>
          </cell>
          <cell r="O186">
            <v>0.75</v>
          </cell>
          <cell r="P186">
            <v>0.75</v>
          </cell>
          <cell r="Q186">
            <v>0.75</v>
          </cell>
          <cell r="R186">
            <v>0.75</v>
          </cell>
          <cell r="S186">
            <v>0.75</v>
          </cell>
          <cell r="T186">
            <v>0.75</v>
          </cell>
        </row>
        <row r="187">
          <cell r="B187">
            <v>27</v>
          </cell>
          <cell r="C187" t="str">
            <v>SGP(白)</v>
          </cell>
          <cell r="D187" t="str">
            <v>（通気・消火・給湯・プロパン）ねじ接合</v>
          </cell>
          <cell r="E187" t="str">
            <v>機械室・便所配管</v>
          </cell>
          <cell r="F187" t="str">
            <v>継手</v>
          </cell>
          <cell r="G187">
            <v>0.75</v>
          </cell>
          <cell r="H187">
            <v>0.75</v>
          </cell>
          <cell r="I187">
            <v>0.75</v>
          </cell>
          <cell r="J187">
            <v>0.75</v>
          </cell>
          <cell r="K187">
            <v>0.75</v>
          </cell>
          <cell r="L187">
            <v>0.75</v>
          </cell>
          <cell r="M187">
            <v>0.75</v>
          </cell>
          <cell r="N187">
            <v>0.75</v>
          </cell>
          <cell r="O187">
            <v>0.75</v>
          </cell>
          <cell r="P187">
            <v>0.75</v>
          </cell>
          <cell r="Q187">
            <v>0.75</v>
          </cell>
          <cell r="R187">
            <v>0.75</v>
          </cell>
          <cell r="S187">
            <v>0.75</v>
          </cell>
          <cell r="T187">
            <v>0.75</v>
          </cell>
        </row>
        <row r="188">
          <cell r="B188">
            <v>28</v>
          </cell>
          <cell r="C188" t="str">
            <v>SGP(白)</v>
          </cell>
          <cell r="D188" t="str">
            <v>（冷却水）ねじ接合</v>
          </cell>
          <cell r="E188" t="str">
            <v>機械室・便所配管</v>
          </cell>
          <cell r="F188" t="str">
            <v>継手</v>
          </cell>
          <cell r="G188">
            <v>0.75</v>
          </cell>
          <cell r="H188">
            <v>0.75</v>
          </cell>
          <cell r="I188">
            <v>0.75</v>
          </cell>
          <cell r="J188">
            <v>0.75</v>
          </cell>
          <cell r="K188">
            <v>0.75</v>
          </cell>
          <cell r="L188">
            <v>0.75</v>
          </cell>
          <cell r="M188">
            <v>0.75</v>
          </cell>
          <cell r="N188">
            <v>0.75</v>
          </cell>
          <cell r="O188">
            <v>0.75</v>
          </cell>
          <cell r="P188">
            <v>0.75</v>
          </cell>
          <cell r="Q188">
            <v>0.75</v>
          </cell>
          <cell r="R188">
            <v>0.75</v>
          </cell>
          <cell r="S188">
            <v>0.75</v>
          </cell>
          <cell r="T188">
            <v>0.75</v>
          </cell>
        </row>
        <row r="189">
          <cell r="B189">
            <v>29</v>
          </cell>
          <cell r="C189" t="str">
            <v>SGP(白)</v>
          </cell>
          <cell r="D189" t="str">
            <v>（通気・消火・給湯・プロパン・冷却水・冷温水）溶接接合</v>
          </cell>
          <cell r="E189" t="str">
            <v>機械室・便所配管</v>
          </cell>
          <cell r="F189" t="str">
            <v>継手</v>
          </cell>
          <cell r="G189">
            <v>0.4</v>
          </cell>
          <cell r="H189">
            <v>0.4</v>
          </cell>
          <cell r="I189">
            <v>0.4</v>
          </cell>
          <cell r="J189">
            <v>0.4</v>
          </cell>
          <cell r="K189">
            <v>0.4</v>
          </cell>
          <cell r="L189">
            <v>0.4</v>
          </cell>
          <cell r="M189">
            <v>0.4</v>
          </cell>
          <cell r="N189">
            <v>0.4</v>
          </cell>
          <cell r="O189">
            <v>0.4</v>
          </cell>
          <cell r="P189">
            <v>0.4</v>
          </cell>
          <cell r="Q189">
            <v>0.4</v>
          </cell>
          <cell r="R189">
            <v>0.4</v>
          </cell>
          <cell r="S189">
            <v>0.4</v>
          </cell>
          <cell r="T189">
            <v>0.4</v>
          </cell>
        </row>
        <row r="190">
          <cell r="B190">
            <v>30</v>
          </cell>
          <cell r="C190" t="str">
            <v>SGP(白)</v>
          </cell>
          <cell r="D190" t="str">
            <v>（冷却水）ハウジング型管継手</v>
          </cell>
          <cell r="E190" t="str">
            <v>機械室・便所配管</v>
          </cell>
          <cell r="F190" t="str">
            <v>継手</v>
          </cell>
          <cell r="G190">
            <v>3.34</v>
          </cell>
          <cell r="H190">
            <v>3.34</v>
          </cell>
          <cell r="I190">
            <v>3.34</v>
          </cell>
          <cell r="J190">
            <v>3.34</v>
          </cell>
          <cell r="K190">
            <v>3.34</v>
          </cell>
          <cell r="L190">
            <v>3.34</v>
          </cell>
          <cell r="M190">
            <v>3.34</v>
          </cell>
          <cell r="N190">
            <v>3.34</v>
          </cell>
          <cell r="O190">
            <v>2.68</v>
          </cell>
          <cell r="P190">
            <v>2.68</v>
          </cell>
          <cell r="Q190">
            <v>2.68</v>
          </cell>
          <cell r="R190">
            <v>2.02</v>
          </cell>
          <cell r="S190">
            <v>2.02</v>
          </cell>
          <cell r="T190">
            <v>2.02</v>
          </cell>
        </row>
        <row r="191">
          <cell r="B191">
            <v>31</v>
          </cell>
          <cell r="C191" t="str">
            <v>SGP(白)</v>
          </cell>
          <cell r="D191" t="str">
            <v>（冷温水・消火）ハウジング型管継手</v>
          </cell>
          <cell r="E191" t="str">
            <v>機械室・便所配管</v>
          </cell>
          <cell r="F191" t="str">
            <v>継手</v>
          </cell>
          <cell r="G191">
            <v>3.34</v>
          </cell>
          <cell r="H191">
            <v>3.34</v>
          </cell>
          <cell r="I191">
            <v>3.34</v>
          </cell>
          <cell r="J191">
            <v>3.34</v>
          </cell>
          <cell r="K191">
            <v>3.34</v>
          </cell>
          <cell r="L191">
            <v>3.34</v>
          </cell>
          <cell r="M191">
            <v>3.34</v>
          </cell>
          <cell r="N191">
            <v>3.34</v>
          </cell>
          <cell r="O191">
            <v>2.68</v>
          </cell>
          <cell r="P191">
            <v>2.68</v>
          </cell>
          <cell r="Q191">
            <v>2.68</v>
          </cell>
          <cell r="R191">
            <v>2.02</v>
          </cell>
          <cell r="S191">
            <v>2.02</v>
          </cell>
          <cell r="T191">
            <v>2.02</v>
          </cell>
        </row>
        <row r="192">
          <cell r="B192">
            <v>32</v>
          </cell>
          <cell r="C192" t="str">
            <v>SGP(黒)</v>
          </cell>
          <cell r="D192" t="str">
            <v>（蒸気・油）ねじ接合</v>
          </cell>
          <cell r="E192" t="str">
            <v>機械室・便所配管</v>
          </cell>
          <cell r="F192" t="str">
            <v>継手</v>
          </cell>
          <cell r="G192">
            <v>0.95</v>
          </cell>
          <cell r="H192">
            <v>0.95</v>
          </cell>
          <cell r="I192">
            <v>0.95</v>
          </cell>
          <cell r="J192">
            <v>0.95</v>
          </cell>
          <cell r="K192">
            <v>0.95</v>
          </cell>
          <cell r="L192">
            <v>0.95</v>
          </cell>
          <cell r="M192">
            <v>0.95</v>
          </cell>
          <cell r="N192">
            <v>0.95</v>
          </cell>
          <cell r="O192">
            <v>0.95</v>
          </cell>
          <cell r="P192">
            <v>0.95</v>
          </cell>
          <cell r="Q192">
            <v>0.95</v>
          </cell>
          <cell r="R192">
            <v>0.95</v>
          </cell>
          <cell r="S192">
            <v>0.95</v>
          </cell>
          <cell r="T192">
            <v>0.95</v>
          </cell>
        </row>
        <row r="193">
          <cell r="B193">
            <v>33</v>
          </cell>
          <cell r="C193" t="str">
            <v>SGP(黒)</v>
          </cell>
          <cell r="D193" t="str">
            <v>（蒸気・油）溶接接合</v>
          </cell>
          <cell r="E193" t="str">
            <v>機械室・便所配管</v>
          </cell>
          <cell r="F193" t="str">
            <v>継手</v>
          </cell>
          <cell r="G193">
            <v>0.5</v>
          </cell>
          <cell r="H193">
            <v>0.5</v>
          </cell>
          <cell r="I193">
            <v>0.5</v>
          </cell>
          <cell r="J193">
            <v>0.5</v>
          </cell>
          <cell r="K193">
            <v>0.5</v>
          </cell>
          <cell r="L193">
            <v>0.5</v>
          </cell>
          <cell r="M193">
            <v>0.5</v>
          </cell>
          <cell r="N193">
            <v>0.5</v>
          </cell>
          <cell r="O193">
            <v>0.5</v>
          </cell>
          <cell r="P193">
            <v>0.5</v>
          </cell>
          <cell r="Q193">
            <v>0.5</v>
          </cell>
          <cell r="R193">
            <v>0.5</v>
          </cell>
          <cell r="S193">
            <v>0.5</v>
          </cell>
          <cell r="T193">
            <v>0.5</v>
          </cell>
        </row>
        <row r="194">
          <cell r="B194">
            <v>34</v>
          </cell>
          <cell r="C194" t="str">
            <v>D-VA(WSP042)</v>
          </cell>
          <cell r="D194" t="str">
            <v>MD継手</v>
          </cell>
          <cell r="E194" t="str">
            <v>機械室・便所配管</v>
          </cell>
          <cell r="F194" t="str">
            <v>継手</v>
          </cell>
          <cell r="G194">
            <v>1</v>
          </cell>
          <cell r="H194">
            <v>1</v>
          </cell>
          <cell r="I194">
            <v>1</v>
          </cell>
          <cell r="J194">
            <v>1</v>
          </cell>
          <cell r="K194">
            <v>1</v>
          </cell>
          <cell r="L194">
            <v>1</v>
          </cell>
          <cell r="M194">
            <v>1</v>
          </cell>
          <cell r="N194">
            <v>1</v>
          </cell>
          <cell r="O194">
            <v>1</v>
          </cell>
          <cell r="P194">
            <v>1</v>
          </cell>
          <cell r="Q194">
            <v>1</v>
          </cell>
          <cell r="R194">
            <v>1</v>
          </cell>
          <cell r="S194">
            <v>1</v>
          </cell>
          <cell r="T194">
            <v>1</v>
          </cell>
        </row>
        <row r="195">
          <cell r="B195">
            <v>35</v>
          </cell>
          <cell r="C195" t="str">
            <v>SGP-TA(WSP032)</v>
          </cell>
          <cell r="D195" t="str">
            <v>ねじ接合</v>
          </cell>
          <cell r="E195" t="str">
            <v>機械室・便所配管</v>
          </cell>
          <cell r="F195" t="str">
            <v>継手</v>
          </cell>
          <cell r="G195">
            <v>0.6</v>
          </cell>
          <cell r="H195">
            <v>0.6</v>
          </cell>
          <cell r="I195">
            <v>0.6</v>
          </cell>
          <cell r="J195">
            <v>0.6</v>
          </cell>
          <cell r="K195">
            <v>0.6</v>
          </cell>
          <cell r="L195">
            <v>0.6</v>
          </cell>
          <cell r="M195">
            <v>0.6</v>
          </cell>
          <cell r="N195">
            <v>0.6</v>
          </cell>
          <cell r="O195">
            <v>0.6</v>
          </cell>
          <cell r="P195">
            <v>0.6</v>
          </cell>
          <cell r="Q195">
            <v>0.6</v>
          </cell>
          <cell r="R195">
            <v>0.6</v>
          </cell>
          <cell r="S195">
            <v>0.6</v>
          </cell>
          <cell r="T195">
            <v>0.6</v>
          </cell>
        </row>
        <row r="196">
          <cell r="B196">
            <v>36</v>
          </cell>
          <cell r="C196" t="str">
            <v>SGP-TA(WSP032)</v>
          </cell>
          <cell r="D196" t="str">
            <v>MD継手</v>
          </cell>
          <cell r="E196" t="str">
            <v>機械室・便所配管</v>
          </cell>
          <cell r="F196" t="str">
            <v>継手</v>
          </cell>
          <cell r="G196">
            <v>1.1000000000000001</v>
          </cell>
          <cell r="H196">
            <v>1.1000000000000001</v>
          </cell>
          <cell r="I196">
            <v>1.1000000000000001</v>
          </cell>
          <cell r="J196">
            <v>1.1000000000000001</v>
          </cell>
          <cell r="K196">
            <v>1.1000000000000001</v>
          </cell>
          <cell r="L196">
            <v>1.1000000000000001</v>
          </cell>
          <cell r="M196">
            <v>1.1000000000000001</v>
          </cell>
          <cell r="N196">
            <v>1.1000000000000001</v>
          </cell>
          <cell r="O196">
            <v>1.1000000000000001</v>
          </cell>
          <cell r="P196">
            <v>1.1000000000000001</v>
          </cell>
          <cell r="Q196">
            <v>1.1000000000000001</v>
          </cell>
          <cell r="R196">
            <v>1.1000000000000001</v>
          </cell>
          <cell r="S196">
            <v>1.1000000000000001</v>
          </cell>
          <cell r="T196">
            <v>1.1000000000000001</v>
          </cell>
        </row>
        <row r="197">
          <cell r="B197">
            <v>38</v>
          </cell>
          <cell r="C197" t="str">
            <v>ARFA管</v>
          </cell>
          <cell r="D197" t="str">
            <v>ねじ接合</v>
          </cell>
          <cell r="E197" t="str">
            <v>機械室・便所配管</v>
          </cell>
          <cell r="F197" t="str">
            <v>継手</v>
          </cell>
          <cell r="G197">
            <v>0.6</v>
          </cell>
          <cell r="H197">
            <v>0.6</v>
          </cell>
          <cell r="I197">
            <v>0.6</v>
          </cell>
          <cell r="J197">
            <v>0.6</v>
          </cell>
          <cell r="K197">
            <v>0.6</v>
          </cell>
          <cell r="L197">
            <v>0.6</v>
          </cell>
          <cell r="M197">
            <v>0.6</v>
          </cell>
          <cell r="N197">
            <v>0.6</v>
          </cell>
          <cell r="O197">
            <v>0.6</v>
          </cell>
          <cell r="P197">
            <v>0.6</v>
          </cell>
          <cell r="Q197">
            <v>0.6</v>
          </cell>
          <cell r="R197">
            <v>0.6</v>
          </cell>
          <cell r="S197">
            <v>0.6</v>
          </cell>
          <cell r="T197">
            <v>0.6</v>
          </cell>
        </row>
        <row r="198">
          <cell r="B198">
            <v>39</v>
          </cell>
          <cell r="C198" t="str">
            <v>ARFA管</v>
          </cell>
          <cell r="D198" t="str">
            <v>MD継手</v>
          </cell>
          <cell r="E198" t="str">
            <v>機械室・便所配管</v>
          </cell>
          <cell r="F198" t="str">
            <v>継手</v>
          </cell>
          <cell r="G198">
            <v>1.1000000000000001</v>
          </cell>
          <cell r="H198">
            <v>1.1000000000000001</v>
          </cell>
          <cell r="I198">
            <v>1.1000000000000001</v>
          </cell>
          <cell r="J198">
            <v>1.1000000000000001</v>
          </cell>
          <cell r="K198">
            <v>1.1000000000000001</v>
          </cell>
          <cell r="L198">
            <v>1.1000000000000001</v>
          </cell>
          <cell r="M198">
            <v>1.1000000000000001</v>
          </cell>
          <cell r="N198">
            <v>1.1000000000000001</v>
          </cell>
          <cell r="O198">
            <v>1.1000000000000001</v>
          </cell>
          <cell r="P198">
            <v>1.1000000000000001</v>
          </cell>
          <cell r="Q198">
            <v>1.1000000000000001</v>
          </cell>
          <cell r="R198">
            <v>1.1000000000000001</v>
          </cell>
          <cell r="S198">
            <v>1.1000000000000001</v>
          </cell>
          <cell r="T198">
            <v>1.1000000000000001</v>
          </cell>
        </row>
        <row r="199">
          <cell r="B199">
            <v>40</v>
          </cell>
          <cell r="C199" t="str">
            <v>CUP</v>
          </cell>
          <cell r="D199" t="str">
            <v>（給湯・給水）</v>
          </cell>
          <cell r="E199" t="str">
            <v>機械室・便所配管</v>
          </cell>
          <cell r="F199" t="str">
            <v>継手</v>
          </cell>
          <cell r="G199">
            <v>0.9</v>
          </cell>
          <cell r="H199">
            <v>0.9</v>
          </cell>
          <cell r="I199">
            <v>0.9</v>
          </cell>
          <cell r="J199">
            <v>0.9</v>
          </cell>
          <cell r="K199">
            <v>0.9</v>
          </cell>
          <cell r="L199">
            <v>0.9</v>
          </cell>
          <cell r="M199">
            <v>0.9</v>
          </cell>
          <cell r="N199">
            <v>0.9</v>
          </cell>
          <cell r="O199">
            <v>0.9</v>
          </cell>
          <cell r="P199">
            <v>0.9</v>
          </cell>
          <cell r="Q199">
            <v>0.9</v>
          </cell>
          <cell r="R199">
            <v>0.9</v>
          </cell>
          <cell r="S199">
            <v>0.9</v>
          </cell>
          <cell r="T199">
            <v>0.9</v>
          </cell>
        </row>
        <row r="202">
          <cell r="B202">
            <v>1</v>
          </cell>
          <cell r="C202" t="str">
            <v>SGP-PA</v>
          </cell>
          <cell r="D202" t="str">
            <v>（給水・冷却水）ねじ接合（管端防食継手）</v>
          </cell>
          <cell r="E202" t="str">
            <v>屋外配管</v>
          </cell>
          <cell r="F202" t="str">
            <v>継手</v>
          </cell>
          <cell r="G202">
            <v>0.55000000000000004</v>
          </cell>
          <cell r="H202">
            <v>0.55000000000000004</v>
          </cell>
          <cell r="I202">
            <v>0.55000000000000004</v>
          </cell>
          <cell r="J202">
            <v>0.55000000000000004</v>
          </cell>
          <cell r="K202">
            <v>0.55000000000000004</v>
          </cell>
          <cell r="L202">
            <v>0.55000000000000004</v>
          </cell>
          <cell r="M202">
            <v>0.55000000000000004</v>
          </cell>
          <cell r="N202">
            <v>0.55000000000000004</v>
          </cell>
          <cell r="O202">
            <v>0.55000000000000004</v>
          </cell>
          <cell r="P202">
            <v>0.55000000000000004</v>
          </cell>
          <cell r="Q202">
            <v>0.55000000000000004</v>
          </cell>
          <cell r="R202">
            <v>0.55000000000000004</v>
          </cell>
          <cell r="S202">
            <v>0.55000000000000004</v>
          </cell>
          <cell r="T202">
            <v>0.55000000000000004</v>
          </cell>
        </row>
        <row r="203">
          <cell r="B203">
            <v>2</v>
          </cell>
          <cell r="C203" t="str">
            <v>SGP-PB</v>
          </cell>
          <cell r="D203" t="str">
            <v>（給水・冷却水）ねじ接合（管端防食継手）</v>
          </cell>
          <cell r="E203" t="str">
            <v>屋外配管</v>
          </cell>
          <cell r="F203" t="str">
            <v>継手</v>
          </cell>
          <cell r="G203">
            <v>0.45</v>
          </cell>
          <cell r="H203">
            <v>0.45</v>
          </cell>
          <cell r="I203">
            <v>0.45</v>
          </cell>
          <cell r="J203">
            <v>0.45</v>
          </cell>
          <cell r="K203">
            <v>0.45</v>
          </cell>
          <cell r="L203">
            <v>0.45</v>
          </cell>
          <cell r="M203">
            <v>0.45</v>
          </cell>
          <cell r="N203">
            <v>0.45</v>
          </cell>
          <cell r="O203">
            <v>0.45</v>
          </cell>
          <cell r="P203">
            <v>0.45</v>
          </cell>
          <cell r="Q203">
            <v>0.45</v>
          </cell>
          <cell r="R203">
            <v>0.45</v>
          </cell>
          <cell r="S203">
            <v>0.45</v>
          </cell>
          <cell r="T203">
            <v>0.45</v>
          </cell>
        </row>
        <row r="204">
          <cell r="B204">
            <v>4</v>
          </cell>
          <cell r="C204" t="str">
            <v>SGP-FPA</v>
          </cell>
          <cell r="D204" t="str">
            <v>（給水・冷却水）フランジ接合</v>
          </cell>
          <cell r="E204" t="str">
            <v>屋外配管</v>
          </cell>
          <cell r="F204" t="str">
            <v>継手</v>
          </cell>
          <cell r="M204">
            <v>0.9</v>
          </cell>
          <cell r="N204">
            <v>0.9</v>
          </cell>
          <cell r="O204">
            <v>0.9</v>
          </cell>
          <cell r="P204">
            <v>0.9</v>
          </cell>
          <cell r="Q204">
            <v>0.9</v>
          </cell>
          <cell r="R204">
            <v>0.9</v>
          </cell>
          <cell r="S204">
            <v>0.9</v>
          </cell>
          <cell r="T204">
            <v>0.9</v>
          </cell>
        </row>
        <row r="205">
          <cell r="B205">
            <v>5</v>
          </cell>
          <cell r="C205" t="str">
            <v>SGP-FPB</v>
          </cell>
          <cell r="D205" t="str">
            <v>（給水・冷却水）フランジ接合</v>
          </cell>
          <cell r="E205" t="str">
            <v>屋外配管</v>
          </cell>
          <cell r="F205" t="str">
            <v>継手</v>
          </cell>
          <cell r="M205">
            <v>0.9</v>
          </cell>
          <cell r="N205">
            <v>0.9</v>
          </cell>
          <cell r="O205">
            <v>0.9</v>
          </cell>
          <cell r="P205">
            <v>0.9</v>
          </cell>
          <cell r="Q205">
            <v>0.9</v>
          </cell>
          <cell r="R205">
            <v>0.9</v>
          </cell>
          <cell r="S205">
            <v>0.9</v>
          </cell>
          <cell r="T205">
            <v>0.9</v>
          </cell>
        </row>
        <row r="206">
          <cell r="B206">
            <v>7</v>
          </cell>
          <cell r="C206" t="str">
            <v>SGP-VA</v>
          </cell>
          <cell r="D206" t="str">
            <v>（給水・冷却水）ねじ接合（管端防食継手）</v>
          </cell>
          <cell r="E206" t="str">
            <v>屋外配管</v>
          </cell>
          <cell r="F206" t="str">
            <v>継手</v>
          </cell>
          <cell r="G206">
            <v>0.45</v>
          </cell>
          <cell r="H206">
            <v>0.45</v>
          </cell>
          <cell r="I206">
            <v>0.45</v>
          </cell>
          <cell r="J206">
            <v>0.45</v>
          </cell>
          <cell r="K206">
            <v>0.45</v>
          </cell>
          <cell r="L206">
            <v>0.45</v>
          </cell>
          <cell r="M206">
            <v>0.45</v>
          </cell>
          <cell r="N206">
            <v>0.45</v>
          </cell>
          <cell r="O206">
            <v>0.45</v>
          </cell>
          <cell r="P206">
            <v>0.45</v>
          </cell>
          <cell r="Q206">
            <v>0.45</v>
          </cell>
          <cell r="R206">
            <v>0.45</v>
          </cell>
          <cell r="S206">
            <v>0.45</v>
          </cell>
          <cell r="T206">
            <v>0.45</v>
          </cell>
        </row>
        <row r="207">
          <cell r="B207">
            <v>8</v>
          </cell>
          <cell r="C207" t="str">
            <v>SGP-VB</v>
          </cell>
          <cell r="D207" t="str">
            <v>（給水・冷却水）ねじ接合（管端防食継手）</v>
          </cell>
          <cell r="E207" t="str">
            <v>屋外配管</v>
          </cell>
          <cell r="F207" t="str">
            <v>継手</v>
          </cell>
          <cell r="G207">
            <v>0.4</v>
          </cell>
          <cell r="H207">
            <v>0.4</v>
          </cell>
          <cell r="I207">
            <v>0.4</v>
          </cell>
          <cell r="J207">
            <v>0.4</v>
          </cell>
          <cell r="K207">
            <v>0.4</v>
          </cell>
          <cell r="L207">
            <v>0.4</v>
          </cell>
          <cell r="M207">
            <v>0.4</v>
          </cell>
          <cell r="N207">
            <v>0.4</v>
          </cell>
          <cell r="O207">
            <v>0.4</v>
          </cell>
          <cell r="P207">
            <v>0.4</v>
          </cell>
          <cell r="Q207">
            <v>0.4</v>
          </cell>
          <cell r="R207">
            <v>0.4</v>
          </cell>
          <cell r="S207">
            <v>0.4</v>
          </cell>
          <cell r="T207">
            <v>0.4</v>
          </cell>
        </row>
        <row r="208">
          <cell r="B208">
            <v>10</v>
          </cell>
          <cell r="C208" t="str">
            <v>SGP-FVA</v>
          </cell>
          <cell r="D208" t="str">
            <v>（給水・冷却水）フランジ接合</v>
          </cell>
          <cell r="E208" t="str">
            <v>屋外配管</v>
          </cell>
          <cell r="F208" t="str">
            <v>継手</v>
          </cell>
          <cell r="G208">
            <v>1</v>
          </cell>
          <cell r="H208">
            <v>1</v>
          </cell>
          <cell r="I208">
            <v>1</v>
          </cell>
          <cell r="J208">
            <v>1</v>
          </cell>
          <cell r="K208">
            <v>1</v>
          </cell>
          <cell r="L208">
            <v>1</v>
          </cell>
          <cell r="M208">
            <v>1</v>
          </cell>
          <cell r="N208">
            <v>1</v>
          </cell>
          <cell r="O208">
            <v>1</v>
          </cell>
          <cell r="P208">
            <v>1</v>
          </cell>
          <cell r="Q208">
            <v>1</v>
          </cell>
          <cell r="R208">
            <v>1</v>
          </cell>
          <cell r="S208">
            <v>1</v>
          </cell>
          <cell r="T208">
            <v>1</v>
          </cell>
        </row>
        <row r="209">
          <cell r="B209">
            <v>11</v>
          </cell>
          <cell r="C209" t="str">
            <v>SGP-FVB</v>
          </cell>
          <cell r="D209" t="str">
            <v>（給水・冷却水）フランジ接合</v>
          </cell>
          <cell r="E209" t="str">
            <v>屋外配管</v>
          </cell>
          <cell r="F209" t="str">
            <v>継手</v>
          </cell>
          <cell r="G209">
            <v>1</v>
          </cell>
          <cell r="H209">
            <v>1</v>
          </cell>
          <cell r="I209">
            <v>1</v>
          </cell>
          <cell r="J209">
            <v>1</v>
          </cell>
          <cell r="K209">
            <v>1</v>
          </cell>
          <cell r="L209">
            <v>1</v>
          </cell>
          <cell r="M209">
            <v>1</v>
          </cell>
          <cell r="N209">
            <v>1</v>
          </cell>
          <cell r="O209">
            <v>1</v>
          </cell>
          <cell r="P209">
            <v>1</v>
          </cell>
          <cell r="Q209">
            <v>1</v>
          </cell>
          <cell r="R209">
            <v>1</v>
          </cell>
          <cell r="S209">
            <v>1</v>
          </cell>
          <cell r="T209">
            <v>1</v>
          </cell>
        </row>
        <row r="210">
          <cell r="B210">
            <v>13</v>
          </cell>
          <cell r="C210" t="str">
            <v>SGP-HVA</v>
          </cell>
          <cell r="D210" t="str">
            <v>（給湯・冷温水）ねじ接合（管端防食継手）</v>
          </cell>
          <cell r="E210" t="str">
            <v>屋外配管</v>
          </cell>
          <cell r="F210" t="str">
            <v>継手</v>
          </cell>
          <cell r="G210">
            <v>0.4</v>
          </cell>
          <cell r="H210">
            <v>0.4</v>
          </cell>
          <cell r="I210">
            <v>0.4</v>
          </cell>
          <cell r="J210">
            <v>0.4</v>
          </cell>
          <cell r="K210">
            <v>0.4</v>
          </cell>
          <cell r="L210">
            <v>0.4</v>
          </cell>
          <cell r="M210">
            <v>0.4</v>
          </cell>
          <cell r="N210">
            <v>0.4</v>
          </cell>
          <cell r="O210">
            <v>0.4</v>
          </cell>
          <cell r="P210">
            <v>0.4</v>
          </cell>
          <cell r="Q210">
            <v>0.4</v>
          </cell>
          <cell r="R210">
            <v>0.4</v>
          </cell>
          <cell r="S210">
            <v>0.4</v>
          </cell>
          <cell r="T210">
            <v>0.4</v>
          </cell>
        </row>
        <row r="211">
          <cell r="B211">
            <v>14</v>
          </cell>
          <cell r="C211" t="str">
            <v>SGP-VA</v>
          </cell>
          <cell r="D211" t="str">
            <v>（冷却水）ハウジング型継手</v>
          </cell>
          <cell r="E211" t="str">
            <v>屋外配管</v>
          </cell>
          <cell r="F211" t="str">
            <v>継手</v>
          </cell>
          <cell r="G211">
            <v>1.6</v>
          </cell>
          <cell r="H211">
            <v>1.6</v>
          </cell>
          <cell r="I211">
            <v>1.6</v>
          </cell>
          <cell r="J211">
            <v>1.6</v>
          </cell>
          <cell r="K211">
            <v>1.6</v>
          </cell>
          <cell r="L211">
            <v>1.6</v>
          </cell>
          <cell r="M211">
            <v>1.6</v>
          </cell>
          <cell r="N211">
            <v>1.6</v>
          </cell>
          <cell r="O211">
            <v>1.6</v>
          </cell>
          <cell r="P211">
            <v>1.6</v>
          </cell>
          <cell r="Q211">
            <v>1.6</v>
          </cell>
          <cell r="R211">
            <v>1</v>
          </cell>
          <cell r="S211">
            <v>1</v>
          </cell>
          <cell r="T211">
            <v>1</v>
          </cell>
        </row>
        <row r="212">
          <cell r="B212">
            <v>19</v>
          </cell>
          <cell r="C212" t="str">
            <v>STPG</v>
          </cell>
          <cell r="D212" t="str">
            <v>（冷温水）ねじ接合</v>
          </cell>
          <cell r="E212" t="str">
            <v>屋外配管</v>
          </cell>
          <cell r="F212" t="str">
            <v>継手</v>
          </cell>
          <cell r="G212">
            <v>0.8</v>
          </cell>
          <cell r="H212">
            <v>0.8</v>
          </cell>
          <cell r="I212">
            <v>0.8</v>
          </cell>
          <cell r="J212">
            <v>0.8</v>
          </cell>
          <cell r="K212">
            <v>0.8</v>
          </cell>
          <cell r="L212">
            <v>0.8</v>
          </cell>
          <cell r="M212">
            <v>0.8</v>
          </cell>
          <cell r="N212">
            <v>0.8</v>
          </cell>
          <cell r="O212">
            <v>0.8</v>
          </cell>
          <cell r="P212">
            <v>0.8</v>
          </cell>
          <cell r="Q212">
            <v>0.8</v>
          </cell>
          <cell r="R212">
            <v>0.8</v>
          </cell>
          <cell r="S212">
            <v>0.8</v>
          </cell>
          <cell r="T212">
            <v>0.8</v>
          </cell>
        </row>
        <row r="213">
          <cell r="B213">
            <v>20</v>
          </cell>
          <cell r="C213" t="str">
            <v>STPG</v>
          </cell>
          <cell r="D213" t="str">
            <v>（消火）ねじ接合</v>
          </cell>
          <cell r="E213" t="str">
            <v>屋外配管</v>
          </cell>
          <cell r="F213" t="str">
            <v>継手</v>
          </cell>
          <cell r="G213">
            <v>0.8</v>
          </cell>
          <cell r="H213">
            <v>0.8</v>
          </cell>
          <cell r="I213">
            <v>0.8</v>
          </cell>
          <cell r="J213">
            <v>0.8</v>
          </cell>
          <cell r="K213">
            <v>0.8</v>
          </cell>
          <cell r="L213">
            <v>0.8</v>
          </cell>
          <cell r="M213">
            <v>0.8</v>
          </cell>
          <cell r="N213">
            <v>0.8</v>
          </cell>
          <cell r="O213">
            <v>0.8</v>
          </cell>
          <cell r="P213">
            <v>0.8</v>
          </cell>
          <cell r="Q213">
            <v>0.8</v>
          </cell>
          <cell r="R213">
            <v>0.8</v>
          </cell>
          <cell r="S213">
            <v>0.8</v>
          </cell>
          <cell r="T213">
            <v>0.8</v>
          </cell>
        </row>
        <row r="214">
          <cell r="B214">
            <v>21</v>
          </cell>
          <cell r="C214" t="str">
            <v>STPG</v>
          </cell>
          <cell r="D214" t="str">
            <v>（冷却水）ねじ接合</v>
          </cell>
          <cell r="E214" t="str">
            <v>屋外配管</v>
          </cell>
          <cell r="F214" t="str">
            <v>継手</v>
          </cell>
          <cell r="G214">
            <v>0.8</v>
          </cell>
          <cell r="H214">
            <v>0.8</v>
          </cell>
          <cell r="I214">
            <v>0.8</v>
          </cell>
          <cell r="J214">
            <v>0.8</v>
          </cell>
          <cell r="K214">
            <v>0.8</v>
          </cell>
          <cell r="L214">
            <v>0.8</v>
          </cell>
          <cell r="M214">
            <v>0.8</v>
          </cell>
          <cell r="N214">
            <v>0.8</v>
          </cell>
          <cell r="O214">
            <v>0.8</v>
          </cell>
          <cell r="P214">
            <v>0.8</v>
          </cell>
          <cell r="Q214">
            <v>0.8</v>
          </cell>
          <cell r="R214">
            <v>0.8</v>
          </cell>
          <cell r="S214">
            <v>0.8</v>
          </cell>
          <cell r="T214">
            <v>0.8</v>
          </cell>
        </row>
        <row r="215">
          <cell r="B215">
            <v>22</v>
          </cell>
          <cell r="C215" t="str">
            <v>STPG(黒)</v>
          </cell>
          <cell r="D215" t="str">
            <v>（低圧蒸気用）ねじ接合</v>
          </cell>
          <cell r="E215" t="str">
            <v>屋外配管</v>
          </cell>
          <cell r="F215" t="str">
            <v>継手</v>
          </cell>
          <cell r="G215">
            <v>1</v>
          </cell>
          <cell r="H215">
            <v>1</v>
          </cell>
          <cell r="I215">
            <v>1</v>
          </cell>
          <cell r="J215">
            <v>1</v>
          </cell>
          <cell r="K215">
            <v>1</v>
          </cell>
          <cell r="L215">
            <v>1</v>
          </cell>
          <cell r="M215">
            <v>1</v>
          </cell>
          <cell r="N215">
            <v>1</v>
          </cell>
          <cell r="O215">
            <v>1</v>
          </cell>
          <cell r="P215">
            <v>1</v>
          </cell>
          <cell r="Q215">
            <v>1</v>
          </cell>
          <cell r="R215">
            <v>1</v>
          </cell>
          <cell r="S215">
            <v>1</v>
          </cell>
          <cell r="T215">
            <v>1</v>
          </cell>
        </row>
        <row r="216">
          <cell r="B216">
            <v>23</v>
          </cell>
          <cell r="C216" t="str">
            <v>STPG</v>
          </cell>
          <cell r="D216" t="str">
            <v>（消火・冷却水・冷温水）溶接接合</v>
          </cell>
          <cell r="E216" t="str">
            <v>屋外配管</v>
          </cell>
          <cell r="F216" t="str">
            <v>継手</v>
          </cell>
          <cell r="G216">
            <v>0.6</v>
          </cell>
          <cell r="H216">
            <v>0.6</v>
          </cell>
          <cell r="I216">
            <v>0.6</v>
          </cell>
          <cell r="J216">
            <v>0.3</v>
          </cell>
          <cell r="K216">
            <v>0.3</v>
          </cell>
          <cell r="L216">
            <v>0.3</v>
          </cell>
          <cell r="M216">
            <v>0.3</v>
          </cell>
          <cell r="N216">
            <v>0.3</v>
          </cell>
          <cell r="O216">
            <v>0.3</v>
          </cell>
          <cell r="P216">
            <v>0.3</v>
          </cell>
          <cell r="Q216">
            <v>0.3</v>
          </cell>
          <cell r="R216">
            <v>0.3</v>
          </cell>
          <cell r="S216">
            <v>0.3</v>
          </cell>
          <cell r="T216">
            <v>0.3</v>
          </cell>
        </row>
        <row r="217">
          <cell r="B217">
            <v>24</v>
          </cell>
          <cell r="C217" t="str">
            <v>STPG(黒)</v>
          </cell>
          <cell r="D217" t="str">
            <v>（蒸気給気管、蒸気還気用）溶接接合</v>
          </cell>
          <cell r="E217" t="str">
            <v>屋外配管</v>
          </cell>
          <cell r="F217" t="str">
            <v>継手</v>
          </cell>
          <cell r="G217">
            <v>0.8</v>
          </cell>
          <cell r="H217">
            <v>0.8</v>
          </cell>
          <cell r="I217">
            <v>0.8</v>
          </cell>
          <cell r="J217">
            <v>0.4</v>
          </cell>
          <cell r="K217">
            <v>0.4</v>
          </cell>
          <cell r="L217">
            <v>0.4</v>
          </cell>
          <cell r="M217">
            <v>0.4</v>
          </cell>
          <cell r="N217">
            <v>0.4</v>
          </cell>
          <cell r="O217">
            <v>0.4</v>
          </cell>
          <cell r="P217">
            <v>0.4</v>
          </cell>
          <cell r="Q217">
            <v>0.4</v>
          </cell>
          <cell r="R217">
            <v>0.4</v>
          </cell>
          <cell r="S217">
            <v>0.4</v>
          </cell>
          <cell r="T217">
            <v>0.4</v>
          </cell>
        </row>
        <row r="218">
          <cell r="B218">
            <v>25</v>
          </cell>
          <cell r="C218" t="str">
            <v>SGP(白)</v>
          </cell>
          <cell r="D218" t="str">
            <v>（排水）ねじ接合</v>
          </cell>
          <cell r="E218" t="str">
            <v>屋外配管</v>
          </cell>
          <cell r="F218" t="str">
            <v>継手</v>
          </cell>
          <cell r="G218">
            <v>0.5</v>
          </cell>
          <cell r="H218">
            <v>0.5</v>
          </cell>
          <cell r="I218">
            <v>0.5</v>
          </cell>
          <cell r="J218">
            <v>0.5</v>
          </cell>
          <cell r="K218">
            <v>0.5</v>
          </cell>
          <cell r="L218">
            <v>0.5</v>
          </cell>
          <cell r="M218">
            <v>0.5</v>
          </cell>
          <cell r="N218">
            <v>0.5</v>
          </cell>
          <cell r="O218">
            <v>0.5</v>
          </cell>
          <cell r="P218">
            <v>0.5</v>
          </cell>
          <cell r="Q218">
            <v>0.5</v>
          </cell>
          <cell r="R218">
            <v>0.5</v>
          </cell>
          <cell r="S218">
            <v>0.5</v>
          </cell>
          <cell r="T218">
            <v>0.5</v>
          </cell>
        </row>
        <row r="219">
          <cell r="B219">
            <v>26</v>
          </cell>
          <cell r="C219" t="str">
            <v>SGP(白)</v>
          </cell>
          <cell r="D219" t="str">
            <v>（冷温水）ねじ接合</v>
          </cell>
          <cell r="E219" t="str">
            <v>屋外配管</v>
          </cell>
          <cell r="F219" t="str">
            <v>継手</v>
          </cell>
          <cell r="G219">
            <v>0.4</v>
          </cell>
          <cell r="H219">
            <v>0.4</v>
          </cell>
          <cell r="I219">
            <v>0.4</v>
          </cell>
          <cell r="J219">
            <v>0.4</v>
          </cell>
          <cell r="K219">
            <v>0.4</v>
          </cell>
          <cell r="L219">
            <v>0.4</v>
          </cell>
          <cell r="M219">
            <v>0.4</v>
          </cell>
          <cell r="N219">
            <v>0.4</v>
          </cell>
          <cell r="O219">
            <v>0.4</v>
          </cell>
          <cell r="P219">
            <v>0.4</v>
          </cell>
          <cell r="Q219">
            <v>0.4</v>
          </cell>
          <cell r="R219">
            <v>0.4</v>
          </cell>
          <cell r="S219">
            <v>0.4</v>
          </cell>
          <cell r="T219">
            <v>0.4</v>
          </cell>
        </row>
        <row r="220">
          <cell r="B220">
            <v>27</v>
          </cell>
          <cell r="C220" t="str">
            <v>SGP(白)</v>
          </cell>
          <cell r="D220" t="str">
            <v>（通気・消火・給湯・プロパン）ねじ接合</v>
          </cell>
          <cell r="E220" t="str">
            <v>屋外配管</v>
          </cell>
          <cell r="F220" t="str">
            <v>継手</v>
          </cell>
          <cell r="G220">
            <v>0.4</v>
          </cell>
          <cell r="H220">
            <v>0.4</v>
          </cell>
          <cell r="I220">
            <v>0.4</v>
          </cell>
          <cell r="J220">
            <v>0.4</v>
          </cell>
          <cell r="K220">
            <v>0.4</v>
          </cell>
          <cell r="L220">
            <v>0.4</v>
          </cell>
          <cell r="M220">
            <v>0.4</v>
          </cell>
          <cell r="N220">
            <v>0.4</v>
          </cell>
          <cell r="O220">
            <v>0.4</v>
          </cell>
          <cell r="P220">
            <v>0.4</v>
          </cell>
          <cell r="Q220">
            <v>0.4</v>
          </cell>
          <cell r="R220">
            <v>0.4</v>
          </cell>
          <cell r="S220">
            <v>0.4</v>
          </cell>
          <cell r="T220">
            <v>0.4</v>
          </cell>
        </row>
        <row r="221">
          <cell r="B221">
            <v>28</v>
          </cell>
          <cell r="C221" t="str">
            <v>SGP(白)</v>
          </cell>
          <cell r="D221" t="str">
            <v>（冷却水）ねじ接合</v>
          </cell>
          <cell r="E221" t="str">
            <v>屋外配管</v>
          </cell>
          <cell r="F221" t="str">
            <v>継手</v>
          </cell>
          <cell r="G221">
            <v>0.4</v>
          </cell>
          <cell r="H221">
            <v>0.4</v>
          </cell>
          <cell r="I221">
            <v>0.4</v>
          </cell>
          <cell r="J221">
            <v>0.4</v>
          </cell>
          <cell r="K221">
            <v>0.4</v>
          </cell>
          <cell r="L221">
            <v>0.4</v>
          </cell>
          <cell r="M221">
            <v>0.4</v>
          </cell>
          <cell r="N221">
            <v>0.4</v>
          </cell>
          <cell r="O221">
            <v>0.4</v>
          </cell>
          <cell r="P221">
            <v>0.4</v>
          </cell>
          <cell r="Q221">
            <v>0.4</v>
          </cell>
          <cell r="R221">
            <v>0.4</v>
          </cell>
          <cell r="S221">
            <v>0.4</v>
          </cell>
          <cell r="T221">
            <v>0.4</v>
          </cell>
        </row>
        <row r="222">
          <cell r="B222">
            <v>29</v>
          </cell>
          <cell r="C222" t="str">
            <v>SGP(白)</v>
          </cell>
          <cell r="D222" t="str">
            <v>（通気・消火・給湯・プロパン・冷却水・冷温水）溶接接合</v>
          </cell>
          <cell r="E222" t="str">
            <v>屋外配管</v>
          </cell>
          <cell r="F222" t="str">
            <v>継手</v>
          </cell>
          <cell r="G222">
            <v>0.25</v>
          </cell>
          <cell r="H222">
            <v>0.25</v>
          </cell>
          <cell r="I222">
            <v>0.25</v>
          </cell>
          <cell r="J222">
            <v>0.25</v>
          </cell>
          <cell r="K222">
            <v>0.25</v>
          </cell>
          <cell r="L222">
            <v>0.25</v>
          </cell>
          <cell r="M222">
            <v>0.25</v>
          </cell>
          <cell r="N222">
            <v>0.25</v>
          </cell>
          <cell r="O222">
            <v>0.25</v>
          </cell>
          <cell r="P222">
            <v>0.25</v>
          </cell>
          <cell r="Q222">
            <v>0.25</v>
          </cell>
          <cell r="R222">
            <v>0.25</v>
          </cell>
          <cell r="S222">
            <v>0.25</v>
          </cell>
          <cell r="T222">
            <v>0.25</v>
          </cell>
        </row>
        <row r="223">
          <cell r="B223">
            <v>30</v>
          </cell>
          <cell r="C223" t="str">
            <v>SGP(白)</v>
          </cell>
          <cell r="D223" t="str">
            <v>（冷却水）ハウジング型管継手</v>
          </cell>
          <cell r="E223" t="str">
            <v>屋外配管</v>
          </cell>
          <cell r="F223" t="str">
            <v>継手</v>
          </cell>
          <cell r="G223">
            <v>1.74</v>
          </cell>
          <cell r="H223">
            <v>1.74</v>
          </cell>
          <cell r="I223">
            <v>1.74</v>
          </cell>
          <cell r="J223">
            <v>1.74</v>
          </cell>
          <cell r="K223">
            <v>1.74</v>
          </cell>
          <cell r="L223">
            <v>1.74</v>
          </cell>
          <cell r="M223">
            <v>1.74</v>
          </cell>
          <cell r="N223">
            <v>1.74</v>
          </cell>
          <cell r="O223">
            <v>1.38</v>
          </cell>
          <cell r="P223">
            <v>1.38</v>
          </cell>
          <cell r="Q223">
            <v>1.38</v>
          </cell>
          <cell r="R223">
            <v>1.02</v>
          </cell>
          <cell r="S223">
            <v>1.02</v>
          </cell>
          <cell r="T223">
            <v>1.02</v>
          </cell>
        </row>
        <row r="224">
          <cell r="B224">
            <v>31</v>
          </cell>
          <cell r="C224" t="str">
            <v>SGP(白)</v>
          </cell>
          <cell r="D224" t="str">
            <v>（冷温水・消火）ハウジング型管継手</v>
          </cell>
          <cell r="E224" t="str">
            <v>屋外配管</v>
          </cell>
          <cell r="F224" t="str">
            <v>継手</v>
          </cell>
          <cell r="G224">
            <v>1.74</v>
          </cell>
          <cell r="H224">
            <v>1.74</v>
          </cell>
          <cell r="I224">
            <v>1.74</v>
          </cell>
          <cell r="J224">
            <v>1.74</v>
          </cell>
          <cell r="K224">
            <v>1.74</v>
          </cell>
          <cell r="L224">
            <v>1.74</v>
          </cell>
          <cell r="M224">
            <v>1.74</v>
          </cell>
          <cell r="N224">
            <v>1.74</v>
          </cell>
          <cell r="O224">
            <v>1.38</v>
          </cell>
          <cell r="P224">
            <v>1.38</v>
          </cell>
          <cell r="Q224">
            <v>1.38</v>
          </cell>
          <cell r="R224">
            <v>1.02</v>
          </cell>
          <cell r="S224">
            <v>1.02</v>
          </cell>
          <cell r="T224">
            <v>1.02</v>
          </cell>
        </row>
        <row r="225">
          <cell r="B225">
            <v>32</v>
          </cell>
          <cell r="C225" t="str">
            <v>SGP(黒)</v>
          </cell>
          <cell r="D225" t="str">
            <v>（蒸気・油）ねじ接合</v>
          </cell>
          <cell r="E225" t="str">
            <v>屋外配管</v>
          </cell>
          <cell r="F225" t="str">
            <v>継手</v>
          </cell>
          <cell r="G225">
            <v>0.5</v>
          </cell>
          <cell r="H225">
            <v>0.5</v>
          </cell>
          <cell r="I225">
            <v>0.5</v>
          </cell>
          <cell r="J225">
            <v>0.5</v>
          </cell>
          <cell r="K225">
            <v>0.5</v>
          </cell>
          <cell r="L225">
            <v>0.5</v>
          </cell>
          <cell r="M225">
            <v>0.5</v>
          </cell>
          <cell r="N225">
            <v>0.5</v>
          </cell>
          <cell r="O225">
            <v>0.5</v>
          </cell>
          <cell r="P225">
            <v>0.5</v>
          </cell>
          <cell r="Q225">
            <v>0.5</v>
          </cell>
          <cell r="R225">
            <v>0.5</v>
          </cell>
          <cell r="S225">
            <v>0.5</v>
          </cell>
          <cell r="T225">
            <v>0.5</v>
          </cell>
        </row>
        <row r="226">
          <cell r="B226">
            <v>33</v>
          </cell>
          <cell r="C226" t="str">
            <v>SGP(黒)</v>
          </cell>
          <cell r="D226" t="str">
            <v>（蒸気・油）溶接接合</v>
          </cell>
          <cell r="E226" t="str">
            <v>屋外配管</v>
          </cell>
          <cell r="F226" t="str">
            <v>継手</v>
          </cell>
          <cell r="G226">
            <v>0.3</v>
          </cell>
          <cell r="H226">
            <v>0.3</v>
          </cell>
          <cell r="I226">
            <v>0.3</v>
          </cell>
          <cell r="J226">
            <v>0.3</v>
          </cell>
          <cell r="K226">
            <v>0.3</v>
          </cell>
          <cell r="L226">
            <v>0.3</v>
          </cell>
          <cell r="M226">
            <v>0.3</v>
          </cell>
          <cell r="N226">
            <v>0.3</v>
          </cell>
          <cell r="O226">
            <v>0.3</v>
          </cell>
          <cell r="P226">
            <v>0.3</v>
          </cell>
          <cell r="Q226">
            <v>0.3</v>
          </cell>
          <cell r="R226">
            <v>0.3</v>
          </cell>
          <cell r="S226">
            <v>0.3</v>
          </cell>
          <cell r="T226">
            <v>0.3</v>
          </cell>
        </row>
        <row r="227">
          <cell r="B227">
            <v>35</v>
          </cell>
          <cell r="C227" t="str">
            <v>SGP-TA(WSP032)</v>
          </cell>
          <cell r="D227" t="str">
            <v>ねじ接合</v>
          </cell>
          <cell r="E227" t="str">
            <v>屋外配管</v>
          </cell>
          <cell r="F227" t="str">
            <v>継手</v>
          </cell>
          <cell r="G227">
            <v>0.3</v>
          </cell>
          <cell r="H227">
            <v>0.3</v>
          </cell>
          <cell r="I227">
            <v>0.3</v>
          </cell>
          <cell r="J227">
            <v>0.3</v>
          </cell>
          <cell r="K227">
            <v>0.3</v>
          </cell>
          <cell r="L227">
            <v>0.3</v>
          </cell>
          <cell r="M227">
            <v>0.3</v>
          </cell>
          <cell r="N227">
            <v>0.3</v>
          </cell>
          <cell r="O227">
            <v>0.3</v>
          </cell>
          <cell r="P227">
            <v>0.3</v>
          </cell>
          <cell r="Q227">
            <v>0.3</v>
          </cell>
          <cell r="R227">
            <v>0.3</v>
          </cell>
          <cell r="S227">
            <v>0.3</v>
          </cell>
          <cell r="T227">
            <v>0.3</v>
          </cell>
        </row>
        <row r="228">
          <cell r="B228">
            <v>38</v>
          </cell>
          <cell r="C228" t="str">
            <v>ARFA管</v>
          </cell>
          <cell r="D228" t="str">
            <v>ねじ接合</v>
          </cell>
          <cell r="E228" t="str">
            <v>屋外配管</v>
          </cell>
          <cell r="F228" t="str">
            <v>継手</v>
          </cell>
          <cell r="G228">
            <v>0.3</v>
          </cell>
          <cell r="H228">
            <v>0.3</v>
          </cell>
          <cell r="I228">
            <v>0.3</v>
          </cell>
          <cell r="J228">
            <v>0.3</v>
          </cell>
          <cell r="K228">
            <v>0.3</v>
          </cell>
          <cell r="L228">
            <v>0.3</v>
          </cell>
          <cell r="M228">
            <v>0.3</v>
          </cell>
          <cell r="N228">
            <v>0.3</v>
          </cell>
          <cell r="O228">
            <v>0.3</v>
          </cell>
          <cell r="P228">
            <v>0.3</v>
          </cell>
          <cell r="Q228">
            <v>0.3</v>
          </cell>
          <cell r="R228">
            <v>0.3</v>
          </cell>
          <cell r="S228">
            <v>0.3</v>
          </cell>
          <cell r="T228">
            <v>0.3</v>
          </cell>
        </row>
        <row r="229">
          <cell r="B229">
            <v>40</v>
          </cell>
          <cell r="C229" t="str">
            <v>CUP</v>
          </cell>
          <cell r="D229" t="str">
            <v>（給湯・給水）</v>
          </cell>
          <cell r="E229" t="str">
            <v>屋外配管</v>
          </cell>
          <cell r="F229" t="str">
            <v>継手</v>
          </cell>
          <cell r="G229">
            <v>0.6</v>
          </cell>
          <cell r="H229">
            <v>0.6</v>
          </cell>
          <cell r="I229">
            <v>0.6</v>
          </cell>
          <cell r="J229">
            <v>0.6</v>
          </cell>
          <cell r="K229">
            <v>0.6</v>
          </cell>
          <cell r="L229">
            <v>0.6</v>
          </cell>
          <cell r="M229">
            <v>0.6</v>
          </cell>
          <cell r="N229">
            <v>0.6</v>
          </cell>
          <cell r="O229">
            <v>0.6</v>
          </cell>
          <cell r="P229">
            <v>0.6</v>
          </cell>
          <cell r="Q229">
            <v>0.6</v>
          </cell>
          <cell r="R229">
            <v>0.6</v>
          </cell>
          <cell r="S229">
            <v>0.6</v>
          </cell>
          <cell r="T229">
            <v>0.6</v>
          </cell>
        </row>
        <row r="232">
          <cell r="B232">
            <v>1</v>
          </cell>
          <cell r="C232" t="str">
            <v>SGP-PA</v>
          </cell>
          <cell r="D232" t="str">
            <v>（給水・冷却水）ねじ接合（管端防食継手）</v>
          </cell>
          <cell r="E232" t="str">
            <v>地中配管</v>
          </cell>
          <cell r="F232" t="str">
            <v>継手</v>
          </cell>
          <cell r="G232">
            <v>0.4</v>
          </cell>
          <cell r="H232">
            <v>0.4</v>
          </cell>
          <cell r="I232">
            <v>0.4</v>
          </cell>
          <cell r="J232">
            <v>0.4</v>
          </cell>
          <cell r="K232">
            <v>0.4</v>
          </cell>
          <cell r="L232">
            <v>0.4</v>
          </cell>
          <cell r="M232">
            <v>0.4</v>
          </cell>
          <cell r="N232">
            <v>0.4</v>
          </cell>
          <cell r="O232">
            <v>0.4</v>
          </cell>
          <cell r="P232">
            <v>0.4</v>
          </cell>
          <cell r="Q232">
            <v>0.4</v>
          </cell>
          <cell r="R232">
            <v>0.4</v>
          </cell>
          <cell r="S232">
            <v>0.4</v>
          </cell>
          <cell r="T232">
            <v>0.4</v>
          </cell>
        </row>
        <row r="233">
          <cell r="B233">
            <v>2</v>
          </cell>
          <cell r="C233" t="str">
            <v>SGP-PB</v>
          </cell>
          <cell r="D233" t="str">
            <v>（給水・冷却水）ねじ接合（管端防食継手）</v>
          </cell>
          <cell r="E233" t="str">
            <v>地中配管</v>
          </cell>
          <cell r="F233" t="str">
            <v>継手</v>
          </cell>
          <cell r="G233">
            <v>0.35</v>
          </cell>
          <cell r="H233">
            <v>0.35</v>
          </cell>
          <cell r="I233">
            <v>0.35</v>
          </cell>
          <cell r="J233">
            <v>0.35</v>
          </cell>
          <cell r="K233">
            <v>0.35</v>
          </cell>
          <cell r="L233">
            <v>0.35</v>
          </cell>
          <cell r="M233">
            <v>0.35</v>
          </cell>
          <cell r="N233">
            <v>0.35</v>
          </cell>
          <cell r="O233">
            <v>0.35</v>
          </cell>
          <cell r="P233">
            <v>0.35</v>
          </cell>
          <cell r="Q233">
            <v>0.35</v>
          </cell>
          <cell r="R233">
            <v>0.35</v>
          </cell>
          <cell r="S233">
            <v>0.35</v>
          </cell>
          <cell r="T233">
            <v>0.35</v>
          </cell>
        </row>
        <row r="234">
          <cell r="B234">
            <v>3</v>
          </cell>
          <cell r="C234" t="str">
            <v>SGP-PD</v>
          </cell>
          <cell r="D234" t="str">
            <v>（給水・冷却水）ねじ接合（管端防食継手）</v>
          </cell>
          <cell r="E234" t="str">
            <v>地中配管</v>
          </cell>
          <cell r="F234" t="str">
            <v>継手</v>
          </cell>
          <cell r="G234">
            <v>0.55000000000000004</v>
          </cell>
          <cell r="H234">
            <v>0.55000000000000004</v>
          </cell>
          <cell r="I234">
            <v>0.55000000000000004</v>
          </cell>
          <cell r="J234">
            <v>0.55000000000000004</v>
          </cell>
          <cell r="K234">
            <v>0.55000000000000004</v>
          </cell>
          <cell r="L234">
            <v>0.55000000000000004</v>
          </cell>
          <cell r="M234">
            <v>0.55000000000000004</v>
          </cell>
          <cell r="N234">
            <v>0.55000000000000004</v>
          </cell>
          <cell r="O234">
            <v>0.55000000000000004</v>
          </cell>
          <cell r="P234">
            <v>0.55000000000000004</v>
          </cell>
          <cell r="Q234">
            <v>0.55000000000000004</v>
          </cell>
          <cell r="R234">
            <v>0.55000000000000004</v>
          </cell>
          <cell r="S234">
            <v>0.55000000000000004</v>
          </cell>
          <cell r="T234">
            <v>0.55000000000000004</v>
          </cell>
        </row>
        <row r="235">
          <cell r="B235">
            <v>4</v>
          </cell>
          <cell r="C235" t="str">
            <v>SGP-FPA</v>
          </cell>
          <cell r="D235" t="str">
            <v>（給水・冷却水）フランジ接合</v>
          </cell>
          <cell r="E235" t="str">
            <v>地中配管</v>
          </cell>
          <cell r="F235" t="str">
            <v>継手</v>
          </cell>
          <cell r="M235">
            <v>0.9</v>
          </cell>
          <cell r="N235">
            <v>0.9</v>
          </cell>
          <cell r="O235">
            <v>0.9</v>
          </cell>
          <cell r="P235">
            <v>0.9</v>
          </cell>
          <cell r="Q235">
            <v>0.9</v>
          </cell>
          <cell r="R235">
            <v>0.9</v>
          </cell>
          <cell r="S235">
            <v>0.9</v>
          </cell>
          <cell r="T235">
            <v>0.9</v>
          </cell>
        </row>
        <row r="236">
          <cell r="B236">
            <v>5</v>
          </cell>
          <cell r="C236" t="str">
            <v>SGP-FPB</v>
          </cell>
          <cell r="D236" t="str">
            <v>（給水・冷却水）フランジ接合</v>
          </cell>
          <cell r="E236" t="str">
            <v>地中配管</v>
          </cell>
          <cell r="F236" t="str">
            <v>継手</v>
          </cell>
          <cell r="M236">
            <v>0.9</v>
          </cell>
          <cell r="N236">
            <v>0.9</v>
          </cell>
          <cell r="O236">
            <v>0.9</v>
          </cell>
          <cell r="P236">
            <v>0.9</v>
          </cell>
          <cell r="Q236">
            <v>0.9</v>
          </cell>
          <cell r="R236">
            <v>0.9</v>
          </cell>
          <cell r="S236">
            <v>0.9</v>
          </cell>
          <cell r="T236">
            <v>0.9</v>
          </cell>
        </row>
        <row r="237">
          <cell r="B237">
            <v>6</v>
          </cell>
          <cell r="C237" t="str">
            <v>SGP-FPD</v>
          </cell>
          <cell r="D237" t="str">
            <v>（給水・冷却水）フランジ接合</v>
          </cell>
          <cell r="E237" t="str">
            <v>地中配管</v>
          </cell>
          <cell r="F237" t="str">
            <v>継手</v>
          </cell>
          <cell r="M237">
            <v>0.9</v>
          </cell>
          <cell r="N237">
            <v>0.9</v>
          </cell>
          <cell r="O237">
            <v>0.9</v>
          </cell>
          <cell r="P237">
            <v>0.9</v>
          </cell>
          <cell r="Q237">
            <v>0.9</v>
          </cell>
          <cell r="R237">
            <v>0.9</v>
          </cell>
          <cell r="S237">
            <v>0.9</v>
          </cell>
          <cell r="T237">
            <v>0.9</v>
          </cell>
        </row>
        <row r="238">
          <cell r="B238">
            <v>7</v>
          </cell>
          <cell r="C238" t="str">
            <v>SGP-VA</v>
          </cell>
          <cell r="D238" t="str">
            <v>（給水・冷却水）ねじ接合（管端防食継手）</v>
          </cell>
          <cell r="E238" t="str">
            <v>地中配管</v>
          </cell>
          <cell r="F238" t="str">
            <v>継手</v>
          </cell>
          <cell r="G238">
            <v>0.35</v>
          </cell>
          <cell r="H238">
            <v>0.35</v>
          </cell>
          <cell r="I238">
            <v>0.35</v>
          </cell>
          <cell r="J238">
            <v>0.35</v>
          </cell>
          <cell r="K238">
            <v>0.35</v>
          </cell>
          <cell r="L238">
            <v>0.35</v>
          </cell>
          <cell r="M238">
            <v>0.35</v>
          </cell>
          <cell r="N238">
            <v>0.35</v>
          </cell>
          <cell r="O238">
            <v>0.35</v>
          </cell>
          <cell r="P238">
            <v>0.35</v>
          </cell>
          <cell r="Q238">
            <v>0.35</v>
          </cell>
          <cell r="R238">
            <v>0.35</v>
          </cell>
          <cell r="S238">
            <v>0.35</v>
          </cell>
          <cell r="T238">
            <v>0.35</v>
          </cell>
        </row>
        <row r="239">
          <cell r="B239">
            <v>8</v>
          </cell>
          <cell r="C239" t="str">
            <v>SGP-VB</v>
          </cell>
          <cell r="D239" t="str">
            <v>（給水・冷却水）ねじ接合（管端防食継手）</v>
          </cell>
          <cell r="E239" t="str">
            <v>地中配管</v>
          </cell>
          <cell r="F239" t="str">
            <v>継手</v>
          </cell>
          <cell r="G239">
            <v>0.3</v>
          </cell>
          <cell r="H239">
            <v>0.3</v>
          </cell>
          <cell r="I239">
            <v>0.3</v>
          </cell>
          <cell r="J239">
            <v>0.3</v>
          </cell>
          <cell r="K239">
            <v>0.3</v>
          </cell>
          <cell r="L239">
            <v>0.3</v>
          </cell>
          <cell r="M239">
            <v>0.3</v>
          </cell>
          <cell r="N239">
            <v>0.3</v>
          </cell>
          <cell r="O239">
            <v>0.3</v>
          </cell>
          <cell r="P239">
            <v>0.3</v>
          </cell>
          <cell r="Q239">
            <v>0.3</v>
          </cell>
          <cell r="R239">
            <v>0.3</v>
          </cell>
          <cell r="S239">
            <v>0.3</v>
          </cell>
          <cell r="T239">
            <v>0.3</v>
          </cell>
        </row>
        <row r="240">
          <cell r="B240">
            <v>9</v>
          </cell>
          <cell r="C240" t="str">
            <v>SGP-VD</v>
          </cell>
          <cell r="D240" t="str">
            <v>（給水・冷却水）ねじ接合（管端防食継手）</v>
          </cell>
          <cell r="E240" t="str">
            <v>地中配管</v>
          </cell>
          <cell r="F240" t="str">
            <v>継手</v>
          </cell>
          <cell r="G240">
            <v>0.35</v>
          </cell>
          <cell r="H240">
            <v>0.35</v>
          </cell>
          <cell r="I240">
            <v>0.35</v>
          </cell>
          <cell r="J240">
            <v>0.35</v>
          </cell>
          <cell r="K240">
            <v>0.35</v>
          </cell>
          <cell r="L240">
            <v>0.35</v>
          </cell>
          <cell r="M240">
            <v>0.35</v>
          </cell>
          <cell r="N240">
            <v>0.35</v>
          </cell>
          <cell r="O240">
            <v>0.35</v>
          </cell>
          <cell r="P240">
            <v>0.35</v>
          </cell>
          <cell r="Q240">
            <v>0.35</v>
          </cell>
          <cell r="R240">
            <v>0.35</v>
          </cell>
          <cell r="S240">
            <v>0.35</v>
          </cell>
          <cell r="T240">
            <v>0.35</v>
          </cell>
        </row>
        <row r="241">
          <cell r="B241">
            <v>10</v>
          </cell>
          <cell r="C241" t="str">
            <v>SGP-FVA</v>
          </cell>
          <cell r="D241" t="str">
            <v>（給水・冷却水）フランジ接合</v>
          </cell>
          <cell r="E241" t="str">
            <v>地中配管</v>
          </cell>
          <cell r="F241" t="str">
            <v>継手</v>
          </cell>
          <cell r="G241">
            <v>1</v>
          </cell>
          <cell r="H241">
            <v>1</v>
          </cell>
          <cell r="I241">
            <v>1</v>
          </cell>
          <cell r="J241">
            <v>1</v>
          </cell>
          <cell r="K241">
            <v>1</v>
          </cell>
          <cell r="L241">
            <v>1</v>
          </cell>
          <cell r="M241">
            <v>1</v>
          </cell>
          <cell r="N241">
            <v>1</v>
          </cell>
          <cell r="O241">
            <v>1</v>
          </cell>
          <cell r="P241">
            <v>1</v>
          </cell>
          <cell r="Q241">
            <v>1</v>
          </cell>
          <cell r="R241">
            <v>1</v>
          </cell>
          <cell r="S241">
            <v>1</v>
          </cell>
          <cell r="T241">
            <v>1</v>
          </cell>
        </row>
        <row r="242">
          <cell r="B242">
            <v>11</v>
          </cell>
          <cell r="C242" t="str">
            <v>SGP-FVB</v>
          </cell>
          <cell r="D242" t="str">
            <v>（給水・冷却水）フランジ接合</v>
          </cell>
          <cell r="E242" t="str">
            <v>地中配管</v>
          </cell>
          <cell r="F242" t="str">
            <v>継手</v>
          </cell>
          <cell r="G242">
            <v>1</v>
          </cell>
          <cell r="H242">
            <v>1</v>
          </cell>
          <cell r="I242">
            <v>1</v>
          </cell>
          <cell r="J242">
            <v>1</v>
          </cell>
          <cell r="K242">
            <v>1</v>
          </cell>
          <cell r="L242">
            <v>1</v>
          </cell>
          <cell r="M242">
            <v>1</v>
          </cell>
          <cell r="N242">
            <v>1</v>
          </cell>
          <cell r="O242">
            <v>1</v>
          </cell>
          <cell r="P242">
            <v>1</v>
          </cell>
          <cell r="Q242">
            <v>1</v>
          </cell>
          <cell r="R242">
            <v>1</v>
          </cell>
          <cell r="S242">
            <v>1</v>
          </cell>
          <cell r="T242">
            <v>1</v>
          </cell>
        </row>
        <row r="243">
          <cell r="B243">
            <v>12</v>
          </cell>
          <cell r="C243" t="str">
            <v>SGP-FVD</v>
          </cell>
          <cell r="D243" t="str">
            <v>（給水・冷却水）フランジ接合</v>
          </cell>
          <cell r="E243" t="str">
            <v>地中配管</v>
          </cell>
          <cell r="F243" t="str">
            <v>継手</v>
          </cell>
          <cell r="G243">
            <v>1</v>
          </cell>
          <cell r="H243">
            <v>1</v>
          </cell>
          <cell r="I243">
            <v>1</v>
          </cell>
          <cell r="J243">
            <v>1</v>
          </cell>
          <cell r="K243">
            <v>1</v>
          </cell>
          <cell r="L243">
            <v>1</v>
          </cell>
          <cell r="M243">
            <v>1</v>
          </cell>
          <cell r="N243">
            <v>1</v>
          </cell>
          <cell r="O243">
            <v>1</v>
          </cell>
          <cell r="P243">
            <v>1</v>
          </cell>
          <cell r="Q243">
            <v>1</v>
          </cell>
          <cell r="R243">
            <v>1</v>
          </cell>
          <cell r="S243">
            <v>1</v>
          </cell>
          <cell r="T243">
            <v>1</v>
          </cell>
        </row>
        <row r="244">
          <cell r="B244">
            <v>15</v>
          </cell>
          <cell r="C244" t="str">
            <v>SGP-PS</v>
          </cell>
          <cell r="D244" t="str">
            <v>ねじ接合</v>
          </cell>
          <cell r="E244" t="str">
            <v>地中配管</v>
          </cell>
          <cell r="F244" t="str">
            <v>継手</v>
          </cell>
          <cell r="G244">
            <v>0.5</v>
          </cell>
          <cell r="H244">
            <v>0.5</v>
          </cell>
          <cell r="I244">
            <v>0.5</v>
          </cell>
          <cell r="J244">
            <v>0.5</v>
          </cell>
          <cell r="K244">
            <v>0.5</v>
          </cell>
          <cell r="L244">
            <v>0.5</v>
          </cell>
          <cell r="M244">
            <v>0.5</v>
          </cell>
          <cell r="N244">
            <v>0.5</v>
          </cell>
          <cell r="O244">
            <v>0.5</v>
          </cell>
          <cell r="P244">
            <v>0.5</v>
          </cell>
          <cell r="Q244">
            <v>0.5</v>
          </cell>
          <cell r="R244">
            <v>0.5</v>
          </cell>
          <cell r="S244">
            <v>0.5</v>
          </cell>
          <cell r="T244">
            <v>0.5</v>
          </cell>
        </row>
        <row r="245">
          <cell r="B245">
            <v>16</v>
          </cell>
          <cell r="C245" t="str">
            <v>STPG 370 PS</v>
          </cell>
          <cell r="D245" t="str">
            <v>ねじ接合</v>
          </cell>
          <cell r="E245" t="str">
            <v>地中配管</v>
          </cell>
          <cell r="F245" t="str">
            <v>継手</v>
          </cell>
          <cell r="G245">
            <v>1</v>
          </cell>
          <cell r="H245">
            <v>1</v>
          </cell>
          <cell r="I245">
            <v>1</v>
          </cell>
          <cell r="J245">
            <v>1</v>
          </cell>
          <cell r="K245">
            <v>1</v>
          </cell>
          <cell r="L245">
            <v>1</v>
          </cell>
          <cell r="M245">
            <v>1</v>
          </cell>
          <cell r="N245">
            <v>1</v>
          </cell>
          <cell r="O245">
            <v>1</v>
          </cell>
          <cell r="P245">
            <v>1</v>
          </cell>
          <cell r="Q245">
            <v>1</v>
          </cell>
          <cell r="R245">
            <v>1</v>
          </cell>
          <cell r="S245">
            <v>1</v>
          </cell>
          <cell r="T245">
            <v>1</v>
          </cell>
        </row>
        <row r="246">
          <cell r="B246">
            <v>17</v>
          </cell>
          <cell r="C246" t="str">
            <v>SGP-VS</v>
          </cell>
          <cell r="D246" t="str">
            <v>ねじ接合</v>
          </cell>
          <cell r="E246" t="str">
            <v>地中配管</v>
          </cell>
          <cell r="F246" t="str">
            <v>継手</v>
          </cell>
          <cell r="G246">
            <v>0.45</v>
          </cell>
          <cell r="H246">
            <v>0.45</v>
          </cell>
          <cell r="I246">
            <v>0.45</v>
          </cell>
          <cell r="J246">
            <v>0.45</v>
          </cell>
          <cell r="K246">
            <v>0.45</v>
          </cell>
          <cell r="L246">
            <v>0.45</v>
          </cell>
          <cell r="M246">
            <v>0.45</v>
          </cell>
          <cell r="N246">
            <v>0.45</v>
          </cell>
          <cell r="O246">
            <v>0.45</v>
          </cell>
          <cell r="P246">
            <v>0.45</v>
          </cell>
          <cell r="Q246">
            <v>0.45</v>
          </cell>
          <cell r="R246">
            <v>0.45</v>
          </cell>
          <cell r="S246">
            <v>0.45</v>
          </cell>
          <cell r="T246">
            <v>0.45</v>
          </cell>
        </row>
        <row r="247">
          <cell r="B247">
            <v>18</v>
          </cell>
          <cell r="C247" t="str">
            <v>STPG 370 VS</v>
          </cell>
          <cell r="D247" t="str">
            <v>ねじ接合</v>
          </cell>
          <cell r="E247" t="str">
            <v>地中配管</v>
          </cell>
          <cell r="F247" t="str">
            <v>継手</v>
          </cell>
          <cell r="G247">
            <v>0.9</v>
          </cell>
          <cell r="H247">
            <v>0.9</v>
          </cell>
          <cell r="I247">
            <v>0.9</v>
          </cell>
          <cell r="J247">
            <v>0.9</v>
          </cell>
          <cell r="K247">
            <v>0.9</v>
          </cell>
          <cell r="L247">
            <v>0.9</v>
          </cell>
          <cell r="M247">
            <v>0.9</v>
          </cell>
          <cell r="N247">
            <v>0.9</v>
          </cell>
          <cell r="O247">
            <v>0.9</v>
          </cell>
          <cell r="P247">
            <v>0.9</v>
          </cell>
          <cell r="Q247">
            <v>0.9</v>
          </cell>
          <cell r="R247">
            <v>0.9</v>
          </cell>
          <cell r="S247">
            <v>0.9</v>
          </cell>
          <cell r="T247">
            <v>0.9</v>
          </cell>
        </row>
        <row r="248">
          <cell r="B248">
            <v>20</v>
          </cell>
          <cell r="C248" t="str">
            <v>STPG</v>
          </cell>
          <cell r="D248" t="str">
            <v>（消火）ねじ接合</v>
          </cell>
          <cell r="E248" t="str">
            <v>地中配管</v>
          </cell>
          <cell r="F248" t="str">
            <v>継手</v>
          </cell>
          <cell r="G248">
            <v>0.7</v>
          </cell>
          <cell r="H248">
            <v>0.7</v>
          </cell>
          <cell r="I248">
            <v>0.7</v>
          </cell>
          <cell r="J248">
            <v>0.7</v>
          </cell>
          <cell r="K248">
            <v>0.7</v>
          </cell>
          <cell r="L248">
            <v>0.7</v>
          </cell>
          <cell r="M248">
            <v>0.7</v>
          </cell>
          <cell r="N248">
            <v>0.7</v>
          </cell>
          <cell r="O248">
            <v>0.7</v>
          </cell>
          <cell r="P248">
            <v>0.7</v>
          </cell>
          <cell r="Q248">
            <v>0.7</v>
          </cell>
          <cell r="R248">
            <v>0.7</v>
          </cell>
          <cell r="S248">
            <v>0.7</v>
          </cell>
          <cell r="T248">
            <v>0.7</v>
          </cell>
        </row>
        <row r="249">
          <cell r="B249">
            <v>21</v>
          </cell>
          <cell r="C249" t="str">
            <v>STPG</v>
          </cell>
          <cell r="D249" t="str">
            <v>（冷却水）ねじ接合</v>
          </cell>
          <cell r="E249" t="str">
            <v>地中配管</v>
          </cell>
          <cell r="F249" t="str">
            <v>継手</v>
          </cell>
          <cell r="G249">
            <v>0.7</v>
          </cell>
          <cell r="H249">
            <v>0.7</v>
          </cell>
          <cell r="I249">
            <v>0.7</v>
          </cell>
          <cell r="J249">
            <v>0.7</v>
          </cell>
          <cell r="K249">
            <v>0.7</v>
          </cell>
          <cell r="L249">
            <v>0.7</v>
          </cell>
          <cell r="M249">
            <v>0.7</v>
          </cell>
          <cell r="N249">
            <v>0.7</v>
          </cell>
          <cell r="O249">
            <v>0.7</v>
          </cell>
          <cell r="P249">
            <v>0.7</v>
          </cell>
          <cell r="Q249">
            <v>0.7</v>
          </cell>
          <cell r="R249">
            <v>0.7</v>
          </cell>
          <cell r="S249">
            <v>0.7</v>
          </cell>
          <cell r="T249">
            <v>0.7</v>
          </cell>
        </row>
        <row r="250">
          <cell r="B250">
            <v>23</v>
          </cell>
          <cell r="C250" t="str">
            <v>STPG</v>
          </cell>
          <cell r="D250" t="str">
            <v>（消火・冷却水・冷温水）溶接接合</v>
          </cell>
          <cell r="E250" t="str">
            <v>地中配管</v>
          </cell>
          <cell r="F250" t="str">
            <v>継手</v>
          </cell>
          <cell r="G250">
            <v>0.45</v>
          </cell>
          <cell r="H250">
            <v>0.45</v>
          </cell>
          <cell r="I250">
            <v>0.45</v>
          </cell>
          <cell r="J250">
            <v>0.3</v>
          </cell>
          <cell r="K250">
            <v>0.3</v>
          </cell>
          <cell r="L250">
            <v>0.3</v>
          </cell>
          <cell r="M250">
            <v>0.3</v>
          </cell>
          <cell r="N250">
            <v>0.3</v>
          </cell>
          <cell r="O250">
            <v>0.3</v>
          </cell>
          <cell r="P250">
            <v>0.3</v>
          </cell>
          <cell r="Q250">
            <v>0.3</v>
          </cell>
          <cell r="R250">
            <v>0.3</v>
          </cell>
          <cell r="S250">
            <v>0.3</v>
          </cell>
          <cell r="T250">
            <v>0.3</v>
          </cell>
        </row>
        <row r="251">
          <cell r="B251">
            <v>24</v>
          </cell>
          <cell r="C251" t="str">
            <v>STPG(黒)</v>
          </cell>
          <cell r="D251" t="str">
            <v>（蒸気給気管、蒸気還気用）溶接接合</v>
          </cell>
          <cell r="E251" t="str">
            <v>地中配管</v>
          </cell>
          <cell r="F251" t="str">
            <v>継手</v>
          </cell>
          <cell r="G251">
            <v>0.6</v>
          </cell>
          <cell r="H251">
            <v>0.6</v>
          </cell>
          <cell r="I251">
            <v>0.6</v>
          </cell>
          <cell r="J251">
            <v>0.4</v>
          </cell>
          <cell r="K251">
            <v>0.4</v>
          </cell>
          <cell r="L251">
            <v>0.4</v>
          </cell>
          <cell r="M251">
            <v>0.4</v>
          </cell>
          <cell r="N251">
            <v>0.4</v>
          </cell>
          <cell r="O251">
            <v>0.4</v>
          </cell>
          <cell r="P251">
            <v>0.4</v>
          </cell>
          <cell r="Q251">
            <v>0.4</v>
          </cell>
          <cell r="R251">
            <v>0.4</v>
          </cell>
          <cell r="S251">
            <v>0.4</v>
          </cell>
          <cell r="T251">
            <v>0.4</v>
          </cell>
        </row>
        <row r="252">
          <cell r="B252">
            <v>25</v>
          </cell>
          <cell r="C252" t="str">
            <v>SGP(白)</v>
          </cell>
          <cell r="D252" t="str">
            <v>（排水）ねじ接合</v>
          </cell>
          <cell r="E252" t="str">
            <v>地中配管</v>
          </cell>
          <cell r="F252" t="str">
            <v>継手</v>
          </cell>
          <cell r="G252">
            <v>0.45</v>
          </cell>
          <cell r="H252">
            <v>0.45</v>
          </cell>
          <cell r="I252">
            <v>0.45</v>
          </cell>
          <cell r="J252">
            <v>0.45</v>
          </cell>
          <cell r="K252">
            <v>0.45</v>
          </cell>
          <cell r="L252">
            <v>0.45</v>
          </cell>
          <cell r="M252">
            <v>0.45</v>
          </cell>
          <cell r="N252">
            <v>0.45</v>
          </cell>
          <cell r="O252">
            <v>0.45</v>
          </cell>
          <cell r="P252">
            <v>0.45</v>
          </cell>
          <cell r="Q252">
            <v>0.45</v>
          </cell>
          <cell r="R252">
            <v>0.45</v>
          </cell>
          <cell r="S252">
            <v>0.45</v>
          </cell>
          <cell r="T252">
            <v>0.45</v>
          </cell>
        </row>
        <row r="253">
          <cell r="B253">
            <v>27</v>
          </cell>
          <cell r="C253" t="str">
            <v>SGP(白)</v>
          </cell>
          <cell r="D253" t="str">
            <v>（通気・消火・給湯・プロパン）ねじ接合</v>
          </cell>
          <cell r="E253" t="str">
            <v>地中配管</v>
          </cell>
          <cell r="F253" t="str">
            <v>継手</v>
          </cell>
          <cell r="G253">
            <v>0.35</v>
          </cell>
          <cell r="H253">
            <v>0.35</v>
          </cell>
          <cell r="I253">
            <v>0.35</v>
          </cell>
          <cell r="J253">
            <v>0.35</v>
          </cell>
          <cell r="K253">
            <v>0.35</v>
          </cell>
          <cell r="L253">
            <v>0.35</v>
          </cell>
          <cell r="M253">
            <v>0.35</v>
          </cell>
          <cell r="N253">
            <v>0.35</v>
          </cell>
          <cell r="O253">
            <v>0.35</v>
          </cell>
          <cell r="P253">
            <v>0.35</v>
          </cell>
          <cell r="Q253">
            <v>0.35</v>
          </cell>
          <cell r="R253">
            <v>0.35</v>
          </cell>
          <cell r="S253">
            <v>0.35</v>
          </cell>
          <cell r="T253">
            <v>0.35</v>
          </cell>
        </row>
        <row r="254">
          <cell r="B254">
            <v>28</v>
          </cell>
          <cell r="C254" t="str">
            <v>SGP(白)</v>
          </cell>
          <cell r="D254" t="str">
            <v>（冷却水）ねじ接合</v>
          </cell>
          <cell r="E254" t="str">
            <v>地中配管</v>
          </cell>
          <cell r="F254" t="str">
            <v>継手</v>
          </cell>
          <cell r="G254">
            <v>0.35</v>
          </cell>
          <cell r="H254">
            <v>0.35</v>
          </cell>
          <cell r="I254">
            <v>0.35</v>
          </cell>
          <cell r="J254">
            <v>0.35</v>
          </cell>
          <cell r="K254">
            <v>0.35</v>
          </cell>
          <cell r="L254">
            <v>0.35</v>
          </cell>
          <cell r="M254">
            <v>0.35</v>
          </cell>
          <cell r="N254">
            <v>0.35</v>
          </cell>
          <cell r="O254">
            <v>0.35</v>
          </cell>
          <cell r="P254">
            <v>0.35</v>
          </cell>
          <cell r="Q254">
            <v>0.35</v>
          </cell>
          <cell r="R254">
            <v>0.35</v>
          </cell>
          <cell r="S254">
            <v>0.35</v>
          </cell>
          <cell r="T254">
            <v>0.35</v>
          </cell>
        </row>
        <row r="255">
          <cell r="B255">
            <v>29</v>
          </cell>
          <cell r="C255" t="str">
            <v>SGP(白)</v>
          </cell>
          <cell r="D255" t="str">
            <v>（通気・消火・給湯・プロパン・冷却水・冷温水）溶接接合</v>
          </cell>
          <cell r="E255" t="str">
            <v>地中配管</v>
          </cell>
          <cell r="F255" t="str">
            <v>継手</v>
          </cell>
          <cell r="G255">
            <v>0.25</v>
          </cell>
          <cell r="H255">
            <v>0.25</v>
          </cell>
          <cell r="I255">
            <v>0.25</v>
          </cell>
          <cell r="J255">
            <v>0.25</v>
          </cell>
          <cell r="K255">
            <v>0.25</v>
          </cell>
          <cell r="L255">
            <v>0.25</v>
          </cell>
          <cell r="M255">
            <v>0.25</v>
          </cell>
          <cell r="N255">
            <v>0.25</v>
          </cell>
          <cell r="O255">
            <v>0.25</v>
          </cell>
          <cell r="P255">
            <v>0.25</v>
          </cell>
          <cell r="Q255">
            <v>0.25</v>
          </cell>
          <cell r="R255">
            <v>0.25</v>
          </cell>
          <cell r="S255">
            <v>0.25</v>
          </cell>
          <cell r="T255">
            <v>0.25</v>
          </cell>
        </row>
        <row r="256">
          <cell r="B256">
            <v>32</v>
          </cell>
          <cell r="C256" t="str">
            <v>SGP(黒)</v>
          </cell>
          <cell r="D256" t="str">
            <v>（蒸気・油）ねじ接合</v>
          </cell>
          <cell r="E256" t="str">
            <v>地中配管</v>
          </cell>
          <cell r="F256" t="str">
            <v>継手</v>
          </cell>
          <cell r="G256">
            <v>0.45</v>
          </cell>
          <cell r="H256">
            <v>0.45</v>
          </cell>
          <cell r="I256">
            <v>0.45</v>
          </cell>
          <cell r="J256">
            <v>0.45</v>
          </cell>
          <cell r="K256">
            <v>0.45</v>
          </cell>
          <cell r="L256">
            <v>0.45</v>
          </cell>
          <cell r="M256">
            <v>0.45</v>
          </cell>
          <cell r="N256">
            <v>0.45</v>
          </cell>
          <cell r="O256">
            <v>0.45</v>
          </cell>
          <cell r="P256">
            <v>0.45</v>
          </cell>
          <cell r="Q256">
            <v>0.45</v>
          </cell>
          <cell r="R256">
            <v>0.45</v>
          </cell>
          <cell r="S256">
            <v>0.45</v>
          </cell>
          <cell r="T256">
            <v>0.45</v>
          </cell>
        </row>
        <row r="257">
          <cell r="B257">
            <v>33</v>
          </cell>
          <cell r="C257" t="str">
            <v>SGP(黒)</v>
          </cell>
          <cell r="D257" t="str">
            <v>（蒸気・油）溶接接合</v>
          </cell>
          <cell r="E257" t="str">
            <v>地中配管</v>
          </cell>
          <cell r="F257" t="str">
            <v>継手</v>
          </cell>
          <cell r="G257">
            <v>0.3</v>
          </cell>
          <cell r="H257">
            <v>0.3</v>
          </cell>
          <cell r="I257">
            <v>0.3</v>
          </cell>
          <cell r="J257">
            <v>0.3</v>
          </cell>
          <cell r="K257">
            <v>0.3</v>
          </cell>
          <cell r="L257">
            <v>0.3</v>
          </cell>
          <cell r="M257">
            <v>0.3</v>
          </cell>
          <cell r="N257">
            <v>0.3</v>
          </cell>
          <cell r="O257">
            <v>0.3</v>
          </cell>
          <cell r="P257">
            <v>0.3</v>
          </cell>
          <cell r="Q257">
            <v>0.3</v>
          </cell>
          <cell r="R257">
            <v>0.3</v>
          </cell>
          <cell r="S257">
            <v>0.3</v>
          </cell>
          <cell r="T257">
            <v>0.3</v>
          </cell>
        </row>
        <row r="258">
          <cell r="B258">
            <v>35</v>
          </cell>
          <cell r="C258" t="str">
            <v>SGP-TA(WSP032)</v>
          </cell>
          <cell r="D258" t="str">
            <v>ねじ接合</v>
          </cell>
          <cell r="E258" t="str">
            <v>地中配管</v>
          </cell>
          <cell r="F258" t="str">
            <v>継手</v>
          </cell>
          <cell r="G258">
            <v>0.25</v>
          </cell>
          <cell r="H258">
            <v>0.25</v>
          </cell>
          <cell r="I258">
            <v>0.25</v>
          </cell>
          <cell r="J258">
            <v>0.25</v>
          </cell>
          <cell r="K258">
            <v>0.25</v>
          </cell>
          <cell r="L258">
            <v>0.25</v>
          </cell>
          <cell r="M258">
            <v>0.25</v>
          </cell>
          <cell r="N258">
            <v>0.25</v>
          </cell>
          <cell r="O258">
            <v>0.25</v>
          </cell>
          <cell r="P258">
            <v>0.25</v>
          </cell>
          <cell r="Q258">
            <v>0.25</v>
          </cell>
          <cell r="R258">
            <v>0.25</v>
          </cell>
          <cell r="S258">
            <v>0.25</v>
          </cell>
          <cell r="T258">
            <v>0.25</v>
          </cell>
        </row>
        <row r="259">
          <cell r="B259">
            <v>37</v>
          </cell>
          <cell r="C259" t="str">
            <v>HP</v>
          </cell>
          <cell r="D259" t="str">
            <v>（排水）</v>
          </cell>
          <cell r="E259" t="str">
            <v>地中配管</v>
          </cell>
          <cell r="F259" t="str">
            <v>継手</v>
          </cell>
        </row>
        <row r="260">
          <cell r="B260">
            <v>38</v>
          </cell>
          <cell r="C260" t="str">
            <v>ARFA管</v>
          </cell>
          <cell r="D260" t="str">
            <v>ねじ接合</v>
          </cell>
          <cell r="E260" t="str">
            <v>地中配管</v>
          </cell>
          <cell r="F260" t="str">
            <v>継手</v>
          </cell>
          <cell r="G260">
            <v>0.25</v>
          </cell>
          <cell r="H260">
            <v>0.25</v>
          </cell>
          <cell r="I260">
            <v>0.25</v>
          </cell>
          <cell r="J260">
            <v>0.25</v>
          </cell>
          <cell r="K260">
            <v>0.25</v>
          </cell>
          <cell r="L260">
            <v>0.25</v>
          </cell>
          <cell r="M260">
            <v>0.25</v>
          </cell>
          <cell r="N260">
            <v>0.25</v>
          </cell>
          <cell r="O260">
            <v>0.25</v>
          </cell>
          <cell r="P260">
            <v>0.25</v>
          </cell>
          <cell r="Q260">
            <v>0.25</v>
          </cell>
          <cell r="R260">
            <v>0.25</v>
          </cell>
          <cell r="S260">
            <v>0.25</v>
          </cell>
          <cell r="T260">
            <v>0.25</v>
          </cell>
        </row>
        <row r="263">
          <cell r="B263">
            <v>1</v>
          </cell>
          <cell r="C263" t="str">
            <v>SGP-PA</v>
          </cell>
          <cell r="D263" t="str">
            <v>（給水・冷却水）ねじ接合（管端防食継手）</v>
          </cell>
          <cell r="E263" t="str">
            <v>屋内一般配管</v>
          </cell>
          <cell r="F263" t="str">
            <v>接合材等</v>
          </cell>
          <cell r="G263">
            <v>0.05</v>
          </cell>
          <cell r="H263">
            <v>0.05</v>
          </cell>
          <cell r="I263">
            <v>0.05</v>
          </cell>
          <cell r="J263">
            <v>0.05</v>
          </cell>
          <cell r="K263">
            <v>0.05</v>
          </cell>
          <cell r="L263">
            <v>0.05</v>
          </cell>
          <cell r="M263">
            <v>0.05</v>
          </cell>
          <cell r="N263">
            <v>0.05</v>
          </cell>
          <cell r="O263">
            <v>0.05</v>
          </cell>
          <cell r="P263">
            <v>0.05</v>
          </cell>
          <cell r="Q263">
            <v>0.05</v>
          </cell>
          <cell r="R263">
            <v>0.05</v>
          </cell>
          <cell r="S263">
            <v>0.05</v>
          </cell>
          <cell r="T263">
            <v>0.05</v>
          </cell>
        </row>
        <row r="264">
          <cell r="B264">
            <v>2</v>
          </cell>
          <cell r="C264" t="str">
            <v>SGP-PB</v>
          </cell>
          <cell r="D264" t="str">
            <v>（給水・冷却水）ねじ接合（管端防食継手）</v>
          </cell>
          <cell r="E264" t="str">
            <v>屋内一般配管</v>
          </cell>
          <cell r="F264" t="str">
            <v>接合材等</v>
          </cell>
          <cell r="G264">
            <v>0.05</v>
          </cell>
          <cell r="H264">
            <v>0.05</v>
          </cell>
          <cell r="I264">
            <v>0.05</v>
          </cell>
          <cell r="J264">
            <v>0.05</v>
          </cell>
          <cell r="K264">
            <v>0.05</v>
          </cell>
          <cell r="L264">
            <v>0.05</v>
          </cell>
          <cell r="M264">
            <v>0.05</v>
          </cell>
          <cell r="N264">
            <v>0.05</v>
          </cell>
          <cell r="O264">
            <v>0.05</v>
          </cell>
          <cell r="P264">
            <v>0.05</v>
          </cell>
          <cell r="Q264">
            <v>0.05</v>
          </cell>
          <cell r="R264">
            <v>0.05</v>
          </cell>
          <cell r="S264">
            <v>0.05</v>
          </cell>
          <cell r="T264">
            <v>0.05</v>
          </cell>
        </row>
        <row r="265">
          <cell r="B265">
            <v>4</v>
          </cell>
          <cell r="C265" t="str">
            <v>SGP-FPA</v>
          </cell>
          <cell r="D265" t="str">
            <v>（給水・冷却水）フランジ接合</v>
          </cell>
          <cell r="E265" t="str">
            <v>屋内一般配管</v>
          </cell>
          <cell r="F265" t="str">
            <v>接合材等</v>
          </cell>
          <cell r="M265">
            <v>0.03</v>
          </cell>
          <cell r="N265">
            <v>0.03</v>
          </cell>
          <cell r="O265">
            <v>0.03</v>
          </cell>
          <cell r="P265">
            <v>0.03</v>
          </cell>
          <cell r="Q265">
            <v>0.03</v>
          </cell>
          <cell r="R265">
            <v>0.03</v>
          </cell>
          <cell r="S265">
            <v>0.03</v>
          </cell>
          <cell r="T265">
            <v>0.03</v>
          </cell>
        </row>
        <row r="266">
          <cell r="B266">
            <v>5</v>
          </cell>
          <cell r="C266" t="str">
            <v>SGP-FPB</v>
          </cell>
          <cell r="D266" t="str">
            <v>（給水・冷却水）フランジ接合</v>
          </cell>
          <cell r="E266" t="str">
            <v>屋内一般配管</v>
          </cell>
          <cell r="F266" t="str">
            <v>接合材等</v>
          </cell>
          <cell r="M266">
            <v>0.03</v>
          </cell>
          <cell r="N266">
            <v>0.03</v>
          </cell>
          <cell r="O266">
            <v>0.03</v>
          </cell>
          <cell r="P266">
            <v>0.03</v>
          </cell>
          <cell r="Q266">
            <v>0.03</v>
          </cell>
          <cell r="R266">
            <v>0.03</v>
          </cell>
          <cell r="S266">
            <v>0.03</v>
          </cell>
          <cell r="T266">
            <v>0.03</v>
          </cell>
        </row>
        <row r="267">
          <cell r="B267">
            <v>7</v>
          </cell>
          <cell r="C267" t="str">
            <v>SGP-VA</v>
          </cell>
          <cell r="D267" t="str">
            <v>（給水・冷却水）ねじ接合（管端防食継手）</v>
          </cell>
          <cell r="E267" t="str">
            <v>屋内一般配管</v>
          </cell>
          <cell r="F267" t="str">
            <v>接合材等</v>
          </cell>
          <cell r="G267">
            <v>0.05</v>
          </cell>
          <cell r="H267">
            <v>0.05</v>
          </cell>
          <cell r="I267">
            <v>0.05</v>
          </cell>
          <cell r="J267">
            <v>0.05</v>
          </cell>
          <cell r="K267">
            <v>0.05</v>
          </cell>
          <cell r="L267">
            <v>0.05</v>
          </cell>
          <cell r="M267">
            <v>0.05</v>
          </cell>
          <cell r="N267">
            <v>0.05</v>
          </cell>
          <cell r="O267">
            <v>0.05</v>
          </cell>
          <cell r="P267">
            <v>0.05</v>
          </cell>
          <cell r="Q267">
            <v>0.05</v>
          </cell>
          <cell r="R267">
            <v>0.05</v>
          </cell>
          <cell r="S267">
            <v>0.05</v>
          </cell>
          <cell r="T267">
            <v>0.05</v>
          </cell>
        </row>
        <row r="268">
          <cell r="B268">
            <v>8</v>
          </cell>
          <cell r="C268" t="str">
            <v>SGP-VB</v>
          </cell>
          <cell r="D268" t="str">
            <v>（給水・冷却水）ねじ接合（管端防食継手）</v>
          </cell>
          <cell r="E268" t="str">
            <v>屋内一般配管</v>
          </cell>
          <cell r="F268" t="str">
            <v>接合材等</v>
          </cell>
          <cell r="G268">
            <v>0.05</v>
          </cell>
          <cell r="H268">
            <v>0.05</v>
          </cell>
          <cell r="I268">
            <v>0.05</v>
          </cell>
          <cell r="J268">
            <v>0.05</v>
          </cell>
          <cell r="K268">
            <v>0.05</v>
          </cell>
          <cell r="L268">
            <v>0.05</v>
          </cell>
          <cell r="M268">
            <v>0.05</v>
          </cell>
          <cell r="N268">
            <v>0.05</v>
          </cell>
          <cell r="O268">
            <v>0.05</v>
          </cell>
          <cell r="P268">
            <v>0.05</v>
          </cell>
          <cell r="Q268">
            <v>0.05</v>
          </cell>
          <cell r="R268">
            <v>0.05</v>
          </cell>
          <cell r="S268">
            <v>0.05</v>
          </cell>
          <cell r="T268">
            <v>0.05</v>
          </cell>
        </row>
        <row r="269">
          <cell r="B269">
            <v>10</v>
          </cell>
          <cell r="C269" t="str">
            <v>SGP-FVA</v>
          </cell>
          <cell r="D269" t="str">
            <v>（給水・冷却水）フランジ接合</v>
          </cell>
          <cell r="E269" t="str">
            <v>屋内一般配管</v>
          </cell>
          <cell r="F269" t="str">
            <v>接合材等</v>
          </cell>
          <cell r="G269">
            <v>0.03</v>
          </cell>
          <cell r="H269">
            <v>0.03</v>
          </cell>
          <cell r="I269">
            <v>0.03</v>
          </cell>
          <cell r="J269">
            <v>0.03</v>
          </cell>
          <cell r="K269">
            <v>0.03</v>
          </cell>
          <cell r="L269">
            <v>0.03</v>
          </cell>
          <cell r="M269">
            <v>0.03</v>
          </cell>
          <cell r="N269">
            <v>0.03</v>
          </cell>
          <cell r="O269">
            <v>0.03</v>
          </cell>
          <cell r="P269">
            <v>0.03</v>
          </cell>
          <cell r="Q269">
            <v>0.03</v>
          </cell>
          <cell r="R269">
            <v>0.03</v>
          </cell>
          <cell r="S269">
            <v>0.03</v>
          </cell>
          <cell r="T269">
            <v>0.03</v>
          </cell>
        </row>
        <row r="270">
          <cell r="B270">
            <v>11</v>
          </cell>
          <cell r="C270" t="str">
            <v>SGP-FVB</v>
          </cell>
          <cell r="D270" t="str">
            <v>（給水・冷却水）フランジ接合</v>
          </cell>
          <cell r="E270" t="str">
            <v>屋内一般配管</v>
          </cell>
          <cell r="F270" t="str">
            <v>接合材等</v>
          </cell>
          <cell r="G270">
            <v>0.03</v>
          </cell>
          <cell r="H270">
            <v>0.03</v>
          </cell>
          <cell r="I270">
            <v>0.03</v>
          </cell>
          <cell r="J270">
            <v>0.03</v>
          </cell>
          <cell r="K270">
            <v>0.03</v>
          </cell>
          <cell r="L270">
            <v>0.03</v>
          </cell>
          <cell r="M270">
            <v>0.03</v>
          </cell>
          <cell r="N270">
            <v>0.03</v>
          </cell>
          <cell r="O270">
            <v>0.03</v>
          </cell>
          <cell r="P270">
            <v>0.03</v>
          </cell>
          <cell r="Q270">
            <v>0.03</v>
          </cell>
          <cell r="R270">
            <v>0.03</v>
          </cell>
          <cell r="S270">
            <v>0.03</v>
          </cell>
          <cell r="T270">
            <v>0.03</v>
          </cell>
        </row>
        <row r="271">
          <cell r="B271">
            <v>13</v>
          </cell>
          <cell r="C271" t="str">
            <v>SGP-HVA</v>
          </cell>
          <cell r="D271" t="str">
            <v>（給湯・冷温水）ねじ接合（管端防食継手）</v>
          </cell>
          <cell r="E271" t="str">
            <v>屋内一般配管</v>
          </cell>
          <cell r="F271" t="str">
            <v>接合材等</v>
          </cell>
          <cell r="G271">
            <v>0.05</v>
          </cell>
          <cell r="H271">
            <v>0.05</v>
          </cell>
          <cell r="I271">
            <v>0.05</v>
          </cell>
          <cell r="J271">
            <v>0.05</v>
          </cell>
          <cell r="K271">
            <v>0.05</v>
          </cell>
          <cell r="L271">
            <v>0.05</v>
          </cell>
          <cell r="M271">
            <v>0.05</v>
          </cell>
          <cell r="N271">
            <v>0.05</v>
          </cell>
          <cell r="O271">
            <v>0.05</v>
          </cell>
          <cell r="P271">
            <v>0.05</v>
          </cell>
          <cell r="Q271">
            <v>0.05</v>
          </cell>
          <cell r="R271">
            <v>0.05</v>
          </cell>
          <cell r="S271">
            <v>0.05</v>
          </cell>
          <cell r="T271">
            <v>0.05</v>
          </cell>
        </row>
        <row r="272">
          <cell r="B272">
            <v>14</v>
          </cell>
          <cell r="C272" t="str">
            <v>SGP-VA</v>
          </cell>
          <cell r="D272" t="str">
            <v>（冷却水）ハウジング型継手</v>
          </cell>
          <cell r="E272" t="str">
            <v>屋内一般配管</v>
          </cell>
          <cell r="F272" t="str">
            <v>接合材等</v>
          </cell>
        </row>
        <row r="273">
          <cell r="B273">
            <v>19</v>
          </cell>
          <cell r="C273" t="str">
            <v>STPG</v>
          </cell>
          <cell r="D273" t="str">
            <v>（冷温水）ねじ接合</v>
          </cell>
          <cell r="E273" t="str">
            <v>屋内一般配管</v>
          </cell>
          <cell r="F273" t="str">
            <v>接合材等</v>
          </cell>
          <cell r="G273">
            <v>0.05</v>
          </cell>
          <cell r="H273">
            <v>0.05</v>
          </cell>
          <cell r="I273">
            <v>0.05</v>
          </cell>
          <cell r="J273">
            <v>0.05</v>
          </cell>
          <cell r="K273">
            <v>0.05</v>
          </cell>
          <cell r="L273">
            <v>0.05</v>
          </cell>
          <cell r="M273">
            <v>0.05</v>
          </cell>
          <cell r="N273">
            <v>0.05</v>
          </cell>
          <cell r="O273">
            <v>0.05</v>
          </cell>
          <cell r="P273">
            <v>0.05</v>
          </cell>
          <cell r="Q273">
            <v>0.05</v>
          </cell>
          <cell r="R273">
            <v>0.05</v>
          </cell>
          <cell r="S273">
            <v>0.05</v>
          </cell>
          <cell r="T273">
            <v>0.05</v>
          </cell>
        </row>
        <row r="274">
          <cell r="B274">
            <v>20</v>
          </cell>
          <cell r="C274" t="str">
            <v>STPG</v>
          </cell>
          <cell r="D274" t="str">
            <v>（消火）ねじ接合</v>
          </cell>
          <cell r="E274" t="str">
            <v>屋内一般配管</v>
          </cell>
          <cell r="F274" t="str">
            <v>接合材等</v>
          </cell>
          <cell r="G274">
            <v>0.05</v>
          </cell>
          <cell r="H274">
            <v>0.05</v>
          </cell>
          <cell r="I274">
            <v>0.05</v>
          </cell>
          <cell r="J274">
            <v>0.05</v>
          </cell>
          <cell r="K274">
            <v>0.05</v>
          </cell>
          <cell r="L274">
            <v>0.05</v>
          </cell>
          <cell r="M274">
            <v>0.05</v>
          </cell>
          <cell r="N274">
            <v>0.05</v>
          </cell>
          <cell r="O274">
            <v>0.05</v>
          </cell>
          <cell r="P274">
            <v>0.05</v>
          </cell>
          <cell r="Q274">
            <v>0.05</v>
          </cell>
          <cell r="R274">
            <v>0.05</v>
          </cell>
          <cell r="S274">
            <v>0.05</v>
          </cell>
          <cell r="T274">
            <v>0.05</v>
          </cell>
        </row>
        <row r="275">
          <cell r="B275">
            <v>21</v>
          </cell>
          <cell r="C275" t="str">
            <v>STPG</v>
          </cell>
          <cell r="D275" t="str">
            <v>（冷却水）ねじ接合</v>
          </cell>
          <cell r="E275" t="str">
            <v>屋内一般配管</v>
          </cell>
          <cell r="F275" t="str">
            <v>接合材等</v>
          </cell>
          <cell r="G275">
            <v>0.05</v>
          </cell>
          <cell r="H275">
            <v>0.05</v>
          </cell>
          <cell r="I275">
            <v>0.05</v>
          </cell>
          <cell r="J275">
            <v>0.05</v>
          </cell>
          <cell r="K275">
            <v>0.05</v>
          </cell>
          <cell r="L275">
            <v>0.05</v>
          </cell>
          <cell r="M275">
            <v>0.05</v>
          </cell>
          <cell r="N275">
            <v>0.05</v>
          </cell>
          <cell r="O275">
            <v>0.05</v>
          </cell>
          <cell r="P275">
            <v>0.05</v>
          </cell>
          <cell r="Q275">
            <v>0.05</v>
          </cell>
          <cell r="R275">
            <v>0.05</v>
          </cell>
          <cell r="S275">
            <v>0.05</v>
          </cell>
          <cell r="T275">
            <v>0.05</v>
          </cell>
        </row>
        <row r="276">
          <cell r="B276">
            <v>22</v>
          </cell>
          <cell r="C276" t="str">
            <v>STPG(黒)</v>
          </cell>
          <cell r="D276" t="str">
            <v>（低圧蒸気用）ねじ接合</v>
          </cell>
          <cell r="E276" t="str">
            <v>屋内一般配管</v>
          </cell>
          <cell r="F276" t="str">
            <v>接合材等</v>
          </cell>
          <cell r="G276">
            <v>0.05</v>
          </cell>
          <cell r="H276">
            <v>0.05</v>
          </cell>
          <cell r="I276">
            <v>0.05</v>
          </cell>
          <cell r="J276">
            <v>0.05</v>
          </cell>
          <cell r="K276">
            <v>0.05</v>
          </cell>
          <cell r="L276">
            <v>0.05</v>
          </cell>
          <cell r="M276">
            <v>0.05</v>
          </cell>
          <cell r="N276">
            <v>0.05</v>
          </cell>
          <cell r="O276">
            <v>0.05</v>
          </cell>
          <cell r="P276">
            <v>0.05</v>
          </cell>
          <cell r="Q276">
            <v>0.05</v>
          </cell>
          <cell r="R276">
            <v>0.05</v>
          </cell>
          <cell r="S276">
            <v>0.05</v>
          </cell>
          <cell r="T276">
            <v>0.05</v>
          </cell>
        </row>
        <row r="277">
          <cell r="B277">
            <v>23</v>
          </cell>
          <cell r="C277" t="str">
            <v>STPG</v>
          </cell>
          <cell r="D277" t="str">
            <v>（消火・冷却水・冷温水）溶接接合</v>
          </cell>
          <cell r="E277" t="str">
            <v>屋内一般配管</v>
          </cell>
          <cell r="F277" t="str">
            <v>接合材等</v>
          </cell>
          <cell r="G277">
            <v>0.08</v>
          </cell>
          <cell r="H277">
            <v>0.08</v>
          </cell>
          <cell r="I277">
            <v>0.08</v>
          </cell>
          <cell r="J277">
            <v>0.08</v>
          </cell>
          <cell r="K277">
            <v>0.08</v>
          </cell>
          <cell r="L277">
            <v>0.08</v>
          </cell>
          <cell r="M277">
            <v>0.08</v>
          </cell>
          <cell r="N277">
            <v>0.08</v>
          </cell>
          <cell r="O277">
            <v>0.08</v>
          </cell>
          <cell r="P277">
            <v>0.08</v>
          </cell>
          <cell r="Q277">
            <v>0.08</v>
          </cell>
          <cell r="R277">
            <v>0.08</v>
          </cell>
          <cell r="S277">
            <v>0.08</v>
          </cell>
          <cell r="T277">
            <v>0.08</v>
          </cell>
        </row>
        <row r="278">
          <cell r="B278">
            <v>24</v>
          </cell>
          <cell r="C278" t="str">
            <v>STPG(黒)</v>
          </cell>
          <cell r="D278" t="str">
            <v>（蒸気給気管、蒸気還気用）溶接接合</v>
          </cell>
          <cell r="E278" t="str">
            <v>屋内一般配管</v>
          </cell>
          <cell r="F278" t="str">
            <v>接合材等</v>
          </cell>
          <cell r="G278">
            <v>0.08</v>
          </cell>
          <cell r="H278">
            <v>0.08</v>
          </cell>
          <cell r="I278">
            <v>0.08</v>
          </cell>
          <cell r="J278">
            <v>0.08</v>
          </cell>
          <cell r="K278">
            <v>0.08</v>
          </cell>
          <cell r="L278">
            <v>0.08</v>
          </cell>
          <cell r="M278">
            <v>0.08</v>
          </cell>
          <cell r="N278">
            <v>0.08</v>
          </cell>
          <cell r="O278">
            <v>0.08</v>
          </cell>
          <cell r="P278">
            <v>0.08</v>
          </cell>
          <cell r="Q278">
            <v>0.08</v>
          </cell>
          <cell r="R278">
            <v>0.08</v>
          </cell>
          <cell r="S278">
            <v>0.08</v>
          </cell>
          <cell r="T278">
            <v>0.08</v>
          </cell>
        </row>
        <row r="279">
          <cell r="B279">
            <v>25</v>
          </cell>
          <cell r="C279" t="str">
            <v>SGP(白)</v>
          </cell>
          <cell r="D279" t="str">
            <v>（排水）ねじ接合</v>
          </cell>
          <cell r="E279" t="str">
            <v>屋内一般配管</v>
          </cell>
          <cell r="F279" t="str">
            <v>接合材等</v>
          </cell>
          <cell r="G279">
            <v>0.05</v>
          </cell>
          <cell r="H279">
            <v>0.05</v>
          </cell>
          <cell r="I279">
            <v>0.05</v>
          </cell>
          <cell r="J279">
            <v>0.05</v>
          </cell>
          <cell r="K279">
            <v>0.05</v>
          </cell>
          <cell r="L279">
            <v>0.05</v>
          </cell>
          <cell r="M279">
            <v>0.05</v>
          </cell>
          <cell r="N279">
            <v>0.05</v>
          </cell>
          <cell r="O279">
            <v>0.05</v>
          </cell>
          <cell r="P279">
            <v>0.05</v>
          </cell>
          <cell r="Q279">
            <v>0.05</v>
          </cell>
          <cell r="R279">
            <v>0.05</v>
          </cell>
          <cell r="S279">
            <v>0.05</v>
          </cell>
          <cell r="T279">
            <v>0.05</v>
          </cell>
        </row>
        <row r="280">
          <cell r="B280">
            <v>26</v>
          </cell>
          <cell r="C280" t="str">
            <v>SGP(白)</v>
          </cell>
          <cell r="D280" t="str">
            <v>（冷温水）ねじ接合</v>
          </cell>
          <cell r="E280" t="str">
            <v>屋内一般配管</v>
          </cell>
          <cell r="F280" t="str">
            <v>接合材等</v>
          </cell>
          <cell r="G280">
            <v>0.05</v>
          </cell>
          <cell r="H280">
            <v>0.05</v>
          </cell>
          <cell r="I280">
            <v>0.05</v>
          </cell>
          <cell r="J280">
            <v>0.05</v>
          </cell>
          <cell r="K280">
            <v>0.05</v>
          </cell>
          <cell r="L280">
            <v>0.05</v>
          </cell>
          <cell r="M280">
            <v>0.05</v>
          </cell>
          <cell r="N280">
            <v>0.05</v>
          </cell>
          <cell r="O280">
            <v>0.05</v>
          </cell>
          <cell r="P280">
            <v>0.05</v>
          </cell>
          <cell r="Q280">
            <v>0.05</v>
          </cell>
          <cell r="R280">
            <v>0.05</v>
          </cell>
          <cell r="S280">
            <v>0.05</v>
          </cell>
          <cell r="T280">
            <v>0.05</v>
          </cell>
        </row>
        <row r="281">
          <cell r="B281">
            <v>27</v>
          </cell>
          <cell r="C281" t="str">
            <v>SGP(白)</v>
          </cell>
          <cell r="D281" t="str">
            <v>（通気・消火・給湯・プロパン）ねじ接合</v>
          </cell>
          <cell r="E281" t="str">
            <v>屋内一般配管</v>
          </cell>
          <cell r="F281" t="str">
            <v>接合材等</v>
          </cell>
          <cell r="G281">
            <v>0.05</v>
          </cell>
          <cell r="H281">
            <v>0.05</v>
          </cell>
          <cell r="I281">
            <v>0.05</v>
          </cell>
          <cell r="J281">
            <v>0.05</v>
          </cell>
          <cell r="K281">
            <v>0.05</v>
          </cell>
          <cell r="L281">
            <v>0.05</v>
          </cell>
          <cell r="M281">
            <v>0.05</v>
          </cell>
          <cell r="N281">
            <v>0.05</v>
          </cell>
          <cell r="O281">
            <v>0.05</v>
          </cell>
          <cell r="P281">
            <v>0.05</v>
          </cell>
          <cell r="Q281">
            <v>0.05</v>
          </cell>
          <cell r="R281">
            <v>0.05</v>
          </cell>
          <cell r="S281">
            <v>0.05</v>
          </cell>
          <cell r="T281">
            <v>0.05</v>
          </cell>
        </row>
        <row r="282">
          <cell r="B282">
            <v>28</v>
          </cell>
          <cell r="C282" t="str">
            <v>SGP(白)</v>
          </cell>
          <cell r="D282" t="str">
            <v>（冷却水）ねじ接合</v>
          </cell>
          <cell r="E282" t="str">
            <v>屋内一般配管</v>
          </cell>
          <cell r="F282" t="str">
            <v>接合材等</v>
          </cell>
          <cell r="G282">
            <v>0.05</v>
          </cell>
          <cell r="H282">
            <v>0.05</v>
          </cell>
          <cell r="I282">
            <v>0.05</v>
          </cell>
          <cell r="J282">
            <v>0.05</v>
          </cell>
          <cell r="K282">
            <v>0.05</v>
          </cell>
          <cell r="L282">
            <v>0.05</v>
          </cell>
          <cell r="M282">
            <v>0.05</v>
          </cell>
          <cell r="N282">
            <v>0.05</v>
          </cell>
          <cell r="O282">
            <v>0.05</v>
          </cell>
          <cell r="P282">
            <v>0.05</v>
          </cell>
          <cell r="Q282">
            <v>0.05</v>
          </cell>
          <cell r="R282">
            <v>0.05</v>
          </cell>
          <cell r="S282">
            <v>0.05</v>
          </cell>
          <cell r="T282">
            <v>0.05</v>
          </cell>
        </row>
        <row r="283">
          <cell r="B283">
            <v>29</v>
          </cell>
          <cell r="C283" t="str">
            <v>SGP(白)</v>
          </cell>
          <cell r="D283" t="str">
            <v>（通気・消火・給湯・プロパン・冷却水・冷温水）溶接接合</v>
          </cell>
          <cell r="E283" t="str">
            <v>屋内一般配管</v>
          </cell>
          <cell r="F283" t="str">
            <v>接合材等</v>
          </cell>
          <cell r="G283">
            <v>0.08</v>
          </cell>
          <cell r="H283">
            <v>0.08</v>
          </cell>
          <cell r="I283">
            <v>0.08</v>
          </cell>
          <cell r="J283">
            <v>0.08</v>
          </cell>
          <cell r="K283">
            <v>0.08</v>
          </cell>
          <cell r="L283">
            <v>0.08</v>
          </cell>
          <cell r="M283">
            <v>0.08</v>
          </cell>
          <cell r="N283">
            <v>0.08</v>
          </cell>
          <cell r="O283">
            <v>0.08</v>
          </cell>
          <cell r="P283">
            <v>0.08</v>
          </cell>
          <cell r="Q283">
            <v>0.08</v>
          </cell>
          <cell r="R283">
            <v>0.08</v>
          </cell>
          <cell r="S283">
            <v>0.08</v>
          </cell>
          <cell r="T283">
            <v>0.08</v>
          </cell>
        </row>
        <row r="284">
          <cell r="B284">
            <v>30</v>
          </cell>
          <cell r="C284" t="str">
            <v>SGP(白)</v>
          </cell>
          <cell r="D284" t="str">
            <v>（冷却水）ハウジング型管継手</v>
          </cell>
          <cell r="E284" t="str">
            <v>屋内一般配管</v>
          </cell>
          <cell r="F284" t="str">
            <v>接合材等</v>
          </cell>
        </row>
        <row r="285">
          <cell r="B285">
            <v>31</v>
          </cell>
          <cell r="C285" t="str">
            <v>SGP(白)</v>
          </cell>
          <cell r="D285" t="str">
            <v>（冷温水・消火）ハウジング型管継手</v>
          </cell>
          <cell r="E285" t="str">
            <v>屋内一般配管</v>
          </cell>
          <cell r="F285" t="str">
            <v>接合材等</v>
          </cell>
        </row>
        <row r="286">
          <cell r="B286">
            <v>32</v>
          </cell>
          <cell r="C286" t="str">
            <v>SGP(黒)</v>
          </cell>
          <cell r="D286" t="str">
            <v>（蒸気・油）ねじ接合</v>
          </cell>
          <cell r="E286" t="str">
            <v>屋内一般配管</v>
          </cell>
          <cell r="F286" t="str">
            <v>接合材等</v>
          </cell>
          <cell r="G286">
            <v>0.05</v>
          </cell>
          <cell r="H286">
            <v>0.05</v>
          </cell>
          <cell r="I286">
            <v>0.05</v>
          </cell>
          <cell r="J286">
            <v>0.05</v>
          </cell>
          <cell r="K286">
            <v>0.05</v>
          </cell>
          <cell r="L286">
            <v>0.05</v>
          </cell>
          <cell r="M286">
            <v>0.05</v>
          </cell>
          <cell r="N286">
            <v>0.05</v>
          </cell>
          <cell r="O286">
            <v>0.05</v>
          </cell>
          <cell r="P286">
            <v>0.05</v>
          </cell>
          <cell r="Q286">
            <v>0.05</v>
          </cell>
          <cell r="R286">
            <v>0.05</v>
          </cell>
          <cell r="S286">
            <v>0.05</v>
          </cell>
          <cell r="T286">
            <v>0.05</v>
          </cell>
        </row>
        <row r="287">
          <cell r="B287">
            <v>33</v>
          </cell>
          <cell r="C287" t="str">
            <v>SGP(黒)</v>
          </cell>
          <cell r="D287" t="str">
            <v>（蒸気・油）溶接接合</v>
          </cell>
          <cell r="E287" t="str">
            <v>屋内一般配管</v>
          </cell>
          <cell r="F287" t="str">
            <v>接合材等</v>
          </cell>
          <cell r="G287">
            <v>0.08</v>
          </cell>
          <cell r="H287">
            <v>0.08</v>
          </cell>
          <cell r="I287">
            <v>0.08</v>
          </cell>
          <cell r="J287">
            <v>0.08</v>
          </cell>
          <cell r="K287">
            <v>0.08</v>
          </cell>
          <cell r="L287">
            <v>0.08</v>
          </cell>
          <cell r="M287">
            <v>0.08</v>
          </cell>
          <cell r="N287">
            <v>0.08</v>
          </cell>
          <cell r="O287">
            <v>0.08</v>
          </cell>
          <cell r="P287">
            <v>0.08</v>
          </cell>
          <cell r="Q287">
            <v>0.08</v>
          </cell>
          <cell r="R287">
            <v>0.08</v>
          </cell>
          <cell r="S287">
            <v>0.08</v>
          </cell>
          <cell r="T287">
            <v>0.08</v>
          </cell>
        </row>
        <row r="288">
          <cell r="B288">
            <v>34</v>
          </cell>
          <cell r="C288" t="str">
            <v>D-VA(WSP042)</v>
          </cell>
          <cell r="D288" t="str">
            <v>MD継手</v>
          </cell>
          <cell r="E288" t="str">
            <v>屋内一般配管</v>
          </cell>
          <cell r="F288" t="str">
            <v>接合材等</v>
          </cell>
        </row>
        <row r="289">
          <cell r="B289">
            <v>35</v>
          </cell>
          <cell r="C289" t="str">
            <v>SGP-TA(WSP032)</v>
          </cell>
          <cell r="D289" t="str">
            <v>ねじ接合</v>
          </cell>
          <cell r="E289" t="str">
            <v>屋内一般配管</v>
          </cell>
          <cell r="F289" t="str">
            <v>接合材等</v>
          </cell>
          <cell r="G289">
            <v>0.05</v>
          </cell>
          <cell r="H289">
            <v>0.05</v>
          </cell>
          <cell r="I289">
            <v>0.05</v>
          </cell>
          <cell r="J289">
            <v>0.05</v>
          </cell>
          <cell r="K289">
            <v>0.05</v>
          </cell>
          <cell r="L289">
            <v>0.05</v>
          </cell>
          <cell r="M289">
            <v>0.05</v>
          </cell>
          <cell r="N289">
            <v>0.05</v>
          </cell>
          <cell r="O289">
            <v>0.05</v>
          </cell>
          <cell r="P289">
            <v>0.05</v>
          </cell>
          <cell r="Q289">
            <v>0.05</v>
          </cell>
          <cell r="R289">
            <v>0.05</v>
          </cell>
          <cell r="S289">
            <v>0.05</v>
          </cell>
          <cell r="T289">
            <v>0.05</v>
          </cell>
        </row>
        <row r="290">
          <cell r="B290">
            <v>36</v>
          </cell>
          <cell r="C290" t="str">
            <v>SGP-TA(WSP032)</v>
          </cell>
          <cell r="D290" t="str">
            <v>MD継手</v>
          </cell>
          <cell r="E290" t="str">
            <v>屋内一般配管</v>
          </cell>
          <cell r="F290" t="str">
            <v>接合材等</v>
          </cell>
        </row>
        <row r="291">
          <cell r="B291">
            <v>38</v>
          </cell>
          <cell r="C291" t="str">
            <v>ARFA管</v>
          </cell>
          <cell r="D291" t="str">
            <v>ねじ接合</v>
          </cell>
          <cell r="E291" t="str">
            <v>屋内一般配管</v>
          </cell>
          <cell r="F291" t="str">
            <v>接合材等</v>
          </cell>
          <cell r="G291">
            <v>0.05</v>
          </cell>
          <cell r="H291">
            <v>0.05</v>
          </cell>
          <cell r="I291">
            <v>0.05</v>
          </cell>
          <cell r="J291">
            <v>0.05</v>
          </cell>
          <cell r="K291">
            <v>0.05</v>
          </cell>
          <cell r="L291">
            <v>0.05</v>
          </cell>
          <cell r="M291">
            <v>0.05</v>
          </cell>
          <cell r="N291">
            <v>0.05</v>
          </cell>
          <cell r="O291">
            <v>0.05</v>
          </cell>
          <cell r="P291">
            <v>0.05</v>
          </cell>
          <cell r="Q291">
            <v>0.05</v>
          </cell>
          <cell r="R291">
            <v>0.05</v>
          </cell>
          <cell r="S291">
            <v>0.05</v>
          </cell>
          <cell r="T291">
            <v>0.05</v>
          </cell>
        </row>
        <row r="292">
          <cell r="B292">
            <v>39</v>
          </cell>
          <cell r="C292" t="str">
            <v>ARFA管</v>
          </cell>
          <cell r="D292" t="str">
            <v>MD継手</v>
          </cell>
          <cell r="E292" t="str">
            <v>屋内一般配管</v>
          </cell>
          <cell r="F292" t="str">
            <v>接合材等</v>
          </cell>
        </row>
        <row r="293">
          <cell r="B293">
            <v>40</v>
          </cell>
          <cell r="C293" t="str">
            <v>CUP</v>
          </cell>
          <cell r="D293" t="str">
            <v>（給湯・給水）</v>
          </cell>
          <cell r="E293" t="str">
            <v>屋内一般配管</v>
          </cell>
          <cell r="F293" t="str">
            <v>接合材等</v>
          </cell>
          <cell r="G293">
            <v>0.1</v>
          </cell>
          <cell r="H293">
            <v>0.1</v>
          </cell>
          <cell r="I293">
            <v>0.1</v>
          </cell>
          <cell r="J293">
            <v>0.1</v>
          </cell>
          <cell r="K293">
            <v>0.1</v>
          </cell>
          <cell r="L293">
            <v>0.1</v>
          </cell>
          <cell r="M293">
            <v>0.1</v>
          </cell>
          <cell r="N293">
            <v>0.1</v>
          </cell>
          <cell r="O293">
            <v>0.1</v>
          </cell>
          <cell r="P293">
            <v>0.1</v>
          </cell>
          <cell r="Q293">
            <v>0.1</v>
          </cell>
          <cell r="R293">
            <v>0.1</v>
          </cell>
          <cell r="S293">
            <v>0.1</v>
          </cell>
          <cell r="T293">
            <v>0.1</v>
          </cell>
        </row>
        <row r="296">
          <cell r="B296">
            <v>1</v>
          </cell>
          <cell r="C296" t="str">
            <v>SGP-PA</v>
          </cell>
          <cell r="D296" t="str">
            <v>（給水・冷却水）ねじ接合（管端防食継手）</v>
          </cell>
          <cell r="E296" t="str">
            <v>機械室・便所配管</v>
          </cell>
          <cell r="F296" t="str">
            <v>接合材等</v>
          </cell>
          <cell r="G296">
            <v>0.05</v>
          </cell>
          <cell r="H296">
            <v>0.05</v>
          </cell>
          <cell r="I296">
            <v>0.05</v>
          </cell>
          <cell r="J296">
            <v>0.05</v>
          </cell>
          <cell r="K296">
            <v>0.05</v>
          </cell>
          <cell r="L296">
            <v>0.05</v>
          </cell>
          <cell r="M296">
            <v>0.05</v>
          </cell>
          <cell r="N296">
            <v>0.05</v>
          </cell>
          <cell r="O296">
            <v>0.05</v>
          </cell>
          <cell r="P296">
            <v>0.05</v>
          </cell>
          <cell r="Q296">
            <v>0.05</v>
          </cell>
          <cell r="R296">
            <v>0.05</v>
          </cell>
          <cell r="S296">
            <v>0.05</v>
          </cell>
          <cell r="T296">
            <v>0.05</v>
          </cell>
        </row>
        <row r="297">
          <cell r="B297">
            <v>2</v>
          </cell>
          <cell r="C297" t="str">
            <v>SGP-PB</v>
          </cell>
          <cell r="D297" t="str">
            <v>（給水・冷却水）ねじ接合（管端防食継手）</v>
          </cell>
          <cell r="E297" t="str">
            <v>機械室・便所配管</v>
          </cell>
          <cell r="F297" t="str">
            <v>接合材等</v>
          </cell>
          <cell r="G297">
            <v>0.05</v>
          </cell>
          <cell r="H297">
            <v>0.05</v>
          </cell>
          <cell r="I297">
            <v>0.05</v>
          </cell>
          <cell r="J297">
            <v>0.05</v>
          </cell>
          <cell r="K297">
            <v>0.05</v>
          </cell>
          <cell r="L297">
            <v>0.05</v>
          </cell>
          <cell r="M297">
            <v>0.05</v>
          </cell>
          <cell r="N297">
            <v>0.05</v>
          </cell>
          <cell r="O297">
            <v>0.05</v>
          </cell>
          <cell r="P297">
            <v>0.05</v>
          </cell>
          <cell r="Q297">
            <v>0.05</v>
          </cell>
          <cell r="R297">
            <v>0.05</v>
          </cell>
          <cell r="S297">
            <v>0.05</v>
          </cell>
          <cell r="T297">
            <v>0.05</v>
          </cell>
        </row>
        <row r="298">
          <cell r="B298">
            <v>4</v>
          </cell>
          <cell r="C298" t="str">
            <v>SGP-FPA</v>
          </cell>
          <cell r="D298" t="str">
            <v>（給水・冷却水）フランジ接合</v>
          </cell>
          <cell r="E298" t="str">
            <v>機械室・便所配管</v>
          </cell>
          <cell r="F298" t="str">
            <v>接合材等</v>
          </cell>
          <cell r="M298">
            <v>0.03</v>
          </cell>
          <cell r="N298">
            <v>0.03</v>
          </cell>
          <cell r="O298">
            <v>0.03</v>
          </cell>
          <cell r="P298">
            <v>0.03</v>
          </cell>
          <cell r="Q298">
            <v>0.03</v>
          </cell>
          <cell r="R298">
            <v>0.03</v>
          </cell>
          <cell r="S298">
            <v>0.03</v>
          </cell>
          <cell r="T298">
            <v>0.03</v>
          </cell>
        </row>
        <row r="299">
          <cell r="B299">
            <v>5</v>
          </cell>
          <cell r="C299" t="str">
            <v>SGP-FPB</v>
          </cell>
          <cell r="D299" t="str">
            <v>（給水・冷却水）フランジ接合</v>
          </cell>
          <cell r="E299" t="str">
            <v>機械室・便所配管</v>
          </cell>
          <cell r="F299" t="str">
            <v>接合材等</v>
          </cell>
          <cell r="M299">
            <v>0.03</v>
          </cell>
          <cell r="N299">
            <v>0.03</v>
          </cell>
          <cell r="O299">
            <v>0.03</v>
          </cell>
          <cell r="P299">
            <v>0.03</v>
          </cell>
          <cell r="Q299">
            <v>0.03</v>
          </cell>
          <cell r="R299">
            <v>0.03</v>
          </cell>
          <cell r="S299">
            <v>0.03</v>
          </cell>
          <cell r="T299">
            <v>0.03</v>
          </cell>
        </row>
        <row r="300">
          <cell r="B300">
            <v>7</v>
          </cell>
          <cell r="C300" t="str">
            <v>SGP-VA</v>
          </cell>
          <cell r="D300" t="str">
            <v>（給水・冷却水）ねじ接合（管端防食継手）</v>
          </cell>
          <cell r="E300" t="str">
            <v>機械室・便所配管</v>
          </cell>
          <cell r="F300" t="str">
            <v>接合材等</v>
          </cell>
          <cell r="G300">
            <v>0.05</v>
          </cell>
          <cell r="H300">
            <v>0.05</v>
          </cell>
          <cell r="I300">
            <v>0.05</v>
          </cell>
          <cell r="J300">
            <v>0.05</v>
          </cell>
          <cell r="K300">
            <v>0.05</v>
          </cell>
          <cell r="L300">
            <v>0.05</v>
          </cell>
          <cell r="M300">
            <v>0.05</v>
          </cell>
          <cell r="N300">
            <v>0.05</v>
          </cell>
          <cell r="O300">
            <v>0.05</v>
          </cell>
          <cell r="P300">
            <v>0.05</v>
          </cell>
          <cell r="Q300">
            <v>0.05</v>
          </cell>
          <cell r="R300">
            <v>0.05</v>
          </cell>
          <cell r="S300">
            <v>0.05</v>
          </cell>
          <cell r="T300">
            <v>0.05</v>
          </cell>
        </row>
        <row r="301">
          <cell r="B301">
            <v>8</v>
          </cell>
          <cell r="C301" t="str">
            <v>SGP-VB</v>
          </cell>
          <cell r="D301" t="str">
            <v>（給水・冷却水）ねじ接合（管端防食継手）</v>
          </cell>
          <cell r="E301" t="str">
            <v>機械室・便所配管</v>
          </cell>
          <cell r="F301" t="str">
            <v>接合材等</v>
          </cell>
          <cell r="G301">
            <v>0.05</v>
          </cell>
          <cell r="H301">
            <v>0.05</v>
          </cell>
          <cell r="I301">
            <v>0.05</v>
          </cell>
          <cell r="J301">
            <v>0.05</v>
          </cell>
          <cell r="K301">
            <v>0.05</v>
          </cell>
          <cell r="L301">
            <v>0.05</v>
          </cell>
          <cell r="M301">
            <v>0.05</v>
          </cell>
          <cell r="N301">
            <v>0.05</v>
          </cell>
          <cell r="O301">
            <v>0.05</v>
          </cell>
          <cell r="P301">
            <v>0.05</v>
          </cell>
          <cell r="Q301">
            <v>0.05</v>
          </cell>
          <cell r="R301">
            <v>0.05</v>
          </cell>
          <cell r="S301">
            <v>0.05</v>
          </cell>
          <cell r="T301">
            <v>0.05</v>
          </cell>
        </row>
        <row r="302">
          <cell r="B302">
            <v>10</v>
          </cell>
          <cell r="C302" t="str">
            <v>SGP-FVA</v>
          </cell>
          <cell r="D302" t="str">
            <v>（給水・冷却水）フランジ接合</v>
          </cell>
          <cell r="E302" t="str">
            <v>機械室・便所配管</v>
          </cell>
          <cell r="F302" t="str">
            <v>接合材等</v>
          </cell>
          <cell r="G302">
            <v>0.03</v>
          </cell>
          <cell r="H302">
            <v>0.03</v>
          </cell>
          <cell r="I302">
            <v>0.03</v>
          </cell>
          <cell r="J302">
            <v>0.03</v>
          </cell>
          <cell r="K302">
            <v>0.03</v>
          </cell>
          <cell r="L302">
            <v>0.03</v>
          </cell>
          <cell r="M302">
            <v>0.03</v>
          </cell>
          <cell r="N302">
            <v>0.03</v>
          </cell>
          <cell r="O302">
            <v>0.03</v>
          </cell>
          <cell r="P302">
            <v>0.03</v>
          </cell>
          <cell r="Q302">
            <v>0.03</v>
          </cell>
          <cell r="R302">
            <v>0.03</v>
          </cell>
          <cell r="S302">
            <v>0.03</v>
          </cell>
          <cell r="T302">
            <v>0.03</v>
          </cell>
        </row>
        <row r="303">
          <cell r="B303">
            <v>11</v>
          </cell>
          <cell r="C303" t="str">
            <v>SGP-FVB</v>
          </cell>
          <cell r="D303" t="str">
            <v>（給水・冷却水）フランジ接合</v>
          </cell>
          <cell r="E303" t="str">
            <v>機械室・便所配管</v>
          </cell>
          <cell r="F303" t="str">
            <v>接合材等</v>
          </cell>
          <cell r="G303">
            <v>0.03</v>
          </cell>
          <cell r="H303">
            <v>0.03</v>
          </cell>
          <cell r="I303">
            <v>0.03</v>
          </cell>
          <cell r="J303">
            <v>0.03</v>
          </cell>
          <cell r="K303">
            <v>0.03</v>
          </cell>
          <cell r="L303">
            <v>0.03</v>
          </cell>
          <cell r="M303">
            <v>0.03</v>
          </cell>
          <cell r="N303">
            <v>0.03</v>
          </cell>
          <cell r="O303">
            <v>0.03</v>
          </cell>
          <cell r="P303">
            <v>0.03</v>
          </cell>
          <cell r="Q303">
            <v>0.03</v>
          </cell>
          <cell r="R303">
            <v>0.03</v>
          </cell>
          <cell r="S303">
            <v>0.03</v>
          </cell>
          <cell r="T303">
            <v>0.03</v>
          </cell>
        </row>
        <row r="304">
          <cell r="B304">
            <v>13</v>
          </cell>
          <cell r="C304" t="str">
            <v>SGP-HVA</v>
          </cell>
          <cell r="D304" t="str">
            <v>（給湯・冷温水）ねじ接合（管端防食継手）</v>
          </cell>
          <cell r="E304" t="str">
            <v>機械室・便所配管</v>
          </cell>
          <cell r="F304" t="str">
            <v>接合材等</v>
          </cell>
          <cell r="G304">
            <v>0.05</v>
          </cell>
          <cell r="H304">
            <v>0.05</v>
          </cell>
          <cell r="I304">
            <v>0.05</v>
          </cell>
          <cell r="J304">
            <v>0.05</v>
          </cell>
          <cell r="K304">
            <v>0.05</v>
          </cell>
          <cell r="L304">
            <v>0.05</v>
          </cell>
          <cell r="M304">
            <v>0.05</v>
          </cell>
          <cell r="N304">
            <v>0.05</v>
          </cell>
          <cell r="O304">
            <v>0.05</v>
          </cell>
          <cell r="P304">
            <v>0.05</v>
          </cell>
          <cell r="Q304">
            <v>0.05</v>
          </cell>
          <cell r="R304">
            <v>0.05</v>
          </cell>
          <cell r="S304">
            <v>0.05</v>
          </cell>
          <cell r="T304">
            <v>0.05</v>
          </cell>
        </row>
        <row r="305">
          <cell r="B305">
            <v>14</v>
          </cell>
          <cell r="C305" t="str">
            <v>SGP-VA</v>
          </cell>
          <cell r="D305" t="str">
            <v>（冷却水）ハウジング型継手</v>
          </cell>
          <cell r="E305" t="str">
            <v>機械室・便所配管</v>
          </cell>
          <cell r="F305" t="str">
            <v>接合材等</v>
          </cell>
        </row>
        <row r="306">
          <cell r="B306">
            <v>19</v>
          </cell>
          <cell r="C306" t="str">
            <v>STPG</v>
          </cell>
          <cell r="D306" t="str">
            <v>（冷温水）ねじ接合</v>
          </cell>
          <cell r="E306" t="str">
            <v>機械室・便所配管</v>
          </cell>
          <cell r="F306" t="str">
            <v>接合材等</v>
          </cell>
          <cell r="G306">
            <v>0.05</v>
          </cell>
          <cell r="H306">
            <v>0.05</v>
          </cell>
          <cell r="I306">
            <v>0.05</v>
          </cell>
          <cell r="J306">
            <v>0.05</v>
          </cell>
          <cell r="K306">
            <v>0.05</v>
          </cell>
          <cell r="L306">
            <v>0.05</v>
          </cell>
          <cell r="M306">
            <v>0.05</v>
          </cell>
          <cell r="N306">
            <v>0.05</v>
          </cell>
          <cell r="O306">
            <v>0.05</v>
          </cell>
          <cell r="P306">
            <v>0.05</v>
          </cell>
          <cell r="Q306">
            <v>0.05</v>
          </cell>
          <cell r="R306">
            <v>0.05</v>
          </cell>
          <cell r="S306">
            <v>0.05</v>
          </cell>
          <cell r="T306">
            <v>0.05</v>
          </cell>
        </row>
        <row r="307">
          <cell r="B307">
            <v>20</v>
          </cell>
          <cell r="C307" t="str">
            <v>STPG</v>
          </cell>
          <cell r="D307" t="str">
            <v>（消火）ねじ接合</v>
          </cell>
          <cell r="E307" t="str">
            <v>機械室・便所配管</v>
          </cell>
          <cell r="F307" t="str">
            <v>接合材等</v>
          </cell>
          <cell r="G307">
            <v>0.05</v>
          </cell>
          <cell r="H307">
            <v>0.05</v>
          </cell>
          <cell r="I307">
            <v>0.05</v>
          </cell>
          <cell r="J307">
            <v>0.05</v>
          </cell>
          <cell r="K307">
            <v>0.05</v>
          </cell>
          <cell r="L307">
            <v>0.05</v>
          </cell>
          <cell r="M307">
            <v>0.05</v>
          </cell>
          <cell r="N307">
            <v>0.05</v>
          </cell>
          <cell r="O307">
            <v>0.05</v>
          </cell>
          <cell r="P307">
            <v>0.05</v>
          </cell>
          <cell r="Q307">
            <v>0.05</v>
          </cell>
          <cell r="R307">
            <v>0.05</v>
          </cell>
          <cell r="S307">
            <v>0.05</v>
          </cell>
          <cell r="T307">
            <v>0.05</v>
          </cell>
        </row>
        <row r="308">
          <cell r="B308">
            <v>21</v>
          </cell>
          <cell r="C308" t="str">
            <v>STPG</v>
          </cell>
          <cell r="D308" t="str">
            <v>（冷却水）ねじ接合</v>
          </cell>
          <cell r="E308" t="str">
            <v>機械室・便所配管</v>
          </cell>
          <cell r="F308" t="str">
            <v>接合材等</v>
          </cell>
          <cell r="G308">
            <v>0.05</v>
          </cell>
          <cell r="H308">
            <v>0.05</v>
          </cell>
          <cell r="I308">
            <v>0.05</v>
          </cell>
          <cell r="J308">
            <v>0.05</v>
          </cell>
          <cell r="K308">
            <v>0.05</v>
          </cell>
          <cell r="L308">
            <v>0.05</v>
          </cell>
          <cell r="M308">
            <v>0.05</v>
          </cell>
          <cell r="N308">
            <v>0.05</v>
          </cell>
          <cell r="O308">
            <v>0.05</v>
          </cell>
          <cell r="P308">
            <v>0.05</v>
          </cell>
          <cell r="Q308">
            <v>0.05</v>
          </cell>
          <cell r="R308">
            <v>0.05</v>
          </cell>
          <cell r="S308">
            <v>0.05</v>
          </cell>
          <cell r="T308">
            <v>0.05</v>
          </cell>
        </row>
        <row r="309">
          <cell r="B309">
            <v>22</v>
          </cell>
          <cell r="C309" t="str">
            <v>STPG(黒)</v>
          </cell>
          <cell r="D309" t="str">
            <v>（低圧蒸気用）ねじ接合</v>
          </cell>
          <cell r="E309" t="str">
            <v>機械室・便所配管</v>
          </cell>
          <cell r="F309" t="str">
            <v>接合材等</v>
          </cell>
          <cell r="G309">
            <v>0.05</v>
          </cell>
          <cell r="H309">
            <v>0.05</v>
          </cell>
          <cell r="I309">
            <v>0.05</v>
          </cell>
          <cell r="J309">
            <v>0.05</v>
          </cell>
          <cell r="K309">
            <v>0.05</v>
          </cell>
          <cell r="L309">
            <v>0.05</v>
          </cell>
          <cell r="M309">
            <v>0.05</v>
          </cell>
          <cell r="N309">
            <v>0.05</v>
          </cell>
          <cell r="O309">
            <v>0.05</v>
          </cell>
          <cell r="P309">
            <v>0.05</v>
          </cell>
          <cell r="Q309">
            <v>0.05</v>
          </cell>
          <cell r="R309">
            <v>0.05</v>
          </cell>
          <cell r="S309">
            <v>0.05</v>
          </cell>
          <cell r="T309">
            <v>0.05</v>
          </cell>
        </row>
        <row r="310">
          <cell r="B310">
            <v>23</v>
          </cell>
          <cell r="C310" t="str">
            <v>STPG</v>
          </cell>
          <cell r="D310" t="str">
            <v>（消火・冷却水・冷温水）溶接接合</v>
          </cell>
          <cell r="E310" t="str">
            <v>機械室・便所配管</v>
          </cell>
          <cell r="F310" t="str">
            <v>接合材等</v>
          </cell>
          <cell r="G310">
            <v>0.08</v>
          </cell>
          <cell r="H310">
            <v>0.08</v>
          </cell>
          <cell r="I310">
            <v>0.08</v>
          </cell>
          <cell r="J310">
            <v>0.08</v>
          </cell>
          <cell r="K310">
            <v>0.08</v>
          </cell>
          <cell r="L310">
            <v>0.08</v>
          </cell>
          <cell r="M310">
            <v>0.08</v>
          </cell>
          <cell r="N310">
            <v>0.08</v>
          </cell>
          <cell r="O310">
            <v>0.08</v>
          </cell>
          <cell r="P310">
            <v>0.08</v>
          </cell>
          <cell r="Q310">
            <v>0.08</v>
          </cell>
          <cell r="R310">
            <v>0.08</v>
          </cell>
          <cell r="S310">
            <v>0.08</v>
          </cell>
          <cell r="T310">
            <v>0.08</v>
          </cell>
        </row>
        <row r="311">
          <cell r="B311">
            <v>24</v>
          </cell>
          <cell r="C311" t="str">
            <v>STPG(黒)</v>
          </cell>
          <cell r="D311" t="str">
            <v>（蒸気給気管、蒸気還気用）溶接接合</v>
          </cell>
          <cell r="E311" t="str">
            <v>機械室・便所配管</v>
          </cell>
          <cell r="F311" t="str">
            <v>接合材等</v>
          </cell>
          <cell r="G311">
            <v>0.08</v>
          </cell>
          <cell r="H311">
            <v>0.08</v>
          </cell>
          <cell r="I311">
            <v>0.08</v>
          </cell>
          <cell r="J311">
            <v>0.08</v>
          </cell>
          <cell r="K311">
            <v>0.08</v>
          </cell>
          <cell r="L311">
            <v>0.08</v>
          </cell>
          <cell r="M311">
            <v>0.08</v>
          </cell>
          <cell r="N311">
            <v>0.08</v>
          </cell>
          <cell r="O311">
            <v>0.08</v>
          </cell>
          <cell r="P311">
            <v>0.08</v>
          </cell>
          <cell r="Q311">
            <v>0.08</v>
          </cell>
          <cell r="R311">
            <v>0.08</v>
          </cell>
          <cell r="S311">
            <v>0.08</v>
          </cell>
          <cell r="T311">
            <v>0.08</v>
          </cell>
        </row>
        <row r="312">
          <cell r="B312">
            <v>25</v>
          </cell>
          <cell r="C312" t="str">
            <v>SGP(白)</v>
          </cell>
          <cell r="D312" t="str">
            <v>（排水）ねじ接合</v>
          </cell>
          <cell r="E312" t="str">
            <v>機械室・便所配管</v>
          </cell>
          <cell r="F312" t="str">
            <v>接合材等</v>
          </cell>
          <cell r="G312">
            <v>0.05</v>
          </cell>
          <cell r="H312">
            <v>0.05</v>
          </cell>
          <cell r="I312">
            <v>0.05</v>
          </cell>
          <cell r="J312">
            <v>0.05</v>
          </cell>
          <cell r="K312">
            <v>0.05</v>
          </cell>
          <cell r="L312">
            <v>0.05</v>
          </cell>
          <cell r="M312">
            <v>0.05</v>
          </cell>
          <cell r="N312">
            <v>0.05</v>
          </cell>
          <cell r="O312">
            <v>0.05</v>
          </cell>
          <cell r="P312">
            <v>0.05</v>
          </cell>
          <cell r="Q312">
            <v>0.05</v>
          </cell>
          <cell r="R312">
            <v>0.05</v>
          </cell>
          <cell r="S312">
            <v>0.05</v>
          </cell>
          <cell r="T312">
            <v>0.05</v>
          </cell>
        </row>
        <row r="313">
          <cell r="B313">
            <v>26</v>
          </cell>
          <cell r="C313" t="str">
            <v>SGP(白)</v>
          </cell>
          <cell r="D313" t="str">
            <v>（冷温水）ねじ接合</v>
          </cell>
          <cell r="E313" t="str">
            <v>機械室・便所配管</v>
          </cell>
          <cell r="F313" t="str">
            <v>接合材等</v>
          </cell>
          <cell r="G313">
            <v>0.05</v>
          </cell>
          <cell r="H313">
            <v>0.05</v>
          </cell>
          <cell r="I313">
            <v>0.05</v>
          </cell>
          <cell r="J313">
            <v>0.05</v>
          </cell>
          <cell r="K313">
            <v>0.05</v>
          </cell>
          <cell r="L313">
            <v>0.05</v>
          </cell>
          <cell r="M313">
            <v>0.05</v>
          </cell>
          <cell r="N313">
            <v>0.05</v>
          </cell>
          <cell r="O313">
            <v>0.05</v>
          </cell>
          <cell r="P313">
            <v>0.05</v>
          </cell>
          <cell r="Q313">
            <v>0.05</v>
          </cell>
          <cell r="R313">
            <v>0.05</v>
          </cell>
          <cell r="S313">
            <v>0.05</v>
          </cell>
          <cell r="T313">
            <v>0.05</v>
          </cell>
        </row>
        <row r="314">
          <cell r="B314">
            <v>27</v>
          </cell>
          <cell r="C314" t="str">
            <v>SGP(白)</v>
          </cell>
          <cell r="D314" t="str">
            <v>（通気・消火・給湯・プロパン）ねじ接合</v>
          </cell>
          <cell r="E314" t="str">
            <v>機械室・便所配管</v>
          </cell>
          <cell r="F314" t="str">
            <v>接合材等</v>
          </cell>
          <cell r="G314">
            <v>0.05</v>
          </cell>
          <cell r="H314">
            <v>0.05</v>
          </cell>
          <cell r="I314">
            <v>0.05</v>
          </cell>
          <cell r="J314">
            <v>0.05</v>
          </cell>
          <cell r="K314">
            <v>0.05</v>
          </cell>
          <cell r="L314">
            <v>0.05</v>
          </cell>
          <cell r="M314">
            <v>0.05</v>
          </cell>
          <cell r="N314">
            <v>0.05</v>
          </cell>
          <cell r="O314">
            <v>0.05</v>
          </cell>
          <cell r="P314">
            <v>0.05</v>
          </cell>
          <cell r="Q314">
            <v>0.05</v>
          </cell>
          <cell r="R314">
            <v>0.05</v>
          </cell>
          <cell r="S314">
            <v>0.05</v>
          </cell>
          <cell r="T314">
            <v>0.05</v>
          </cell>
        </row>
        <row r="315">
          <cell r="B315">
            <v>28</v>
          </cell>
          <cell r="C315" t="str">
            <v>SGP(白)</v>
          </cell>
          <cell r="D315" t="str">
            <v>（冷却水）ねじ接合</v>
          </cell>
          <cell r="E315" t="str">
            <v>機械室・便所配管</v>
          </cell>
          <cell r="F315" t="str">
            <v>接合材等</v>
          </cell>
          <cell r="G315">
            <v>0.05</v>
          </cell>
          <cell r="H315">
            <v>0.05</v>
          </cell>
          <cell r="I315">
            <v>0.05</v>
          </cell>
          <cell r="J315">
            <v>0.05</v>
          </cell>
          <cell r="K315">
            <v>0.05</v>
          </cell>
          <cell r="L315">
            <v>0.05</v>
          </cell>
          <cell r="M315">
            <v>0.05</v>
          </cell>
          <cell r="N315">
            <v>0.05</v>
          </cell>
          <cell r="O315">
            <v>0.05</v>
          </cell>
          <cell r="P315">
            <v>0.05</v>
          </cell>
          <cell r="Q315">
            <v>0.05</v>
          </cell>
          <cell r="R315">
            <v>0.05</v>
          </cell>
          <cell r="S315">
            <v>0.05</v>
          </cell>
          <cell r="T315">
            <v>0.05</v>
          </cell>
        </row>
        <row r="316">
          <cell r="B316">
            <v>29</v>
          </cell>
          <cell r="C316" t="str">
            <v>SGP(白)</v>
          </cell>
          <cell r="D316" t="str">
            <v>（通気・消火・給湯・プロパン・冷却水・冷温水）溶接接合</v>
          </cell>
          <cell r="E316" t="str">
            <v>機械室・便所配管</v>
          </cell>
          <cell r="F316" t="str">
            <v>接合材等</v>
          </cell>
          <cell r="G316">
            <v>0.08</v>
          </cell>
          <cell r="H316">
            <v>0.08</v>
          </cell>
          <cell r="I316">
            <v>0.08</v>
          </cell>
          <cell r="J316">
            <v>0.08</v>
          </cell>
          <cell r="K316">
            <v>0.08</v>
          </cell>
          <cell r="L316">
            <v>0.08</v>
          </cell>
          <cell r="M316">
            <v>0.08</v>
          </cell>
          <cell r="N316">
            <v>0.08</v>
          </cell>
          <cell r="O316">
            <v>0.08</v>
          </cell>
          <cell r="P316">
            <v>0.08</v>
          </cell>
          <cell r="Q316">
            <v>0.08</v>
          </cell>
          <cell r="R316">
            <v>0.08</v>
          </cell>
          <cell r="S316">
            <v>0.08</v>
          </cell>
          <cell r="T316">
            <v>0.08</v>
          </cell>
        </row>
        <row r="317">
          <cell r="B317">
            <v>30</v>
          </cell>
          <cell r="C317" t="str">
            <v>SGP(白)</v>
          </cell>
          <cell r="D317" t="str">
            <v>（冷却水）ハウジング型管継手</v>
          </cell>
          <cell r="E317" t="str">
            <v>機械室・便所配管</v>
          </cell>
          <cell r="F317" t="str">
            <v>接合材等</v>
          </cell>
        </row>
        <row r="318">
          <cell r="B318">
            <v>31</v>
          </cell>
          <cell r="C318" t="str">
            <v>SGP(白)</v>
          </cell>
          <cell r="D318" t="str">
            <v>（冷温水・消火）ハウジング型管継手</v>
          </cell>
          <cell r="E318" t="str">
            <v>機械室・便所配管</v>
          </cell>
          <cell r="F318" t="str">
            <v>接合材等</v>
          </cell>
        </row>
        <row r="319">
          <cell r="B319">
            <v>32</v>
          </cell>
          <cell r="C319" t="str">
            <v>SGP(黒)</v>
          </cell>
          <cell r="D319" t="str">
            <v>（蒸気・油）ねじ接合</v>
          </cell>
          <cell r="E319" t="str">
            <v>機械室・便所配管</v>
          </cell>
          <cell r="F319" t="str">
            <v>接合材等</v>
          </cell>
          <cell r="G319">
            <v>0.05</v>
          </cell>
          <cell r="H319">
            <v>0.05</v>
          </cell>
          <cell r="I319">
            <v>0.05</v>
          </cell>
          <cell r="J319">
            <v>0.05</v>
          </cell>
          <cell r="K319">
            <v>0.05</v>
          </cell>
          <cell r="L319">
            <v>0.05</v>
          </cell>
          <cell r="M319">
            <v>0.05</v>
          </cell>
          <cell r="N319">
            <v>0.05</v>
          </cell>
          <cell r="O319">
            <v>0.05</v>
          </cell>
          <cell r="P319">
            <v>0.05</v>
          </cell>
          <cell r="Q319">
            <v>0.05</v>
          </cell>
          <cell r="R319">
            <v>0.05</v>
          </cell>
          <cell r="S319">
            <v>0.05</v>
          </cell>
          <cell r="T319">
            <v>0.05</v>
          </cell>
        </row>
        <row r="320">
          <cell r="B320">
            <v>33</v>
          </cell>
          <cell r="C320" t="str">
            <v>SGP(黒)</v>
          </cell>
          <cell r="D320" t="str">
            <v>（蒸気・油）溶接接合</v>
          </cell>
          <cell r="E320" t="str">
            <v>機械室・便所配管</v>
          </cell>
          <cell r="F320" t="str">
            <v>接合材等</v>
          </cell>
          <cell r="G320">
            <v>0.08</v>
          </cell>
          <cell r="H320">
            <v>0.08</v>
          </cell>
          <cell r="I320">
            <v>0.08</v>
          </cell>
          <cell r="J320">
            <v>0.08</v>
          </cell>
          <cell r="K320">
            <v>0.08</v>
          </cell>
          <cell r="L320">
            <v>0.08</v>
          </cell>
          <cell r="M320">
            <v>0.08</v>
          </cell>
          <cell r="N320">
            <v>0.08</v>
          </cell>
          <cell r="O320">
            <v>0.08</v>
          </cell>
          <cell r="P320">
            <v>0.08</v>
          </cell>
          <cell r="Q320">
            <v>0.08</v>
          </cell>
          <cell r="R320">
            <v>0.08</v>
          </cell>
          <cell r="S320">
            <v>0.08</v>
          </cell>
          <cell r="T320">
            <v>0.08</v>
          </cell>
        </row>
        <row r="321">
          <cell r="B321">
            <v>34</v>
          </cell>
          <cell r="C321" t="str">
            <v>D-VA(WSP042)</v>
          </cell>
          <cell r="D321" t="str">
            <v>MD継手</v>
          </cell>
          <cell r="E321" t="str">
            <v>機械室・便所配管</v>
          </cell>
          <cell r="F321" t="str">
            <v>接合材等</v>
          </cell>
        </row>
        <row r="322">
          <cell r="B322">
            <v>35</v>
          </cell>
          <cell r="C322" t="str">
            <v>SGP-TA(WSP032)</v>
          </cell>
          <cell r="D322" t="str">
            <v>ねじ接合</v>
          </cell>
          <cell r="E322" t="str">
            <v>機械室・便所配管</v>
          </cell>
          <cell r="F322" t="str">
            <v>接合材等</v>
          </cell>
          <cell r="G322">
            <v>0.05</v>
          </cell>
          <cell r="H322">
            <v>0.05</v>
          </cell>
          <cell r="I322">
            <v>0.05</v>
          </cell>
          <cell r="J322">
            <v>0.05</v>
          </cell>
          <cell r="K322">
            <v>0.05</v>
          </cell>
          <cell r="L322">
            <v>0.05</v>
          </cell>
          <cell r="M322">
            <v>0.05</v>
          </cell>
          <cell r="N322">
            <v>0.05</v>
          </cell>
          <cell r="O322">
            <v>0.05</v>
          </cell>
          <cell r="P322">
            <v>0.05</v>
          </cell>
          <cell r="Q322">
            <v>0.05</v>
          </cell>
          <cell r="R322">
            <v>0.05</v>
          </cell>
          <cell r="S322">
            <v>0.05</v>
          </cell>
          <cell r="T322">
            <v>0.05</v>
          </cell>
        </row>
        <row r="323">
          <cell r="B323">
            <v>36</v>
          </cell>
          <cell r="C323" t="str">
            <v>SGP-TA(WSP032)</v>
          </cell>
          <cell r="D323" t="str">
            <v>MD継手</v>
          </cell>
          <cell r="E323" t="str">
            <v>機械室・便所配管</v>
          </cell>
          <cell r="F323" t="str">
            <v>接合材等</v>
          </cell>
        </row>
        <row r="324">
          <cell r="B324">
            <v>38</v>
          </cell>
          <cell r="C324" t="str">
            <v>ARFA管</v>
          </cell>
          <cell r="D324" t="str">
            <v>ねじ接合</v>
          </cell>
          <cell r="E324" t="str">
            <v>機械室・便所配管</v>
          </cell>
          <cell r="F324" t="str">
            <v>接合材等</v>
          </cell>
          <cell r="G324">
            <v>0.05</v>
          </cell>
          <cell r="H324">
            <v>0.05</v>
          </cell>
          <cell r="I324">
            <v>0.05</v>
          </cell>
          <cell r="J324">
            <v>0.05</v>
          </cell>
          <cell r="K324">
            <v>0.05</v>
          </cell>
          <cell r="L324">
            <v>0.05</v>
          </cell>
          <cell r="M324">
            <v>0.05</v>
          </cell>
          <cell r="N324">
            <v>0.05</v>
          </cell>
          <cell r="O324">
            <v>0.05</v>
          </cell>
          <cell r="P324">
            <v>0.05</v>
          </cell>
          <cell r="Q324">
            <v>0.05</v>
          </cell>
          <cell r="R324">
            <v>0.05</v>
          </cell>
          <cell r="S324">
            <v>0.05</v>
          </cell>
          <cell r="T324">
            <v>0.05</v>
          </cell>
        </row>
        <row r="325">
          <cell r="B325">
            <v>39</v>
          </cell>
          <cell r="C325" t="str">
            <v>ARFA管</v>
          </cell>
          <cell r="D325" t="str">
            <v>MD継手</v>
          </cell>
          <cell r="E325" t="str">
            <v>機械室・便所配管</v>
          </cell>
          <cell r="F325" t="str">
            <v>接合材等</v>
          </cell>
        </row>
        <row r="326">
          <cell r="B326">
            <v>40</v>
          </cell>
          <cell r="C326" t="str">
            <v>CUP</v>
          </cell>
          <cell r="D326" t="str">
            <v>（給湯・給水）</v>
          </cell>
          <cell r="E326" t="str">
            <v>機械室・便所配管</v>
          </cell>
          <cell r="F326" t="str">
            <v>接合材等</v>
          </cell>
          <cell r="G326">
            <v>0.1</v>
          </cell>
          <cell r="H326">
            <v>0.1</v>
          </cell>
          <cell r="I326">
            <v>0.1</v>
          </cell>
          <cell r="J326">
            <v>0.1</v>
          </cell>
          <cell r="K326">
            <v>0.1</v>
          </cell>
          <cell r="L326">
            <v>0.1</v>
          </cell>
          <cell r="M326">
            <v>0.1</v>
          </cell>
          <cell r="N326">
            <v>0.1</v>
          </cell>
          <cell r="O326">
            <v>0.1</v>
          </cell>
          <cell r="P326">
            <v>0.1</v>
          </cell>
          <cell r="Q326">
            <v>0.1</v>
          </cell>
          <cell r="R326">
            <v>0.1</v>
          </cell>
          <cell r="S326">
            <v>0.1</v>
          </cell>
          <cell r="T326">
            <v>0.1</v>
          </cell>
        </row>
        <row r="329">
          <cell r="B329">
            <v>1</v>
          </cell>
          <cell r="C329" t="str">
            <v>SGP-PA</v>
          </cell>
          <cell r="D329" t="str">
            <v>（給水・冷却水）ねじ接合（管端防食継手）</v>
          </cell>
          <cell r="E329" t="str">
            <v>屋外配管</v>
          </cell>
          <cell r="F329" t="str">
            <v>接合材等</v>
          </cell>
          <cell r="G329">
            <v>0.05</v>
          </cell>
          <cell r="H329">
            <v>0.05</v>
          </cell>
          <cell r="I329">
            <v>0.05</v>
          </cell>
          <cell r="J329">
            <v>0.05</v>
          </cell>
          <cell r="K329">
            <v>0.05</v>
          </cell>
          <cell r="L329">
            <v>0.05</v>
          </cell>
          <cell r="M329">
            <v>0.05</v>
          </cell>
          <cell r="N329">
            <v>0.05</v>
          </cell>
          <cell r="O329">
            <v>0.05</v>
          </cell>
          <cell r="P329">
            <v>0.05</v>
          </cell>
          <cell r="Q329">
            <v>0.05</v>
          </cell>
          <cell r="R329">
            <v>0.05</v>
          </cell>
          <cell r="S329">
            <v>0.05</v>
          </cell>
          <cell r="T329">
            <v>0.05</v>
          </cell>
        </row>
        <row r="330">
          <cell r="B330">
            <v>2</v>
          </cell>
          <cell r="C330" t="str">
            <v>SGP-PB</v>
          </cell>
          <cell r="D330" t="str">
            <v>（給水・冷却水）ねじ接合（管端防食継手）</v>
          </cell>
          <cell r="E330" t="str">
            <v>屋外配管</v>
          </cell>
          <cell r="F330" t="str">
            <v>接合材等</v>
          </cell>
          <cell r="G330">
            <v>0.05</v>
          </cell>
          <cell r="H330">
            <v>0.05</v>
          </cell>
          <cell r="I330">
            <v>0.05</v>
          </cell>
          <cell r="J330">
            <v>0.05</v>
          </cell>
          <cell r="K330">
            <v>0.05</v>
          </cell>
          <cell r="L330">
            <v>0.05</v>
          </cell>
          <cell r="M330">
            <v>0.05</v>
          </cell>
          <cell r="N330">
            <v>0.05</v>
          </cell>
          <cell r="O330">
            <v>0.05</v>
          </cell>
          <cell r="P330">
            <v>0.05</v>
          </cell>
          <cell r="Q330">
            <v>0.05</v>
          </cell>
          <cell r="R330">
            <v>0.05</v>
          </cell>
          <cell r="S330">
            <v>0.05</v>
          </cell>
          <cell r="T330">
            <v>0.05</v>
          </cell>
        </row>
        <row r="331">
          <cell r="B331">
            <v>4</v>
          </cell>
          <cell r="C331" t="str">
            <v>SGP-FPA</v>
          </cell>
          <cell r="D331" t="str">
            <v>（給水・冷却水）フランジ接合</v>
          </cell>
          <cell r="E331" t="str">
            <v>屋外配管</v>
          </cell>
          <cell r="F331" t="str">
            <v>接合材等</v>
          </cell>
          <cell r="M331">
            <v>0.03</v>
          </cell>
          <cell r="N331">
            <v>0.03</v>
          </cell>
          <cell r="O331">
            <v>0.03</v>
          </cell>
          <cell r="P331">
            <v>0.03</v>
          </cell>
          <cell r="Q331">
            <v>0.03</v>
          </cell>
          <cell r="R331">
            <v>0.03</v>
          </cell>
          <cell r="S331">
            <v>0.03</v>
          </cell>
          <cell r="T331">
            <v>0.03</v>
          </cell>
        </row>
        <row r="332">
          <cell r="B332">
            <v>5</v>
          </cell>
          <cell r="C332" t="str">
            <v>SGP-FPB</v>
          </cell>
          <cell r="D332" t="str">
            <v>（給水・冷却水）フランジ接合</v>
          </cell>
          <cell r="E332" t="str">
            <v>屋外配管</v>
          </cell>
          <cell r="F332" t="str">
            <v>接合材等</v>
          </cell>
          <cell r="M332">
            <v>0.03</v>
          </cell>
          <cell r="N332">
            <v>0.03</v>
          </cell>
          <cell r="O332">
            <v>0.03</v>
          </cell>
          <cell r="P332">
            <v>0.03</v>
          </cell>
          <cell r="Q332">
            <v>0.03</v>
          </cell>
          <cell r="R332">
            <v>0.03</v>
          </cell>
          <cell r="S332">
            <v>0.03</v>
          </cell>
          <cell r="T332">
            <v>0.03</v>
          </cell>
        </row>
        <row r="333">
          <cell r="B333">
            <v>7</v>
          </cell>
          <cell r="C333" t="str">
            <v>SGP-VA</v>
          </cell>
          <cell r="D333" t="str">
            <v>（給水・冷却水）ねじ接合（管端防食継手）</v>
          </cell>
          <cell r="E333" t="str">
            <v>屋外配管</v>
          </cell>
          <cell r="F333" t="str">
            <v>接合材等</v>
          </cell>
          <cell r="G333">
            <v>0.05</v>
          </cell>
          <cell r="H333">
            <v>0.05</v>
          </cell>
          <cell r="I333">
            <v>0.05</v>
          </cell>
          <cell r="J333">
            <v>0.05</v>
          </cell>
          <cell r="K333">
            <v>0.05</v>
          </cell>
          <cell r="L333">
            <v>0.05</v>
          </cell>
          <cell r="M333">
            <v>0.05</v>
          </cell>
          <cell r="N333">
            <v>0.05</v>
          </cell>
          <cell r="O333">
            <v>0.05</v>
          </cell>
          <cell r="P333">
            <v>0.05</v>
          </cell>
          <cell r="Q333">
            <v>0.05</v>
          </cell>
          <cell r="R333">
            <v>0.05</v>
          </cell>
          <cell r="S333">
            <v>0.05</v>
          </cell>
          <cell r="T333">
            <v>0.05</v>
          </cell>
        </row>
        <row r="334">
          <cell r="B334">
            <v>8</v>
          </cell>
          <cell r="C334" t="str">
            <v>SGP-VB</v>
          </cell>
          <cell r="D334" t="str">
            <v>（給水・冷却水）ねじ接合（管端防食継手）</v>
          </cell>
          <cell r="E334" t="str">
            <v>屋外配管</v>
          </cell>
          <cell r="F334" t="str">
            <v>接合材等</v>
          </cell>
          <cell r="G334">
            <v>0.05</v>
          </cell>
          <cell r="H334">
            <v>0.05</v>
          </cell>
          <cell r="I334">
            <v>0.05</v>
          </cell>
          <cell r="J334">
            <v>0.05</v>
          </cell>
          <cell r="K334">
            <v>0.05</v>
          </cell>
          <cell r="L334">
            <v>0.05</v>
          </cell>
          <cell r="M334">
            <v>0.05</v>
          </cell>
          <cell r="N334">
            <v>0.05</v>
          </cell>
          <cell r="O334">
            <v>0.05</v>
          </cell>
          <cell r="P334">
            <v>0.05</v>
          </cell>
          <cell r="Q334">
            <v>0.05</v>
          </cell>
          <cell r="R334">
            <v>0.05</v>
          </cell>
          <cell r="S334">
            <v>0.05</v>
          </cell>
          <cell r="T334">
            <v>0.05</v>
          </cell>
        </row>
        <row r="335">
          <cell r="B335">
            <v>10</v>
          </cell>
          <cell r="C335" t="str">
            <v>SGP-FVA</v>
          </cell>
          <cell r="D335" t="str">
            <v>（給水・冷却水）フランジ接合</v>
          </cell>
          <cell r="E335" t="str">
            <v>屋外配管</v>
          </cell>
          <cell r="F335" t="str">
            <v>接合材等</v>
          </cell>
          <cell r="G335">
            <v>0.03</v>
          </cell>
          <cell r="H335">
            <v>0.03</v>
          </cell>
          <cell r="I335">
            <v>0.03</v>
          </cell>
          <cell r="J335">
            <v>0.03</v>
          </cell>
          <cell r="K335">
            <v>0.03</v>
          </cell>
          <cell r="L335">
            <v>0.03</v>
          </cell>
          <cell r="M335">
            <v>0.03</v>
          </cell>
          <cell r="N335">
            <v>0.03</v>
          </cell>
          <cell r="O335">
            <v>0.03</v>
          </cell>
          <cell r="P335">
            <v>0.03</v>
          </cell>
          <cell r="Q335">
            <v>0.03</v>
          </cell>
          <cell r="R335">
            <v>0.03</v>
          </cell>
          <cell r="S335">
            <v>0.03</v>
          </cell>
          <cell r="T335">
            <v>0.03</v>
          </cell>
        </row>
        <row r="336">
          <cell r="B336">
            <v>11</v>
          </cell>
          <cell r="C336" t="str">
            <v>SGP-FVB</v>
          </cell>
          <cell r="D336" t="str">
            <v>（給水・冷却水）フランジ接合</v>
          </cell>
          <cell r="E336" t="str">
            <v>屋外配管</v>
          </cell>
          <cell r="F336" t="str">
            <v>接合材等</v>
          </cell>
          <cell r="G336">
            <v>0.03</v>
          </cell>
          <cell r="H336">
            <v>0.03</v>
          </cell>
          <cell r="I336">
            <v>0.03</v>
          </cell>
          <cell r="J336">
            <v>0.03</v>
          </cell>
          <cell r="K336">
            <v>0.03</v>
          </cell>
          <cell r="L336">
            <v>0.03</v>
          </cell>
          <cell r="M336">
            <v>0.03</v>
          </cell>
          <cell r="N336">
            <v>0.03</v>
          </cell>
          <cell r="O336">
            <v>0.03</v>
          </cell>
          <cell r="P336">
            <v>0.03</v>
          </cell>
          <cell r="Q336">
            <v>0.03</v>
          </cell>
          <cell r="R336">
            <v>0.03</v>
          </cell>
          <cell r="S336">
            <v>0.03</v>
          </cell>
          <cell r="T336">
            <v>0.03</v>
          </cell>
        </row>
        <row r="337">
          <cell r="B337">
            <v>13</v>
          </cell>
          <cell r="C337" t="str">
            <v>SGP-HVA</v>
          </cell>
          <cell r="D337" t="str">
            <v>（給湯・冷温水）ねじ接合（管端防食継手）</v>
          </cell>
          <cell r="E337" t="str">
            <v>屋外配管</v>
          </cell>
          <cell r="F337" t="str">
            <v>接合材等</v>
          </cell>
          <cell r="G337">
            <v>0.05</v>
          </cell>
          <cell r="H337">
            <v>0.05</v>
          </cell>
          <cell r="I337">
            <v>0.05</v>
          </cell>
          <cell r="J337">
            <v>0.05</v>
          </cell>
          <cell r="K337">
            <v>0.05</v>
          </cell>
          <cell r="L337">
            <v>0.05</v>
          </cell>
          <cell r="M337">
            <v>0.05</v>
          </cell>
          <cell r="N337">
            <v>0.05</v>
          </cell>
          <cell r="O337">
            <v>0.05</v>
          </cell>
          <cell r="P337">
            <v>0.05</v>
          </cell>
          <cell r="Q337">
            <v>0.05</v>
          </cell>
          <cell r="R337">
            <v>0.05</v>
          </cell>
          <cell r="S337">
            <v>0.05</v>
          </cell>
          <cell r="T337">
            <v>0.05</v>
          </cell>
        </row>
        <row r="338">
          <cell r="B338">
            <v>14</v>
          </cell>
          <cell r="C338" t="str">
            <v>SGP-VA</v>
          </cell>
          <cell r="D338" t="str">
            <v>（冷却水）ハウジング型継手</v>
          </cell>
          <cell r="E338" t="str">
            <v>屋外配管</v>
          </cell>
          <cell r="F338" t="str">
            <v>接合材等</v>
          </cell>
        </row>
        <row r="339">
          <cell r="B339">
            <v>19</v>
          </cell>
          <cell r="C339" t="str">
            <v>STPG</v>
          </cell>
          <cell r="D339" t="str">
            <v>（冷温水）ねじ接合</v>
          </cell>
          <cell r="E339" t="str">
            <v>屋外配管</v>
          </cell>
          <cell r="F339" t="str">
            <v>接合材等</v>
          </cell>
          <cell r="G339">
            <v>0.05</v>
          </cell>
          <cell r="H339">
            <v>0.05</v>
          </cell>
          <cell r="I339">
            <v>0.05</v>
          </cell>
          <cell r="J339">
            <v>0.05</v>
          </cell>
          <cell r="K339">
            <v>0.05</v>
          </cell>
          <cell r="L339">
            <v>0.05</v>
          </cell>
          <cell r="M339">
            <v>0.05</v>
          </cell>
          <cell r="N339">
            <v>0.05</v>
          </cell>
          <cell r="O339">
            <v>0.05</v>
          </cell>
          <cell r="P339">
            <v>0.05</v>
          </cell>
          <cell r="Q339">
            <v>0.05</v>
          </cell>
          <cell r="R339">
            <v>0.05</v>
          </cell>
          <cell r="S339">
            <v>0.05</v>
          </cell>
          <cell r="T339">
            <v>0.05</v>
          </cell>
        </row>
        <row r="340">
          <cell r="B340">
            <v>20</v>
          </cell>
          <cell r="C340" t="str">
            <v>STPG</v>
          </cell>
          <cell r="D340" t="str">
            <v>（消火）ねじ接合</v>
          </cell>
          <cell r="E340" t="str">
            <v>屋外配管</v>
          </cell>
          <cell r="F340" t="str">
            <v>接合材等</v>
          </cell>
          <cell r="G340">
            <v>0.05</v>
          </cell>
          <cell r="H340">
            <v>0.05</v>
          </cell>
          <cell r="I340">
            <v>0.05</v>
          </cell>
          <cell r="J340">
            <v>0.05</v>
          </cell>
          <cell r="K340">
            <v>0.05</v>
          </cell>
          <cell r="L340">
            <v>0.05</v>
          </cell>
          <cell r="M340">
            <v>0.05</v>
          </cell>
          <cell r="N340">
            <v>0.05</v>
          </cell>
          <cell r="O340">
            <v>0.05</v>
          </cell>
          <cell r="P340">
            <v>0.05</v>
          </cell>
          <cell r="Q340">
            <v>0.05</v>
          </cell>
          <cell r="R340">
            <v>0.05</v>
          </cell>
          <cell r="S340">
            <v>0.05</v>
          </cell>
          <cell r="T340">
            <v>0.05</v>
          </cell>
        </row>
        <row r="341">
          <cell r="B341">
            <v>21</v>
          </cell>
          <cell r="C341" t="str">
            <v>STPG</v>
          </cell>
          <cell r="D341" t="str">
            <v>（冷却水）ねじ接合</v>
          </cell>
          <cell r="E341" t="str">
            <v>屋外配管</v>
          </cell>
          <cell r="F341" t="str">
            <v>接合材等</v>
          </cell>
          <cell r="G341">
            <v>0.05</v>
          </cell>
          <cell r="H341">
            <v>0.05</v>
          </cell>
          <cell r="I341">
            <v>0.05</v>
          </cell>
          <cell r="J341">
            <v>0.05</v>
          </cell>
          <cell r="K341">
            <v>0.05</v>
          </cell>
          <cell r="L341">
            <v>0.05</v>
          </cell>
          <cell r="M341">
            <v>0.05</v>
          </cell>
          <cell r="N341">
            <v>0.05</v>
          </cell>
          <cell r="O341">
            <v>0.05</v>
          </cell>
          <cell r="P341">
            <v>0.05</v>
          </cell>
          <cell r="Q341">
            <v>0.05</v>
          </cell>
          <cell r="R341">
            <v>0.05</v>
          </cell>
          <cell r="S341">
            <v>0.05</v>
          </cell>
          <cell r="T341">
            <v>0.05</v>
          </cell>
        </row>
        <row r="342">
          <cell r="B342">
            <v>22</v>
          </cell>
          <cell r="C342" t="str">
            <v>STPG(黒)</v>
          </cell>
          <cell r="D342" t="str">
            <v>（低圧蒸気用）ねじ接合</v>
          </cell>
          <cell r="E342" t="str">
            <v>屋外配管</v>
          </cell>
          <cell r="F342" t="str">
            <v>接合材等</v>
          </cell>
          <cell r="G342">
            <v>0.05</v>
          </cell>
          <cell r="H342">
            <v>0.05</v>
          </cell>
          <cell r="I342">
            <v>0.05</v>
          </cell>
          <cell r="J342">
            <v>0.05</v>
          </cell>
          <cell r="K342">
            <v>0.05</v>
          </cell>
          <cell r="L342">
            <v>0.05</v>
          </cell>
          <cell r="M342">
            <v>0.05</v>
          </cell>
          <cell r="N342">
            <v>0.05</v>
          </cell>
          <cell r="O342">
            <v>0.05</v>
          </cell>
          <cell r="P342">
            <v>0.05</v>
          </cell>
          <cell r="Q342">
            <v>0.05</v>
          </cell>
          <cell r="R342">
            <v>0.05</v>
          </cell>
          <cell r="S342">
            <v>0.05</v>
          </cell>
          <cell r="T342">
            <v>0.05</v>
          </cell>
        </row>
        <row r="343">
          <cell r="B343">
            <v>23</v>
          </cell>
          <cell r="C343" t="str">
            <v>STPG</v>
          </cell>
          <cell r="D343" t="str">
            <v>（消火・冷却水・冷温水）溶接接合</v>
          </cell>
          <cell r="E343" t="str">
            <v>屋外配管</v>
          </cell>
          <cell r="F343" t="str">
            <v>接合材等</v>
          </cell>
          <cell r="G343">
            <v>0.08</v>
          </cell>
          <cell r="H343">
            <v>0.08</v>
          </cell>
          <cell r="I343">
            <v>0.08</v>
          </cell>
          <cell r="J343">
            <v>0.08</v>
          </cell>
          <cell r="K343">
            <v>0.08</v>
          </cell>
          <cell r="L343">
            <v>0.08</v>
          </cell>
          <cell r="M343">
            <v>0.08</v>
          </cell>
          <cell r="N343">
            <v>0.08</v>
          </cell>
          <cell r="O343">
            <v>0.08</v>
          </cell>
          <cell r="P343">
            <v>0.08</v>
          </cell>
          <cell r="Q343">
            <v>0.08</v>
          </cell>
          <cell r="R343">
            <v>0.08</v>
          </cell>
          <cell r="S343">
            <v>0.08</v>
          </cell>
          <cell r="T343">
            <v>0.08</v>
          </cell>
        </row>
        <row r="344">
          <cell r="B344">
            <v>24</v>
          </cell>
          <cell r="C344" t="str">
            <v>STPG(黒)</v>
          </cell>
          <cell r="D344" t="str">
            <v>（蒸気給気管、蒸気還気用）溶接接合</v>
          </cell>
          <cell r="E344" t="str">
            <v>屋外配管</v>
          </cell>
          <cell r="F344" t="str">
            <v>接合材等</v>
          </cell>
          <cell r="G344">
            <v>0.08</v>
          </cell>
          <cell r="H344">
            <v>0.08</v>
          </cell>
          <cell r="I344">
            <v>0.08</v>
          </cell>
          <cell r="J344">
            <v>0.08</v>
          </cell>
          <cell r="K344">
            <v>0.08</v>
          </cell>
          <cell r="L344">
            <v>0.08</v>
          </cell>
          <cell r="M344">
            <v>0.08</v>
          </cell>
          <cell r="N344">
            <v>0.08</v>
          </cell>
          <cell r="O344">
            <v>0.08</v>
          </cell>
          <cell r="P344">
            <v>0.08</v>
          </cell>
          <cell r="Q344">
            <v>0.08</v>
          </cell>
          <cell r="R344">
            <v>0.08</v>
          </cell>
          <cell r="S344">
            <v>0.08</v>
          </cell>
          <cell r="T344">
            <v>0.08</v>
          </cell>
        </row>
        <row r="345">
          <cell r="B345">
            <v>25</v>
          </cell>
          <cell r="C345" t="str">
            <v>SGP(白)</v>
          </cell>
          <cell r="D345" t="str">
            <v>（排水）ねじ接合</v>
          </cell>
          <cell r="E345" t="str">
            <v>屋外配管</v>
          </cell>
          <cell r="F345" t="str">
            <v>接合材等</v>
          </cell>
          <cell r="G345">
            <v>0.05</v>
          </cell>
          <cell r="H345">
            <v>0.05</v>
          </cell>
          <cell r="I345">
            <v>0.05</v>
          </cell>
          <cell r="J345">
            <v>0.05</v>
          </cell>
          <cell r="K345">
            <v>0.05</v>
          </cell>
          <cell r="L345">
            <v>0.05</v>
          </cell>
          <cell r="M345">
            <v>0.05</v>
          </cell>
          <cell r="N345">
            <v>0.05</v>
          </cell>
          <cell r="O345">
            <v>0.05</v>
          </cell>
          <cell r="P345">
            <v>0.05</v>
          </cell>
          <cell r="Q345">
            <v>0.05</v>
          </cell>
          <cell r="R345">
            <v>0.05</v>
          </cell>
          <cell r="S345">
            <v>0.05</v>
          </cell>
          <cell r="T345">
            <v>0.05</v>
          </cell>
        </row>
        <row r="346">
          <cell r="B346">
            <v>26</v>
          </cell>
          <cell r="C346" t="str">
            <v>SGP(白)</v>
          </cell>
          <cell r="D346" t="str">
            <v>（冷温水）ねじ接合</v>
          </cell>
          <cell r="E346" t="str">
            <v>屋外配管</v>
          </cell>
          <cell r="F346" t="str">
            <v>接合材等</v>
          </cell>
          <cell r="G346">
            <v>0.05</v>
          </cell>
          <cell r="H346">
            <v>0.05</v>
          </cell>
          <cell r="I346">
            <v>0.05</v>
          </cell>
          <cell r="J346">
            <v>0.05</v>
          </cell>
          <cell r="K346">
            <v>0.05</v>
          </cell>
          <cell r="L346">
            <v>0.05</v>
          </cell>
          <cell r="M346">
            <v>0.05</v>
          </cell>
          <cell r="N346">
            <v>0.05</v>
          </cell>
          <cell r="O346">
            <v>0.05</v>
          </cell>
          <cell r="P346">
            <v>0.05</v>
          </cell>
          <cell r="Q346">
            <v>0.05</v>
          </cell>
          <cell r="R346">
            <v>0.05</v>
          </cell>
          <cell r="S346">
            <v>0.05</v>
          </cell>
          <cell r="T346">
            <v>0.05</v>
          </cell>
        </row>
        <row r="347">
          <cell r="B347">
            <v>27</v>
          </cell>
          <cell r="C347" t="str">
            <v>SGP(白)</v>
          </cell>
          <cell r="D347" t="str">
            <v>（通気・消火・給湯・プロパン）ねじ接合</v>
          </cell>
          <cell r="E347" t="str">
            <v>屋外配管</v>
          </cell>
          <cell r="F347" t="str">
            <v>接合材等</v>
          </cell>
          <cell r="G347">
            <v>0.05</v>
          </cell>
          <cell r="H347">
            <v>0.05</v>
          </cell>
          <cell r="I347">
            <v>0.05</v>
          </cell>
          <cell r="J347">
            <v>0.05</v>
          </cell>
          <cell r="K347">
            <v>0.05</v>
          </cell>
          <cell r="L347">
            <v>0.05</v>
          </cell>
          <cell r="M347">
            <v>0.05</v>
          </cell>
          <cell r="N347">
            <v>0.05</v>
          </cell>
          <cell r="O347">
            <v>0.05</v>
          </cell>
          <cell r="P347">
            <v>0.05</v>
          </cell>
          <cell r="Q347">
            <v>0.05</v>
          </cell>
          <cell r="R347">
            <v>0.05</v>
          </cell>
          <cell r="S347">
            <v>0.05</v>
          </cell>
          <cell r="T347">
            <v>0.05</v>
          </cell>
        </row>
        <row r="348">
          <cell r="B348">
            <v>28</v>
          </cell>
          <cell r="C348" t="str">
            <v>SGP(白)</v>
          </cell>
          <cell r="D348" t="str">
            <v>（冷却水）ねじ接合</v>
          </cell>
          <cell r="E348" t="str">
            <v>屋外配管</v>
          </cell>
          <cell r="F348" t="str">
            <v>接合材等</v>
          </cell>
          <cell r="G348">
            <v>0.05</v>
          </cell>
          <cell r="H348">
            <v>0.05</v>
          </cell>
          <cell r="I348">
            <v>0.05</v>
          </cell>
          <cell r="J348">
            <v>0.05</v>
          </cell>
          <cell r="K348">
            <v>0.05</v>
          </cell>
          <cell r="L348">
            <v>0.05</v>
          </cell>
          <cell r="M348">
            <v>0.05</v>
          </cell>
          <cell r="N348">
            <v>0.05</v>
          </cell>
          <cell r="O348">
            <v>0.05</v>
          </cell>
          <cell r="P348">
            <v>0.05</v>
          </cell>
          <cell r="Q348">
            <v>0.05</v>
          </cell>
          <cell r="R348">
            <v>0.05</v>
          </cell>
          <cell r="S348">
            <v>0.05</v>
          </cell>
          <cell r="T348">
            <v>0.05</v>
          </cell>
        </row>
        <row r="349">
          <cell r="B349">
            <v>29</v>
          </cell>
          <cell r="C349" t="str">
            <v>SGP(白)</v>
          </cell>
          <cell r="D349" t="str">
            <v>（通気・消火・給湯・プロパン・冷却水・冷温水）溶接接合</v>
          </cell>
          <cell r="E349" t="str">
            <v>屋外配管</v>
          </cell>
          <cell r="F349" t="str">
            <v>接合材等</v>
          </cell>
          <cell r="G349">
            <v>0.08</v>
          </cell>
          <cell r="H349">
            <v>0.08</v>
          </cell>
          <cell r="I349">
            <v>0.08</v>
          </cell>
          <cell r="J349">
            <v>0.08</v>
          </cell>
          <cell r="K349">
            <v>0.08</v>
          </cell>
          <cell r="L349">
            <v>0.08</v>
          </cell>
          <cell r="M349">
            <v>0.08</v>
          </cell>
          <cell r="N349">
            <v>0.08</v>
          </cell>
          <cell r="O349">
            <v>0.08</v>
          </cell>
          <cell r="P349">
            <v>0.08</v>
          </cell>
          <cell r="Q349">
            <v>0.08</v>
          </cell>
          <cell r="R349">
            <v>0.08</v>
          </cell>
          <cell r="S349">
            <v>0.08</v>
          </cell>
          <cell r="T349">
            <v>0.08</v>
          </cell>
        </row>
        <row r="350">
          <cell r="B350">
            <v>30</v>
          </cell>
          <cell r="C350" t="str">
            <v>SGP(白)</v>
          </cell>
          <cell r="D350" t="str">
            <v>（冷却水）ハウジング型管継手</v>
          </cell>
          <cell r="E350" t="str">
            <v>屋外配管</v>
          </cell>
          <cell r="F350" t="str">
            <v>接合材等</v>
          </cell>
        </row>
        <row r="351">
          <cell r="B351">
            <v>31</v>
          </cell>
          <cell r="C351" t="str">
            <v>SGP(白)</v>
          </cell>
          <cell r="D351" t="str">
            <v>（冷温水・消火）ハウジング型管継手</v>
          </cell>
          <cell r="E351" t="str">
            <v>屋外配管</v>
          </cell>
          <cell r="F351" t="str">
            <v>接合材等</v>
          </cell>
        </row>
        <row r="352">
          <cell r="B352">
            <v>32</v>
          </cell>
          <cell r="C352" t="str">
            <v>SGP(黒)</v>
          </cell>
          <cell r="D352" t="str">
            <v>（蒸気・油）ねじ接合</v>
          </cell>
          <cell r="E352" t="str">
            <v>屋外配管</v>
          </cell>
          <cell r="F352" t="str">
            <v>接合材等</v>
          </cell>
          <cell r="G352">
            <v>0.05</v>
          </cell>
          <cell r="H352">
            <v>0.05</v>
          </cell>
          <cell r="I352">
            <v>0.05</v>
          </cell>
          <cell r="J352">
            <v>0.05</v>
          </cell>
          <cell r="K352">
            <v>0.05</v>
          </cell>
          <cell r="L352">
            <v>0.05</v>
          </cell>
          <cell r="M352">
            <v>0.05</v>
          </cell>
          <cell r="N352">
            <v>0.05</v>
          </cell>
          <cell r="O352">
            <v>0.05</v>
          </cell>
          <cell r="P352">
            <v>0.05</v>
          </cell>
          <cell r="Q352">
            <v>0.05</v>
          </cell>
          <cell r="R352">
            <v>0.05</v>
          </cell>
          <cell r="S352">
            <v>0.05</v>
          </cell>
          <cell r="T352">
            <v>0.05</v>
          </cell>
        </row>
        <row r="353">
          <cell r="B353">
            <v>33</v>
          </cell>
          <cell r="C353" t="str">
            <v>SGP(黒)</v>
          </cell>
          <cell r="D353" t="str">
            <v>（蒸気・油）溶接接合</v>
          </cell>
          <cell r="E353" t="str">
            <v>屋外配管</v>
          </cell>
          <cell r="F353" t="str">
            <v>接合材等</v>
          </cell>
          <cell r="G353">
            <v>0.08</v>
          </cell>
          <cell r="H353">
            <v>0.08</v>
          </cell>
          <cell r="I353">
            <v>0.08</v>
          </cell>
          <cell r="J353">
            <v>0.08</v>
          </cell>
          <cell r="K353">
            <v>0.08</v>
          </cell>
          <cell r="L353">
            <v>0.08</v>
          </cell>
          <cell r="M353">
            <v>0.08</v>
          </cell>
          <cell r="N353">
            <v>0.08</v>
          </cell>
          <cell r="O353">
            <v>0.08</v>
          </cell>
          <cell r="P353">
            <v>0.08</v>
          </cell>
          <cell r="Q353">
            <v>0.08</v>
          </cell>
          <cell r="R353">
            <v>0.08</v>
          </cell>
          <cell r="S353">
            <v>0.08</v>
          </cell>
          <cell r="T353">
            <v>0.08</v>
          </cell>
        </row>
        <row r="354">
          <cell r="B354">
            <v>35</v>
          </cell>
          <cell r="C354" t="str">
            <v>SGP-TA(WSP032)</v>
          </cell>
          <cell r="D354" t="str">
            <v>ねじ接合</v>
          </cell>
          <cell r="E354" t="str">
            <v>屋外配管</v>
          </cell>
          <cell r="F354" t="str">
            <v>接合材等</v>
          </cell>
          <cell r="G354">
            <v>0.05</v>
          </cell>
          <cell r="H354">
            <v>0.05</v>
          </cell>
          <cell r="I354">
            <v>0.05</v>
          </cell>
          <cell r="J354">
            <v>0.05</v>
          </cell>
          <cell r="K354">
            <v>0.05</v>
          </cell>
          <cell r="L354">
            <v>0.05</v>
          </cell>
          <cell r="M354">
            <v>0.05</v>
          </cell>
          <cell r="N354">
            <v>0.05</v>
          </cell>
          <cell r="O354">
            <v>0.05</v>
          </cell>
          <cell r="P354">
            <v>0.05</v>
          </cell>
          <cell r="Q354">
            <v>0.05</v>
          </cell>
          <cell r="R354">
            <v>0.05</v>
          </cell>
          <cell r="S354">
            <v>0.05</v>
          </cell>
          <cell r="T354">
            <v>0.05</v>
          </cell>
        </row>
        <row r="355">
          <cell r="B355">
            <v>38</v>
          </cell>
          <cell r="C355" t="str">
            <v>ARFA管</v>
          </cell>
          <cell r="D355" t="str">
            <v>ねじ接合</v>
          </cell>
          <cell r="E355" t="str">
            <v>屋外配管</v>
          </cell>
          <cell r="F355" t="str">
            <v>接合材等</v>
          </cell>
          <cell r="G355">
            <v>0.05</v>
          </cell>
          <cell r="H355">
            <v>0.05</v>
          </cell>
          <cell r="I355">
            <v>0.05</v>
          </cell>
          <cell r="J355">
            <v>0.05</v>
          </cell>
          <cell r="K355">
            <v>0.05</v>
          </cell>
          <cell r="L355">
            <v>0.05</v>
          </cell>
          <cell r="M355">
            <v>0.05</v>
          </cell>
          <cell r="N355">
            <v>0.05</v>
          </cell>
          <cell r="O355">
            <v>0.05</v>
          </cell>
          <cell r="P355">
            <v>0.05</v>
          </cell>
          <cell r="Q355">
            <v>0.05</v>
          </cell>
          <cell r="R355">
            <v>0.05</v>
          </cell>
          <cell r="S355">
            <v>0.05</v>
          </cell>
          <cell r="T355">
            <v>0.05</v>
          </cell>
        </row>
        <row r="356">
          <cell r="B356">
            <v>40</v>
          </cell>
          <cell r="C356" t="str">
            <v>CUP</v>
          </cell>
          <cell r="D356" t="str">
            <v>（給湯・給水）</v>
          </cell>
          <cell r="E356" t="str">
            <v>屋外配管</v>
          </cell>
          <cell r="F356" t="str">
            <v>接合材等</v>
          </cell>
          <cell r="G356">
            <v>0.1</v>
          </cell>
          <cell r="H356">
            <v>0.1</v>
          </cell>
          <cell r="I356">
            <v>0.1</v>
          </cell>
          <cell r="J356">
            <v>0.1</v>
          </cell>
          <cell r="K356">
            <v>0.1</v>
          </cell>
          <cell r="L356">
            <v>0.1</v>
          </cell>
          <cell r="M356">
            <v>0.1</v>
          </cell>
          <cell r="N356">
            <v>0.1</v>
          </cell>
          <cell r="O356">
            <v>0.1</v>
          </cell>
          <cell r="P356">
            <v>0.1</v>
          </cell>
          <cell r="Q356">
            <v>0.1</v>
          </cell>
          <cell r="R356">
            <v>0.1</v>
          </cell>
          <cell r="S356">
            <v>0.1</v>
          </cell>
          <cell r="T356">
            <v>0.1</v>
          </cell>
        </row>
        <row r="359">
          <cell r="B359">
            <v>1</v>
          </cell>
          <cell r="C359" t="str">
            <v>SGP-PA</v>
          </cell>
          <cell r="D359" t="str">
            <v>（給水・冷却水）ねじ接合（管端防食継手）</v>
          </cell>
          <cell r="E359" t="str">
            <v>地中配管</v>
          </cell>
          <cell r="F359" t="str">
            <v>接合材等</v>
          </cell>
          <cell r="G359">
            <v>0.05</v>
          </cell>
          <cell r="H359">
            <v>0.05</v>
          </cell>
          <cell r="I359">
            <v>0.05</v>
          </cell>
          <cell r="J359">
            <v>0.05</v>
          </cell>
          <cell r="K359">
            <v>0.05</v>
          </cell>
          <cell r="L359">
            <v>0.05</v>
          </cell>
          <cell r="M359">
            <v>0.05</v>
          </cell>
          <cell r="N359">
            <v>0.05</v>
          </cell>
          <cell r="O359">
            <v>0.05</v>
          </cell>
          <cell r="P359">
            <v>0.05</v>
          </cell>
          <cell r="Q359">
            <v>0.05</v>
          </cell>
          <cell r="R359">
            <v>0.05</v>
          </cell>
          <cell r="S359">
            <v>0.05</v>
          </cell>
          <cell r="T359">
            <v>0.05</v>
          </cell>
        </row>
        <row r="360">
          <cell r="B360">
            <v>2</v>
          </cell>
          <cell r="C360" t="str">
            <v>SGP-PB</v>
          </cell>
          <cell r="D360" t="str">
            <v>（給水・冷却水）ねじ接合（管端防食継手）</v>
          </cell>
          <cell r="E360" t="str">
            <v>地中配管</v>
          </cell>
          <cell r="F360" t="str">
            <v>接合材等</v>
          </cell>
          <cell r="G360">
            <v>0.05</v>
          </cell>
          <cell r="H360">
            <v>0.05</v>
          </cell>
          <cell r="I360">
            <v>0.05</v>
          </cell>
          <cell r="J360">
            <v>0.05</v>
          </cell>
          <cell r="K360">
            <v>0.05</v>
          </cell>
          <cell r="L360">
            <v>0.05</v>
          </cell>
          <cell r="M360">
            <v>0.05</v>
          </cell>
          <cell r="N360">
            <v>0.05</v>
          </cell>
          <cell r="O360">
            <v>0.05</v>
          </cell>
          <cell r="P360">
            <v>0.05</v>
          </cell>
          <cell r="Q360">
            <v>0.05</v>
          </cell>
          <cell r="R360">
            <v>0.05</v>
          </cell>
          <cell r="S360">
            <v>0.05</v>
          </cell>
          <cell r="T360">
            <v>0.05</v>
          </cell>
        </row>
        <row r="361">
          <cell r="B361">
            <v>3</v>
          </cell>
          <cell r="C361" t="str">
            <v>SGP-PD</v>
          </cell>
          <cell r="D361" t="str">
            <v>（給水・冷却水）ねじ接合（管端防食継手）</v>
          </cell>
          <cell r="E361" t="str">
            <v>地中配管</v>
          </cell>
          <cell r="F361" t="str">
            <v>接合材等</v>
          </cell>
          <cell r="G361">
            <v>0.18</v>
          </cell>
          <cell r="H361">
            <v>0.18</v>
          </cell>
          <cell r="I361">
            <v>0.18</v>
          </cell>
          <cell r="J361">
            <v>0.18</v>
          </cell>
          <cell r="K361">
            <v>0.18</v>
          </cell>
          <cell r="L361">
            <v>0.18</v>
          </cell>
          <cell r="M361">
            <v>0.18</v>
          </cell>
          <cell r="N361">
            <v>0.18</v>
          </cell>
          <cell r="O361">
            <v>0.18</v>
          </cell>
          <cell r="P361">
            <v>0.18</v>
          </cell>
          <cell r="Q361">
            <v>0.18</v>
          </cell>
          <cell r="R361">
            <v>0.18</v>
          </cell>
          <cell r="S361">
            <v>0.18</v>
          </cell>
          <cell r="T361">
            <v>0.18</v>
          </cell>
        </row>
        <row r="362">
          <cell r="B362">
            <v>4</v>
          </cell>
          <cell r="C362" t="str">
            <v>SGP-FPA</v>
          </cell>
          <cell r="D362" t="str">
            <v>（給水・冷却水）フランジ接合</v>
          </cell>
          <cell r="E362" t="str">
            <v>地中配管</v>
          </cell>
          <cell r="F362" t="str">
            <v>接合材等</v>
          </cell>
          <cell r="M362">
            <v>0.03</v>
          </cell>
          <cell r="N362">
            <v>0.03</v>
          </cell>
          <cell r="O362">
            <v>0.03</v>
          </cell>
          <cell r="P362">
            <v>0.03</v>
          </cell>
          <cell r="Q362">
            <v>0.03</v>
          </cell>
          <cell r="R362">
            <v>0.03</v>
          </cell>
          <cell r="S362">
            <v>0.03</v>
          </cell>
          <cell r="T362">
            <v>0.03</v>
          </cell>
        </row>
        <row r="363">
          <cell r="B363">
            <v>5</v>
          </cell>
          <cell r="C363" t="str">
            <v>SGP-FPB</v>
          </cell>
          <cell r="D363" t="str">
            <v>（給水・冷却水）フランジ接合</v>
          </cell>
          <cell r="E363" t="str">
            <v>地中配管</v>
          </cell>
          <cell r="F363" t="str">
            <v>接合材等</v>
          </cell>
          <cell r="M363">
            <v>0.03</v>
          </cell>
          <cell r="N363">
            <v>0.03</v>
          </cell>
          <cell r="O363">
            <v>0.03</v>
          </cell>
          <cell r="P363">
            <v>0.03</v>
          </cell>
          <cell r="Q363">
            <v>0.03</v>
          </cell>
          <cell r="R363">
            <v>0.03</v>
          </cell>
          <cell r="S363">
            <v>0.03</v>
          </cell>
          <cell r="T363">
            <v>0.03</v>
          </cell>
        </row>
        <row r="364">
          <cell r="B364">
            <v>6</v>
          </cell>
          <cell r="C364" t="str">
            <v>SGP-FPD</v>
          </cell>
          <cell r="D364" t="str">
            <v>（給水・冷却水）フランジ接合</v>
          </cell>
          <cell r="E364" t="str">
            <v>地中配管</v>
          </cell>
          <cell r="F364" t="str">
            <v>接合材等</v>
          </cell>
          <cell r="M364">
            <v>0.03</v>
          </cell>
          <cell r="N364">
            <v>0.03</v>
          </cell>
          <cell r="O364">
            <v>0.03</v>
          </cell>
          <cell r="P364">
            <v>0.03</v>
          </cell>
          <cell r="Q364">
            <v>0.03</v>
          </cell>
          <cell r="R364">
            <v>0.03</v>
          </cell>
          <cell r="S364">
            <v>0.03</v>
          </cell>
          <cell r="T364">
            <v>0.03</v>
          </cell>
        </row>
        <row r="365">
          <cell r="B365">
            <v>7</v>
          </cell>
          <cell r="C365" t="str">
            <v>SGP-VA</v>
          </cell>
          <cell r="D365" t="str">
            <v>（給水・冷却水）ねじ接合（管端防食継手）</v>
          </cell>
          <cell r="E365" t="str">
            <v>地中配管</v>
          </cell>
          <cell r="F365" t="str">
            <v>接合材等</v>
          </cell>
          <cell r="G365">
            <v>0.05</v>
          </cell>
          <cell r="H365">
            <v>0.05</v>
          </cell>
          <cell r="I365">
            <v>0.05</v>
          </cell>
          <cell r="J365">
            <v>0.05</v>
          </cell>
          <cell r="K365">
            <v>0.05</v>
          </cell>
          <cell r="L365">
            <v>0.05</v>
          </cell>
          <cell r="M365">
            <v>0.05</v>
          </cell>
          <cell r="N365">
            <v>0.05</v>
          </cell>
          <cell r="O365">
            <v>0.05</v>
          </cell>
          <cell r="P365">
            <v>0.05</v>
          </cell>
          <cell r="Q365">
            <v>0.05</v>
          </cell>
          <cell r="R365">
            <v>0.05</v>
          </cell>
          <cell r="S365">
            <v>0.05</v>
          </cell>
          <cell r="T365">
            <v>0.05</v>
          </cell>
        </row>
        <row r="366">
          <cell r="B366">
            <v>8</v>
          </cell>
          <cell r="C366" t="str">
            <v>SGP-VB</v>
          </cell>
          <cell r="D366" t="str">
            <v>（給水・冷却水）ねじ接合（管端防食継手）</v>
          </cell>
          <cell r="E366" t="str">
            <v>地中配管</v>
          </cell>
          <cell r="F366" t="str">
            <v>接合材等</v>
          </cell>
          <cell r="G366">
            <v>0.05</v>
          </cell>
          <cell r="H366">
            <v>0.05</v>
          </cell>
          <cell r="I366">
            <v>0.05</v>
          </cell>
          <cell r="J366">
            <v>0.05</v>
          </cell>
          <cell r="K366">
            <v>0.05</v>
          </cell>
          <cell r="L366">
            <v>0.05</v>
          </cell>
          <cell r="M366">
            <v>0.05</v>
          </cell>
          <cell r="N366">
            <v>0.05</v>
          </cell>
          <cell r="O366">
            <v>0.05</v>
          </cell>
          <cell r="P366">
            <v>0.05</v>
          </cell>
          <cell r="Q366">
            <v>0.05</v>
          </cell>
          <cell r="R366">
            <v>0.05</v>
          </cell>
          <cell r="S366">
            <v>0.05</v>
          </cell>
          <cell r="T366">
            <v>0.05</v>
          </cell>
        </row>
        <row r="367">
          <cell r="B367">
            <v>9</v>
          </cell>
          <cell r="C367" t="str">
            <v>SGP-VD</v>
          </cell>
          <cell r="D367" t="str">
            <v>（給水・冷却水）ねじ接合（管端防食継手）</v>
          </cell>
          <cell r="E367" t="str">
            <v>地中配管</v>
          </cell>
          <cell r="F367" t="str">
            <v>接合材等</v>
          </cell>
          <cell r="G367">
            <v>0.2</v>
          </cell>
          <cell r="H367">
            <v>0.2</v>
          </cell>
          <cell r="I367">
            <v>0.2</v>
          </cell>
          <cell r="J367">
            <v>0.2</v>
          </cell>
          <cell r="K367">
            <v>0.2</v>
          </cell>
          <cell r="L367">
            <v>0.2</v>
          </cell>
          <cell r="M367">
            <v>0.2</v>
          </cell>
          <cell r="N367">
            <v>0.2</v>
          </cell>
          <cell r="O367">
            <v>0.2</v>
          </cell>
          <cell r="P367">
            <v>0.2</v>
          </cell>
          <cell r="Q367">
            <v>0.2</v>
          </cell>
          <cell r="R367">
            <v>0.2</v>
          </cell>
          <cell r="S367">
            <v>0.2</v>
          </cell>
          <cell r="T367">
            <v>0.2</v>
          </cell>
        </row>
        <row r="368">
          <cell r="B368">
            <v>10</v>
          </cell>
          <cell r="C368" t="str">
            <v>SGP-FVA</v>
          </cell>
          <cell r="D368" t="str">
            <v>（給水・冷却水）フランジ接合</v>
          </cell>
          <cell r="E368" t="str">
            <v>地中配管</v>
          </cell>
          <cell r="F368" t="str">
            <v>接合材等</v>
          </cell>
          <cell r="G368">
            <v>0.03</v>
          </cell>
          <cell r="H368">
            <v>0.03</v>
          </cell>
          <cell r="I368">
            <v>0.03</v>
          </cell>
          <cell r="J368">
            <v>0.03</v>
          </cell>
          <cell r="K368">
            <v>0.03</v>
          </cell>
          <cell r="L368">
            <v>0.03</v>
          </cell>
          <cell r="M368">
            <v>0.03</v>
          </cell>
          <cell r="N368">
            <v>0.03</v>
          </cell>
          <cell r="O368">
            <v>0.03</v>
          </cell>
          <cell r="P368">
            <v>0.03</v>
          </cell>
          <cell r="Q368">
            <v>0.03</v>
          </cell>
          <cell r="R368">
            <v>0.03</v>
          </cell>
          <cell r="S368">
            <v>0.03</v>
          </cell>
          <cell r="T368">
            <v>0.03</v>
          </cell>
        </row>
        <row r="369">
          <cell r="B369">
            <v>11</v>
          </cell>
          <cell r="C369" t="str">
            <v>SGP-FVB</v>
          </cell>
          <cell r="D369" t="str">
            <v>（給水・冷却水）フランジ接合</v>
          </cell>
          <cell r="E369" t="str">
            <v>地中配管</v>
          </cell>
          <cell r="F369" t="str">
            <v>接合材等</v>
          </cell>
          <cell r="G369">
            <v>0.03</v>
          </cell>
          <cell r="H369">
            <v>0.03</v>
          </cell>
          <cell r="I369">
            <v>0.03</v>
          </cell>
          <cell r="J369">
            <v>0.03</v>
          </cell>
          <cell r="K369">
            <v>0.03</v>
          </cell>
          <cell r="L369">
            <v>0.03</v>
          </cell>
          <cell r="M369">
            <v>0.03</v>
          </cell>
          <cell r="N369">
            <v>0.03</v>
          </cell>
          <cell r="O369">
            <v>0.03</v>
          </cell>
          <cell r="P369">
            <v>0.03</v>
          </cell>
          <cell r="Q369">
            <v>0.03</v>
          </cell>
          <cell r="R369">
            <v>0.03</v>
          </cell>
          <cell r="S369">
            <v>0.03</v>
          </cell>
          <cell r="T369">
            <v>0.03</v>
          </cell>
        </row>
        <row r="370">
          <cell r="B370">
            <v>12</v>
          </cell>
          <cell r="C370" t="str">
            <v>SGP-FVD</v>
          </cell>
          <cell r="D370" t="str">
            <v>（給水・冷却水）フランジ接合</v>
          </cell>
          <cell r="E370" t="str">
            <v>地中配管</v>
          </cell>
          <cell r="F370" t="str">
            <v>接合材等</v>
          </cell>
          <cell r="G370">
            <v>0.03</v>
          </cell>
          <cell r="H370">
            <v>0.03</v>
          </cell>
          <cell r="I370">
            <v>0.03</v>
          </cell>
          <cell r="J370">
            <v>0.03</v>
          </cell>
          <cell r="K370">
            <v>0.03</v>
          </cell>
          <cell r="L370">
            <v>0.03</v>
          </cell>
          <cell r="M370">
            <v>0.03</v>
          </cell>
          <cell r="N370">
            <v>0.03</v>
          </cell>
          <cell r="O370">
            <v>0.03</v>
          </cell>
          <cell r="P370">
            <v>0.03</v>
          </cell>
          <cell r="Q370">
            <v>0.03</v>
          </cell>
          <cell r="R370">
            <v>0.03</v>
          </cell>
          <cell r="S370">
            <v>0.03</v>
          </cell>
          <cell r="T370">
            <v>0.03</v>
          </cell>
        </row>
        <row r="371">
          <cell r="B371">
            <v>15</v>
          </cell>
          <cell r="C371" t="str">
            <v>SGP-PS</v>
          </cell>
          <cell r="D371" t="str">
            <v>ねじ接合</v>
          </cell>
          <cell r="E371" t="str">
            <v>地中配管</v>
          </cell>
          <cell r="F371" t="str">
            <v>接合材等</v>
          </cell>
          <cell r="G371">
            <v>0.18</v>
          </cell>
          <cell r="H371">
            <v>0.18</v>
          </cell>
          <cell r="I371">
            <v>0.18</v>
          </cell>
          <cell r="J371">
            <v>0.18</v>
          </cell>
          <cell r="K371">
            <v>0.18</v>
          </cell>
          <cell r="L371">
            <v>0.18</v>
          </cell>
          <cell r="M371">
            <v>0.18</v>
          </cell>
          <cell r="N371">
            <v>0.18</v>
          </cell>
          <cell r="O371">
            <v>0.18</v>
          </cell>
          <cell r="P371">
            <v>0.18</v>
          </cell>
          <cell r="Q371">
            <v>0.18</v>
          </cell>
          <cell r="R371">
            <v>0.18</v>
          </cell>
          <cell r="S371">
            <v>0.18</v>
          </cell>
          <cell r="T371">
            <v>0.18</v>
          </cell>
        </row>
        <row r="372">
          <cell r="B372">
            <v>16</v>
          </cell>
          <cell r="C372" t="str">
            <v>STPG 370 PS</v>
          </cell>
          <cell r="D372" t="str">
            <v>ねじ接合</v>
          </cell>
          <cell r="E372" t="str">
            <v>地中配管</v>
          </cell>
          <cell r="F372" t="str">
            <v>接合材等</v>
          </cell>
          <cell r="G372">
            <v>0.18</v>
          </cell>
          <cell r="H372">
            <v>0.18</v>
          </cell>
          <cell r="I372">
            <v>0.18</v>
          </cell>
          <cell r="J372">
            <v>0.18</v>
          </cell>
          <cell r="K372">
            <v>0.18</v>
          </cell>
          <cell r="L372">
            <v>0.18</v>
          </cell>
          <cell r="M372">
            <v>0.18</v>
          </cell>
          <cell r="N372">
            <v>0.18</v>
          </cell>
          <cell r="O372">
            <v>0.18</v>
          </cell>
          <cell r="P372">
            <v>0.18</v>
          </cell>
          <cell r="Q372">
            <v>0.18</v>
          </cell>
          <cell r="R372">
            <v>0.18</v>
          </cell>
          <cell r="S372">
            <v>0.18</v>
          </cell>
          <cell r="T372">
            <v>0.18</v>
          </cell>
        </row>
        <row r="373">
          <cell r="B373">
            <v>17</v>
          </cell>
          <cell r="C373" t="str">
            <v>SGP-VS</v>
          </cell>
          <cell r="D373" t="str">
            <v>ねじ接合</v>
          </cell>
          <cell r="E373" t="str">
            <v>地中配管</v>
          </cell>
          <cell r="F373" t="str">
            <v>接合材等</v>
          </cell>
          <cell r="G373">
            <v>0.18</v>
          </cell>
          <cell r="H373">
            <v>0.18</v>
          </cell>
          <cell r="I373">
            <v>0.18</v>
          </cell>
          <cell r="J373">
            <v>0.18</v>
          </cell>
          <cell r="K373">
            <v>0.18</v>
          </cell>
          <cell r="L373">
            <v>0.18</v>
          </cell>
          <cell r="M373">
            <v>0.18</v>
          </cell>
          <cell r="N373">
            <v>0.18</v>
          </cell>
          <cell r="O373">
            <v>0.18</v>
          </cell>
          <cell r="P373">
            <v>0.18</v>
          </cell>
          <cell r="Q373">
            <v>0.18</v>
          </cell>
          <cell r="R373">
            <v>0.18</v>
          </cell>
          <cell r="S373">
            <v>0.18</v>
          </cell>
          <cell r="T373">
            <v>0.18</v>
          </cell>
        </row>
        <row r="374">
          <cell r="B374">
            <v>18</v>
          </cell>
          <cell r="C374" t="str">
            <v>STPG 370 VS</v>
          </cell>
          <cell r="D374" t="str">
            <v>ねじ接合</v>
          </cell>
          <cell r="E374" t="str">
            <v>地中配管</v>
          </cell>
          <cell r="F374" t="str">
            <v>接合材等</v>
          </cell>
          <cell r="G374">
            <v>0.18</v>
          </cell>
          <cell r="H374">
            <v>0.18</v>
          </cell>
          <cell r="I374">
            <v>0.18</v>
          </cell>
          <cell r="J374">
            <v>0.18</v>
          </cell>
          <cell r="K374">
            <v>0.18</v>
          </cell>
          <cell r="L374">
            <v>0.18</v>
          </cell>
          <cell r="M374">
            <v>0.18</v>
          </cell>
          <cell r="N374">
            <v>0.18</v>
          </cell>
          <cell r="O374">
            <v>0.18</v>
          </cell>
          <cell r="P374">
            <v>0.18</v>
          </cell>
          <cell r="Q374">
            <v>0.18</v>
          </cell>
          <cell r="R374">
            <v>0.18</v>
          </cell>
          <cell r="S374">
            <v>0.18</v>
          </cell>
          <cell r="T374">
            <v>0.18</v>
          </cell>
        </row>
        <row r="375">
          <cell r="B375">
            <v>20</v>
          </cell>
          <cell r="C375" t="str">
            <v>STPG</v>
          </cell>
          <cell r="D375" t="str">
            <v>（消火）ねじ接合</v>
          </cell>
          <cell r="E375" t="str">
            <v>地中配管</v>
          </cell>
          <cell r="F375" t="str">
            <v>接合材等</v>
          </cell>
          <cell r="G375">
            <v>0.05</v>
          </cell>
          <cell r="H375">
            <v>0.05</v>
          </cell>
          <cell r="I375">
            <v>0.05</v>
          </cell>
          <cell r="J375">
            <v>0.05</v>
          </cell>
          <cell r="K375">
            <v>0.05</v>
          </cell>
          <cell r="L375">
            <v>0.05</v>
          </cell>
          <cell r="M375">
            <v>0.05</v>
          </cell>
          <cell r="N375">
            <v>0.05</v>
          </cell>
          <cell r="O375">
            <v>0.05</v>
          </cell>
          <cell r="P375">
            <v>0.05</v>
          </cell>
          <cell r="Q375">
            <v>0.05</v>
          </cell>
          <cell r="R375">
            <v>0.05</v>
          </cell>
          <cell r="S375">
            <v>0.05</v>
          </cell>
          <cell r="T375">
            <v>0.05</v>
          </cell>
        </row>
        <row r="376">
          <cell r="B376">
            <v>21</v>
          </cell>
          <cell r="C376" t="str">
            <v>STPG</v>
          </cell>
          <cell r="D376" t="str">
            <v>（冷却水）ねじ接合</v>
          </cell>
          <cell r="E376" t="str">
            <v>地中配管</v>
          </cell>
          <cell r="F376" t="str">
            <v>接合材等</v>
          </cell>
          <cell r="G376">
            <v>0.05</v>
          </cell>
          <cell r="H376">
            <v>0.05</v>
          </cell>
          <cell r="I376">
            <v>0.05</v>
          </cell>
          <cell r="J376">
            <v>0.05</v>
          </cell>
          <cell r="K376">
            <v>0.05</v>
          </cell>
          <cell r="L376">
            <v>0.05</v>
          </cell>
          <cell r="M376">
            <v>0.05</v>
          </cell>
          <cell r="N376">
            <v>0.05</v>
          </cell>
          <cell r="O376">
            <v>0.05</v>
          </cell>
          <cell r="P376">
            <v>0.05</v>
          </cell>
          <cell r="Q376">
            <v>0.05</v>
          </cell>
          <cell r="R376">
            <v>0.05</v>
          </cell>
          <cell r="S376">
            <v>0.05</v>
          </cell>
          <cell r="T376">
            <v>0.05</v>
          </cell>
        </row>
        <row r="377">
          <cell r="B377">
            <v>23</v>
          </cell>
          <cell r="C377" t="str">
            <v>STPG</v>
          </cell>
          <cell r="D377" t="str">
            <v>（消火・冷却水・冷温水）溶接接合</v>
          </cell>
          <cell r="E377" t="str">
            <v>地中配管</v>
          </cell>
          <cell r="F377" t="str">
            <v>接合材等</v>
          </cell>
          <cell r="G377">
            <v>0.08</v>
          </cell>
          <cell r="H377">
            <v>0.08</v>
          </cell>
          <cell r="I377">
            <v>0.08</v>
          </cell>
          <cell r="J377">
            <v>0.08</v>
          </cell>
          <cell r="K377">
            <v>0.08</v>
          </cell>
          <cell r="L377">
            <v>0.08</v>
          </cell>
          <cell r="M377">
            <v>0.08</v>
          </cell>
          <cell r="N377">
            <v>0.08</v>
          </cell>
          <cell r="O377">
            <v>0.08</v>
          </cell>
          <cell r="P377">
            <v>0.08</v>
          </cell>
          <cell r="Q377">
            <v>0.08</v>
          </cell>
          <cell r="R377">
            <v>0.08</v>
          </cell>
          <cell r="S377">
            <v>0.08</v>
          </cell>
          <cell r="T377">
            <v>0.08</v>
          </cell>
        </row>
        <row r="378">
          <cell r="B378">
            <v>24</v>
          </cell>
          <cell r="C378" t="str">
            <v>STPG(黒)</v>
          </cell>
          <cell r="D378" t="str">
            <v>（蒸気給気管、蒸気還気用）溶接接合</v>
          </cell>
          <cell r="E378" t="str">
            <v>地中配管</v>
          </cell>
          <cell r="F378" t="str">
            <v>接合材等</v>
          </cell>
          <cell r="G378">
            <v>0.08</v>
          </cell>
          <cell r="H378">
            <v>0.08</v>
          </cell>
          <cell r="I378">
            <v>0.08</v>
          </cell>
          <cell r="J378">
            <v>0.08</v>
          </cell>
          <cell r="K378">
            <v>0.08</v>
          </cell>
          <cell r="L378">
            <v>0.08</v>
          </cell>
          <cell r="M378">
            <v>0.08</v>
          </cell>
          <cell r="N378">
            <v>0.08</v>
          </cell>
          <cell r="O378">
            <v>0.08</v>
          </cell>
          <cell r="P378">
            <v>0.08</v>
          </cell>
          <cell r="Q378">
            <v>0.08</v>
          </cell>
          <cell r="R378">
            <v>0.08</v>
          </cell>
          <cell r="S378">
            <v>0.08</v>
          </cell>
          <cell r="T378">
            <v>0.08</v>
          </cell>
        </row>
        <row r="379">
          <cell r="B379">
            <v>25</v>
          </cell>
          <cell r="C379" t="str">
            <v>SGP(白)</v>
          </cell>
          <cell r="D379" t="str">
            <v>（排水）ねじ接合</v>
          </cell>
          <cell r="E379" t="str">
            <v>地中配管</v>
          </cell>
          <cell r="F379" t="str">
            <v>接合材等</v>
          </cell>
          <cell r="G379">
            <v>0.05</v>
          </cell>
          <cell r="H379">
            <v>0.05</v>
          </cell>
          <cell r="I379">
            <v>0.05</v>
          </cell>
          <cell r="J379">
            <v>0.05</v>
          </cell>
          <cell r="K379">
            <v>0.05</v>
          </cell>
          <cell r="L379">
            <v>0.05</v>
          </cell>
          <cell r="M379">
            <v>0.05</v>
          </cell>
          <cell r="N379">
            <v>0.05</v>
          </cell>
          <cell r="O379">
            <v>0.05</v>
          </cell>
          <cell r="P379">
            <v>0.05</v>
          </cell>
          <cell r="Q379">
            <v>0.05</v>
          </cell>
          <cell r="R379">
            <v>0.05</v>
          </cell>
          <cell r="S379">
            <v>0.05</v>
          </cell>
          <cell r="T379">
            <v>0.05</v>
          </cell>
        </row>
        <row r="380">
          <cell r="B380">
            <v>27</v>
          </cell>
          <cell r="C380" t="str">
            <v>SGP(白)</v>
          </cell>
          <cell r="D380" t="str">
            <v>（通気・消火・給湯・プロパン）ねじ接合</v>
          </cell>
          <cell r="E380" t="str">
            <v>地中配管</v>
          </cell>
          <cell r="F380" t="str">
            <v>接合材等</v>
          </cell>
          <cell r="G380">
            <v>0.05</v>
          </cell>
          <cell r="H380">
            <v>0.05</v>
          </cell>
          <cell r="I380">
            <v>0.05</v>
          </cell>
          <cell r="J380">
            <v>0.05</v>
          </cell>
          <cell r="K380">
            <v>0.05</v>
          </cell>
          <cell r="L380">
            <v>0.05</v>
          </cell>
          <cell r="M380">
            <v>0.05</v>
          </cell>
          <cell r="N380">
            <v>0.05</v>
          </cell>
          <cell r="O380">
            <v>0.05</v>
          </cell>
          <cell r="P380">
            <v>0.05</v>
          </cell>
          <cell r="Q380">
            <v>0.05</v>
          </cell>
          <cell r="R380">
            <v>0.05</v>
          </cell>
          <cell r="S380">
            <v>0.05</v>
          </cell>
          <cell r="T380">
            <v>0.05</v>
          </cell>
        </row>
        <row r="381">
          <cell r="B381">
            <v>28</v>
          </cell>
          <cell r="C381" t="str">
            <v>SGP(白)</v>
          </cell>
          <cell r="D381" t="str">
            <v>（冷却水）ねじ接合</v>
          </cell>
          <cell r="E381" t="str">
            <v>地中配管</v>
          </cell>
          <cell r="F381" t="str">
            <v>接合材等</v>
          </cell>
          <cell r="G381">
            <v>0.05</v>
          </cell>
          <cell r="H381">
            <v>0.05</v>
          </cell>
          <cell r="I381">
            <v>0.05</v>
          </cell>
          <cell r="J381">
            <v>0.05</v>
          </cell>
          <cell r="K381">
            <v>0.05</v>
          </cell>
          <cell r="L381">
            <v>0.05</v>
          </cell>
          <cell r="M381">
            <v>0.05</v>
          </cell>
          <cell r="N381">
            <v>0.05</v>
          </cell>
          <cell r="O381">
            <v>0.05</v>
          </cell>
          <cell r="P381">
            <v>0.05</v>
          </cell>
          <cell r="Q381">
            <v>0.05</v>
          </cell>
          <cell r="R381">
            <v>0.05</v>
          </cell>
          <cell r="S381">
            <v>0.05</v>
          </cell>
          <cell r="T381">
            <v>0.05</v>
          </cell>
        </row>
        <row r="382">
          <cell r="B382">
            <v>29</v>
          </cell>
          <cell r="C382" t="str">
            <v>SGP(白)</v>
          </cell>
          <cell r="D382" t="str">
            <v>（通気・消火・給湯・プロパン・冷却水・冷温水）溶接接合</v>
          </cell>
          <cell r="E382" t="str">
            <v>地中配管</v>
          </cell>
          <cell r="F382" t="str">
            <v>接合材等</v>
          </cell>
          <cell r="G382">
            <v>0.08</v>
          </cell>
          <cell r="H382">
            <v>0.08</v>
          </cell>
          <cell r="I382">
            <v>0.08</v>
          </cell>
          <cell r="J382">
            <v>0.08</v>
          </cell>
          <cell r="K382">
            <v>0.08</v>
          </cell>
          <cell r="L382">
            <v>0.08</v>
          </cell>
          <cell r="M382">
            <v>0.08</v>
          </cell>
          <cell r="N382">
            <v>0.08</v>
          </cell>
          <cell r="O382">
            <v>0.08</v>
          </cell>
          <cell r="P382">
            <v>0.08</v>
          </cell>
          <cell r="Q382">
            <v>0.08</v>
          </cell>
          <cell r="R382">
            <v>0.08</v>
          </cell>
          <cell r="S382">
            <v>0.08</v>
          </cell>
          <cell r="T382">
            <v>0.08</v>
          </cell>
        </row>
        <row r="383">
          <cell r="B383">
            <v>32</v>
          </cell>
          <cell r="C383" t="str">
            <v>SGP(黒)</v>
          </cell>
          <cell r="D383" t="str">
            <v>（蒸気・油）ねじ接合</v>
          </cell>
          <cell r="E383" t="str">
            <v>地中配管</v>
          </cell>
          <cell r="F383" t="str">
            <v>接合材等</v>
          </cell>
          <cell r="G383">
            <v>0.05</v>
          </cell>
          <cell r="H383">
            <v>0.05</v>
          </cell>
          <cell r="I383">
            <v>0.05</v>
          </cell>
          <cell r="J383">
            <v>0.05</v>
          </cell>
          <cell r="K383">
            <v>0.05</v>
          </cell>
          <cell r="L383">
            <v>0.05</v>
          </cell>
          <cell r="M383">
            <v>0.05</v>
          </cell>
          <cell r="N383">
            <v>0.05</v>
          </cell>
          <cell r="O383">
            <v>0.05</v>
          </cell>
          <cell r="P383">
            <v>0.05</v>
          </cell>
          <cell r="Q383">
            <v>0.05</v>
          </cell>
          <cell r="R383">
            <v>0.05</v>
          </cell>
          <cell r="S383">
            <v>0.05</v>
          </cell>
          <cell r="T383">
            <v>0.05</v>
          </cell>
        </row>
        <row r="384">
          <cell r="B384">
            <v>33</v>
          </cell>
          <cell r="C384" t="str">
            <v>SGP(黒)</v>
          </cell>
          <cell r="D384" t="str">
            <v>（蒸気・油）溶接接合</v>
          </cell>
          <cell r="E384" t="str">
            <v>地中配管</v>
          </cell>
          <cell r="F384" t="str">
            <v>接合材等</v>
          </cell>
          <cell r="G384">
            <v>0.08</v>
          </cell>
          <cell r="H384">
            <v>0.08</v>
          </cell>
          <cell r="I384">
            <v>0.08</v>
          </cell>
          <cell r="J384">
            <v>0.08</v>
          </cell>
          <cell r="K384">
            <v>0.08</v>
          </cell>
          <cell r="L384">
            <v>0.08</v>
          </cell>
          <cell r="M384">
            <v>0.08</v>
          </cell>
          <cell r="N384">
            <v>0.08</v>
          </cell>
          <cell r="O384">
            <v>0.08</v>
          </cell>
          <cell r="P384">
            <v>0.08</v>
          </cell>
          <cell r="Q384">
            <v>0.08</v>
          </cell>
          <cell r="R384">
            <v>0.08</v>
          </cell>
          <cell r="S384">
            <v>0.08</v>
          </cell>
          <cell r="T384">
            <v>0.08</v>
          </cell>
        </row>
        <row r="385">
          <cell r="B385">
            <v>35</v>
          </cell>
          <cell r="C385" t="str">
            <v>SGP-TA(WSP032)</v>
          </cell>
          <cell r="D385" t="str">
            <v>ねじ接合</v>
          </cell>
          <cell r="E385" t="str">
            <v>地中配管</v>
          </cell>
          <cell r="F385" t="str">
            <v>接合材等</v>
          </cell>
          <cell r="G385">
            <v>0.05</v>
          </cell>
          <cell r="H385">
            <v>0.05</v>
          </cell>
          <cell r="I385">
            <v>0.05</v>
          </cell>
          <cell r="J385">
            <v>0.05</v>
          </cell>
          <cell r="K385">
            <v>0.05</v>
          </cell>
          <cell r="L385">
            <v>0.05</v>
          </cell>
          <cell r="M385">
            <v>0.05</v>
          </cell>
          <cell r="N385">
            <v>0.05</v>
          </cell>
          <cell r="O385">
            <v>0.05</v>
          </cell>
          <cell r="P385">
            <v>0.05</v>
          </cell>
          <cell r="Q385">
            <v>0.05</v>
          </cell>
          <cell r="R385">
            <v>0.05</v>
          </cell>
          <cell r="S385">
            <v>0.05</v>
          </cell>
          <cell r="T385">
            <v>0.05</v>
          </cell>
        </row>
        <row r="386">
          <cell r="B386">
            <v>37</v>
          </cell>
          <cell r="C386" t="str">
            <v>HP</v>
          </cell>
          <cell r="D386" t="str">
            <v>（排水）</v>
          </cell>
          <cell r="E386" t="str">
            <v>地中配管</v>
          </cell>
          <cell r="F386" t="str">
            <v>接合材等</v>
          </cell>
        </row>
        <row r="387">
          <cell r="B387">
            <v>38</v>
          </cell>
          <cell r="C387" t="str">
            <v>ARFA管</v>
          </cell>
          <cell r="D387" t="str">
            <v>ねじ接合</v>
          </cell>
          <cell r="E387" t="str">
            <v>地中配管</v>
          </cell>
          <cell r="F387" t="str">
            <v>接合材等</v>
          </cell>
          <cell r="G387">
            <v>0.05</v>
          </cell>
          <cell r="H387">
            <v>0.05</v>
          </cell>
          <cell r="I387">
            <v>0.05</v>
          </cell>
          <cell r="J387">
            <v>0.05</v>
          </cell>
          <cell r="K387">
            <v>0.05</v>
          </cell>
          <cell r="L387">
            <v>0.05</v>
          </cell>
          <cell r="M387">
            <v>0.05</v>
          </cell>
          <cell r="N387">
            <v>0.05</v>
          </cell>
          <cell r="O387">
            <v>0.05</v>
          </cell>
          <cell r="P387">
            <v>0.05</v>
          </cell>
          <cell r="Q387">
            <v>0.05</v>
          </cell>
          <cell r="R387">
            <v>0.05</v>
          </cell>
          <cell r="S387">
            <v>0.05</v>
          </cell>
          <cell r="T387">
            <v>0.05</v>
          </cell>
        </row>
        <row r="390">
          <cell r="B390">
            <v>1</v>
          </cell>
          <cell r="C390" t="str">
            <v>SGP-PA</v>
          </cell>
          <cell r="D390" t="str">
            <v>（給水・冷却水）ねじ接合（管端防食継手）</v>
          </cell>
          <cell r="E390" t="str">
            <v>屋内一般配管</v>
          </cell>
          <cell r="F390" t="str">
            <v>支持金物</v>
          </cell>
          <cell r="G390">
            <v>0.15</v>
          </cell>
          <cell r="H390">
            <v>0.15</v>
          </cell>
          <cell r="I390">
            <v>0.15</v>
          </cell>
          <cell r="J390">
            <v>0.15</v>
          </cell>
          <cell r="K390">
            <v>0.15</v>
          </cell>
          <cell r="L390">
            <v>0.15</v>
          </cell>
          <cell r="M390">
            <v>0.15</v>
          </cell>
          <cell r="N390">
            <v>0.15</v>
          </cell>
          <cell r="O390">
            <v>0.15</v>
          </cell>
          <cell r="P390">
            <v>0.15</v>
          </cell>
          <cell r="Q390">
            <v>0.15</v>
          </cell>
          <cell r="R390">
            <v>0.15</v>
          </cell>
          <cell r="S390">
            <v>0.15</v>
          </cell>
          <cell r="T390">
            <v>0.15</v>
          </cell>
        </row>
        <row r="391">
          <cell r="B391">
            <v>2</v>
          </cell>
          <cell r="C391" t="str">
            <v>SGP-PB</v>
          </cell>
          <cell r="D391" t="str">
            <v>（給水・冷却水）ねじ接合（管端防食継手）</v>
          </cell>
          <cell r="E391" t="str">
            <v>屋内一般配管</v>
          </cell>
          <cell r="F391" t="str">
            <v>支持金物</v>
          </cell>
          <cell r="G391">
            <v>0.15</v>
          </cell>
          <cell r="H391">
            <v>0.15</v>
          </cell>
          <cell r="I391">
            <v>0.15</v>
          </cell>
          <cell r="J391">
            <v>0.15</v>
          </cell>
          <cell r="K391">
            <v>0.15</v>
          </cell>
          <cell r="L391">
            <v>0.15</v>
          </cell>
          <cell r="M391">
            <v>0.15</v>
          </cell>
          <cell r="N391">
            <v>0.15</v>
          </cell>
          <cell r="O391">
            <v>0.15</v>
          </cell>
          <cell r="P391">
            <v>0.15</v>
          </cell>
          <cell r="Q391">
            <v>0.15</v>
          </cell>
          <cell r="R391">
            <v>0.15</v>
          </cell>
          <cell r="S391">
            <v>0.15</v>
          </cell>
          <cell r="T391">
            <v>0.15</v>
          </cell>
        </row>
        <row r="392">
          <cell r="B392">
            <v>4</v>
          </cell>
          <cell r="C392" t="str">
            <v>SGP-FPA</v>
          </cell>
          <cell r="D392" t="str">
            <v>（給水・冷却水）フランジ接合</v>
          </cell>
          <cell r="E392" t="str">
            <v>屋内一般配管</v>
          </cell>
          <cell r="F392" t="str">
            <v>支持金物</v>
          </cell>
          <cell r="M392">
            <v>0.1</v>
          </cell>
          <cell r="N392">
            <v>0.1</v>
          </cell>
          <cell r="O392">
            <v>0.1</v>
          </cell>
          <cell r="P392">
            <v>0.1</v>
          </cell>
          <cell r="Q392">
            <v>0.1</v>
          </cell>
          <cell r="R392">
            <v>0.1</v>
          </cell>
          <cell r="S392">
            <v>0.1</v>
          </cell>
          <cell r="T392">
            <v>0.1</v>
          </cell>
        </row>
        <row r="393">
          <cell r="B393">
            <v>5</v>
          </cell>
          <cell r="C393" t="str">
            <v>SGP-FPB</v>
          </cell>
          <cell r="D393" t="str">
            <v>（給水・冷却水）フランジ接合</v>
          </cell>
          <cell r="E393" t="str">
            <v>屋内一般配管</v>
          </cell>
          <cell r="F393" t="str">
            <v>支持金物</v>
          </cell>
          <cell r="M393">
            <v>0.1</v>
          </cell>
          <cell r="N393">
            <v>0.1</v>
          </cell>
          <cell r="O393">
            <v>0.1</v>
          </cell>
          <cell r="P393">
            <v>0.1</v>
          </cell>
          <cell r="Q393">
            <v>0.1</v>
          </cell>
          <cell r="R393">
            <v>0.1</v>
          </cell>
          <cell r="S393">
            <v>0.1</v>
          </cell>
          <cell r="T393">
            <v>0.1</v>
          </cell>
        </row>
        <row r="394">
          <cell r="B394">
            <v>7</v>
          </cell>
          <cell r="C394" t="str">
            <v>SGP-VA</v>
          </cell>
          <cell r="D394" t="str">
            <v>（給水・冷却水）ねじ接合（管端防食継手）</v>
          </cell>
          <cell r="E394" t="str">
            <v>屋内一般配管</v>
          </cell>
          <cell r="F394" t="str">
            <v>支持金物</v>
          </cell>
          <cell r="G394">
            <v>0.1</v>
          </cell>
          <cell r="H394">
            <v>0.1</v>
          </cell>
          <cell r="I394">
            <v>0.1</v>
          </cell>
          <cell r="J394">
            <v>0.1</v>
          </cell>
          <cell r="K394">
            <v>0.1</v>
          </cell>
          <cell r="L394">
            <v>0.1</v>
          </cell>
          <cell r="M394">
            <v>0.1</v>
          </cell>
          <cell r="N394">
            <v>0.1</v>
          </cell>
          <cell r="O394">
            <v>0.1</v>
          </cell>
          <cell r="P394">
            <v>0.1</v>
          </cell>
          <cell r="Q394">
            <v>0.1</v>
          </cell>
          <cell r="R394">
            <v>0.1</v>
          </cell>
          <cell r="S394">
            <v>0.1</v>
          </cell>
          <cell r="T394">
            <v>0.1</v>
          </cell>
        </row>
        <row r="395">
          <cell r="B395">
            <v>8</v>
          </cell>
          <cell r="C395" t="str">
            <v>SGP-VB</v>
          </cell>
          <cell r="D395" t="str">
            <v>（給水・冷却水）ねじ接合（管端防食継手）</v>
          </cell>
          <cell r="E395" t="str">
            <v>屋内一般配管</v>
          </cell>
          <cell r="F395" t="str">
            <v>支持金物</v>
          </cell>
          <cell r="G395">
            <v>0.1</v>
          </cell>
          <cell r="H395">
            <v>0.1</v>
          </cell>
          <cell r="I395">
            <v>0.1</v>
          </cell>
          <cell r="J395">
            <v>0.1</v>
          </cell>
          <cell r="K395">
            <v>0.1</v>
          </cell>
          <cell r="L395">
            <v>0.1</v>
          </cell>
          <cell r="M395">
            <v>0.1</v>
          </cell>
          <cell r="N395">
            <v>0.1</v>
          </cell>
          <cell r="O395">
            <v>0.1</v>
          </cell>
          <cell r="P395">
            <v>0.1</v>
          </cell>
          <cell r="Q395">
            <v>0.1</v>
          </cell>
          <cell r="R395">
            <v>0.1</v>
          </cell>
          <cell r="S395">
            <v>0.1</v>
          </cell>
          <cell r="T395">
            <v>0.1</v>
          </cell>
        </row>
        <row r="396">
          <cell r="B396">
            <v>10</v>
          </cell>
          <cell r="C396" t="str">
            <v>SGP-FVA</v>
          </cell>
          <cell r="D396" t="str">
            <v>（給水・冷却水）フランジ接合</v>
          </cell>
          <cell r="E396" t="str">
            <v>屋内一般配管</v>
          </cell>
          <cell r="F396" t="str">
            <v>支持金物</v>
          </cell>
          <cell r="G396">
            <v>0.1</v>
          </cell>
          <cell r="H396">
            <v>0.1</v>
          </cell>
          <cell r="I396">
            <v>0.1</v>
          </cell>
          <cell r="J396">
            <v>0.1</v>
          </cell>
          <cell r="K396">
            <v>0.1</v>
          </cell>
          <cell r="L396">
            <v>0.1</v>
          </cell>
          <cell r="M396">
            <v>0.1</v>
          </cell>
          <cell r="N396">
            <v>0.1</v>
          </cell>
          <cell r="O396">
            <v>0.1</v>
          </cell>
          <cell r="P396">
            <v>0.1</v>
          </cell>
          <cell r="Q396">
            <v>0.1</v>
          </cell>
          <cell r="R396">
            <v>0.1</v>
          </cell>
          <cell r="S396">
            <v>0.1</v>
          </cell>
          <cell r="T396">
            <v>0.1</v>
          </cell>
        </row>
        <row r="397">
          <cell r="B397">
            <v>11</v>
          </cell>
          <cell r="C397" t="str">
            <v>SGP-FVB</v>
          </cell>
          <cell r="D397" t="str">
            <v>（給水・冷却水）フランジ接合</v>
          </cell>
          <cell r="E397" t="str">
            <v>屋内一般配管</v>
          </cell>
          <cell r="F397" t="str">
            <v>支持金物</v>
          </cell>
          <cell r="G397">
            <v>0.1</v>
          </cell>
          <cell r="H397">
            <v>0.1</v>
          </cell>
          <cell r="I397">
            <v>0.1</v>
          </cell>
          <cell r="J397">
            <v>0.1</v>
          </cell>
          <cell r="K397">
            <v>0.1</v>
          </cell>
          <cell r="L397">
            <v>0.1</v>
          </cell>
          <cell r="M397">
            <v>0.1</v>
          </cell>
          <cell r="N397">
            <v>0.1</v>
          </cell>
          <cell r="O397">
            <v>0.1</v>
          </cell>
          <cell r="P397">
            <v>0.1</v>
          </cell>
          <cell r="Q397">
            <v>0.1</v>
          </cell>
          <cell r="R397">
            <v>0.1</v>
          </cell>
          <cell r="S397">
            <v>0.1</v>
          </cell>
          <cell r="T397">
            <v>0.1</v>
          </cell>
        </row>
        <row r="398">
          <cell r="B398">
            <v>13</v>
          </cell>
          <cell r="C398" t="str">
            <v>SGP-HVA</v>
          </cell>
          <cell r="D398" t="str">
            <v>（給湯・冷温水）ねじ接合（管端防食継手）</v>
          </cell>
          <cell r="E398" t="str">
            <v>屋内一般配管</v>
          </cell>
          <cell r="F398" t="str">
            <v>支持金物</v>
          </cell>
          <cell r="G398">
            <v>0.1</v>
          </cell>
          <cell r="H398">
            <v>0.1</v>
          </cell>
          <cell r="I398">
            <v>0.1</v>
          </cell>
          <cell r="J398">
            <v>0.1</v>
          </cell>
          <cell r="K398">
            <v>0.1</v>
          </cell>
          <cell r="L398">
            <v>0.1</v>
          </cell>
          <cell r="M398">
            <v>0.1</v>
          </cell>
          <cell r="N398">
            <v>0.1</v>
          </cell>
          <cell r="O398">
            <v>0.1</v>
          </cell>
          <cell r="P398">
            <v>0.1</v>
          </cell>
          <cell r="Q398">
            <v>0.1</v>
          </cell>
          <cell r="R398">
            <v>0.1</v>
          </cell>
          <cell r="S398">
            <v>0.1</v>
          </cell>
          <cell r="T398">
            <v>0.1</v>
          </cell>
        </row>
        <row r="399">
          <cell r="B399">
            <v>14</v>
          </cell>
          <cell r="C399" t="str">
            <v>SGP-VA</v>
          </cell>
          <cell r="D399" t="str">
            <v>（冷却水）ハウジング型継手</v>
          </cell>
          <cell r="E399" t="str">
            <v>屋内一般配管</v>
          </cell>
          <cell r="F399" t="str">
            <v>支持金物</v>
          </cell>
          <cell r="G399">
            <v>0.1</v>
          </cell>
          <cell r="H399">
            <v>0.1</v>
          </cell>
          <cell r="I399">
            <v>0.1</v>
          </cell>
          <cell r="J399">
            <v>0.1</v>
          </cell>
          <cell r="K399">
            <v>0.1</v>
          </cell>
          <cell r="L399">
            <v>0.1</v>
          </cell>
          <cell r="M399">
            <v>0.1</v>
          </cell>
          <cell r="N399">
            <v>0.1</v>
          </cell>
          <cell r="O399">
            <v>0.1</v>
          </cell>
          <cell r="P399">
            <v>0.1</v>
          </cell>
          <cell r="Q399">
            <v>0.1</v>
          </cell>
          <cell r="R399">
            <v>0.1</v>
          </cell>
          <cell r="S399">
            <v>0.1</v>
          </cell>
          <cell r="T399">
            <v>0.1</v>
          </cell>
        </row>
        <row r="400">
          <cell r="B400">
            <v>19</v>
          </cell>
          <cell r="C400" t="str">
            <v>STPG</v>
          </cell>
          <cell r="D400" t="str">
            <v>（冷温水）ねじ接合</v>
          </cell>
          <cell r="E400" t="str">
            <v>屋内一般配管</v>
          </cell>
          <cell r="F400" t="str">
            <v>支持金物</v>
          </cell>
          <cell r="G400">
            <v>0.15</v>
          </cell>
          <cell r="H400">
            <v>0.15</v>
          </cell>
          <cell r="I400">
            <v>0.15</v>
          </cell>
          <cell r="J400">
            <v>0.15</v>
          </cell>
          <cell r="K400">
            <v>0.15</v>
          </cell>
          <cell r="L400">
            <v>0.15</v>
          </cell>
          <cell r="M400">
            <v>0.15</v>
          </cell>
          <cell r="N400">
            <v>0.15</v>
          </cell>
          <cell r="O400">
            <v>0.15</v>
          </cell>
          <cell r="P400">
            <v>0.15</v>
          </cell>
          <cell r="Q400">
            <v>0.15</v>
          </cell>
          <cell r="R400">
            <v>0.15</v>
          </cell>
          <cell r="S400">
            <v>0.15</v>
          </cell>
          <cell r="T400">
            <v>0.15</v>
          </cell>
        </row>
        <row r="401">
          <cell r="B401">
            <v>20</v>
          </cell>
          <cell r="C401" t="str">
            <v>STPG</v>
          </cell>
          <cell r="D401" t="str">
            <v>（消火）ねじ接合</v>
          </cell>
          <cell r="E401" t="str">
            <v>屋内一般配管</v>
          </cell>
          <cell r="F401" t="str">
            <v>支持金物</v>
          </cell>
          <cell r="G401">
            <v>0.15</v>
          </cell>
          <cell r="H401">
            <v>0.15</v>
          </cell>
          <cell r="I401">
            <v>0.15</v>
          </cell>
          <cell r="J401">
            <v>0.15</v>
          </cell>
          <cell r="K401">
            <v>0.15</v>
          </cell>
          <cell r="L401">
            <v>0.15</v>
          </cell>
          <cell r="M401">
            <v>0.15</v>
          </cell>
          <cell r="N401">
            <v>0.15</v>
          </cell>
          <cell r="O401">
            <v>0.15</v>
          </cell>
          <cell r="P401">
            <v>0.15</v>
          </cell>
          <cell r="Q401">
            <v>0.15</v>
          </cell>
          <cell r="R401">
            <v>0.15</v>
          </cell>
          <cell r="S401">
            <v>0.15</v>
          </cell>
          <cell r="T401">
            <v>0.15</v>
          </cell>
        </row>
        <row r="402">
          <cell r="B402">
            <v>21</v>
          </cell>
          <cell r="C402" t="str">
            <v>STPG</v>
          </cell>
          <cell r="D402" t="str">
            <v>（冷却水）ねじ接合</v>
          </cell>
          <cell r="E402" t="str">
            <v>屋内一般配管</v>
          </cell>
          <cell r="F402" t="str">
            <v>支持金物</v>
          </cell>
          <cell r="G402">
            <v>0.15</v>
          </cell>
          <cell r="H402">
            <v>0.15</v>
          </cell>
          <cell r="I402">
            <v>0.15</v>
          </cell>
          <cell r="J402">
            <v>0.15</v>
          </cell>
          <cell r="K402">
            <v>0.15</v>
          </cell>
          <cell r="L402">
            <v>0.15</v>
          </cell>
          <cell r="M402">
            <v>0.15</v>
          </cell>
          <cell r="N402">
            <v>0.15</v>
          </cell>
          <cell r="O402">
            <v>0.15</v>
          </cell>
          <cell r="P402">
            <v>0.15</v>
          </cell>
          <cell r="Q402">
            <v>0.15</v>
          </cell>
          <cell r="R402">
            <v>0.15</v>
          </cell>
          <cell r="S402">
            <v>0.15</v>
          </cell>
          <cell r="T402">
            <v>0.15</v>
          </cell>
        </row>
        <row r="403">
          <cell r="B403">
            <v>22</v>
          </cell>
          <cell r="C403" t="str">
            <v>STPG(黒)</v>
          </cell>
          <cell r="D403" t="str">
            <v>（低圧蒸気用）ねじ接合</v>
          </cell>
          <cell r="E403" t="str">
            <v>屋内一般配管</v>
          </cell>
          <cell r="F403" t="str">
            <v>支持金物</v>
          </cell>
          <cell r="G403">
            <v>0.15</v>
          </cell>
          <cell r="H403">
            <v>0.15</v>
          </cell>
          <cell r="I403">
            <v>0.15</v>
          </cell>
          <cell r="J403">
            <v>0.15</v>
          </cell>
          <cell r="K403">
            <v>0.15</v>
          </cell>
          <cell r="L403">
            <v>0.15</v>
          </cell>
          <cell r="M403">
            <v>0.15</v>
          </cell>
          <cell r="N403">
            <v>0.15</v>
          </cell>
          <cell r="O403">
            <v>0.15</v>
          </cell>
          <cell r="P403">
            <v>0.15</v>
          </cell>
          <cell r="Q403">
            <v>0.15</v>
          </cell>
          <cell r="R403">
            <v>0.15</v>
          </cell>
          <cell r="S403">
            <v>0.15</v>
          </cell>
          <cell r="T403">
            <v>0.15</v>
          </cell>
        </row>
        <row r="404">
          <cell r="B404">
            <v>23</v>
          </cell>
          <cell r="C404" t="str">
            <v>STPG</v>
          </cell>
          <cell r="D404" t="str">
            <v>（消火・冷却水・冷温水）溶接接合</v>
          </cell>
          <cell r="E404" t="str">
            <v>屋内一般配管</v>
          </cell>
          <cell r="F404" t="str">
            <v>支持金物</v>
          </cell>
          <cell r="G404">
            <v>0.15</v>
          </cell>
          <cell r="H404">
            <v>0.15</v>
          </cell>
          <cell r="I404">
            <v>0.15</v>
          </cell>
          <cell r="J404">
            <v>0.15</v>
          </cell>
          <cell r="K404">
            <v>0.15</v>
          </cell>
          <cell r="L404">
            <v>0.15</v>
          </cell>
          <cell r="M404">
            <v>0.15</v>
          </cell>
          <cell r="N404">
            <v>0.15</v>
          </cell>
          <cell r="O404">
            <v>0.15</v>
          </cell>
          <cell r="P404">
            <v>0.15</v>
          </cell>
          <cell r="Q404">
            <v>0.15</v>
          </cell>
          <cell r="R404">
            <v>0.15</v>
          </cell>
          <cell r="S404">
            <v>0.15</v>
          </cell>
          <cell r="T404">
            <v>0.15</v>
          </cell>
        </row>
        <row r="405">
          <cell r="B405">
            <v>24</v>
          </cell>
          <cell r="C405" t="str">
            <v>STPG(黒)</v>
          </cell>
          <cell r="D405" t="str">
            <v>（蒸気給気管、蒸気還気用）溶接接合</v>
          </cell>
          <cell r="E405" t="str">
            <v>屋内一般配管</v>
          </cell>
          <cell r="F405" t="str">
            <v>支持金物</v>
          </cell>
          <cell r="G405">
            <v>0.15</v>
          </cell>
          <cell r="H405">
            <v>0.15</v>
          </cell>
          <cell r="I405">
            <v>0.15</v>
          </cell>
          <cell r="J405">
            <v>0.15</v>
          </cell>
          <cell r="K405">
            <v>0.15</v>
          </cell>
          <cell r="L405">
            <v>0.15</v>
          </cell>
          <cell r="M405">
            <v>0.15</v>
          </cell>
          <cell r="N405">
            <v>0.15</v>
          </cell>
          <cell r="O405">
            <v>0.15</v>
          </cell>
          <cell r="P405">
            <v>0.15</v>
          </cell>
          <cell r="Q405">
            <v>0.15</v>
          </cell>
          <cell r="R405">
            <v>0.15</v>
          </cell>
          <cell r="S405">
            <v>0.15</v>
          </cell>
          <cell r="T405">
            <v>0.15</v>
          </cell>
        </row>
        <row r="406">
          <cell r="B406">
            <v>25</v>
          </cell>
          <cell r="C406" t="str">
            <v>SGP(白)</v>
          </cell>
          <cell r="D406" t="str">
            <v>（排水）ねじ接合</v>
          </cell>
          <cell r="E406" t="str">
            <v>屋内一般配管</v>
          </cell>
          <cell r="F406" t="str">
            <v>支持金物</v>
          </cell>
          <cell r="G406">
            <v>0.15</v>
          </cell>
          <cell r="H406">
            <v>0.15</v>
          </cell>
          <cell r="I406">
            <v>0.15</v>
          </cell>
          <cell r="J406">
            <v>0.15</v>
          </cell>
          <cell r="K406">
            <v>0.15</v>
          </cell>
          <cell r="L406">
            <v>0.15</v>
          </cell>
          <cell r="M406">
            <v>0.15</v>
          </cell>
          <cell r="N406">
            <v>0.15</v>
          </cell>
          <cell r="O406">
            <v>0.15</v>
          </cell>
          <cell r="P406">
            <v>0.15</v>
          </cell>
          <cell r="Q406">
            <v>0.15</v>
          </cell>
          <cell r="R406">
            <v>0.15</v>
          </cell>
          <cell r="S406">
            <v>0.15</v>
          </cell>
          <cell r="T406">
            <v>0.15</v>
          </cell>
        </row>
        <row r="407">
          <cell r="B407">
            <v>26</v>
          </cell>
          <cell r="C407" t="str">
            <v>SGP(白)</v>
          </cell>
          <cell r="D407" t="str">
            <v>（冷温水）ねじ接合</v>
          </cell>
          <cell r="E407" t="str">
            <v>屋内一般配管</v>
          </cell>
          <cell r="F407" t="str">
            <v>支持金物</v>
          </cell>
          <cell r="G407">
            <v>0.15</v>
          </cell>
          <cell r="H407">
            <v>0.15</v>
          </cell>
          <cell r="I407">
            <v>0.15</v>
          </cell>
          <cell r="J407">
            <v>0.15</v>
          </cell>
          <cell r="K407">
            <v>0.15</v>
          </cell>
          <cell r="L407">
            <v>0.15</v>
          </cell>
          <cell r="M407">
            <v>0.15</v>
          </cell>
          <cell r="N407">
            <v>0.15</v>
          </cell>
          <cell r="O407">
            <v>0.15</v>
          </cell>
          <cell r="P407">
            <v>0.15</v>
          </cell>
          <cell r="Q407">
            <v>0.15</v>
          </cell>
          <cell r="R407">
            <v>0.15</v>
          </cell>
          <cell r="S407">
            <v>0.15</v>
          </cell>
          <cell r="T407">
            <v>0.15</v>
          </cell>
        </row>
        <row r="408">
          <cell r="B408">
            <v>27</v>
          </cell>
          <cell r="C408" t="str">
            <v>SGP(白)</v>
          </cell>
          <cell r="D408" t="str">
            <v>（通気・消火・給湯・プロパン）ねじ接合</v>
          </cell>
          <cell r="E408" t="str">
            <v>屋内一般配管</v>
          </cell>
          <cell r="F408" t="str">
            <v>支持金物</v>
          </cell>
          <cell r="G408">
            <v>0.15</v>
          </cell>
          <cell r="H408">
            <v>0.15</v>
          </cell>
          <cell r="I408">
            <v>0.15</v>
          </cell>
          <cell r="J408">
            <v>0.15</v>
          </cell>
          <cell r="K408">
            <v>0.15</v>
          </cell>
          <cell r="L408">
            <v>0.15</v>
          </cell>
          <cell r="M408">
            <v>0.15</v>
          </cell>
          <cell r="N408">
            <v>0.15</v>
          </cell>
          <cell r="O408">
            <v>0.15</v>
          </cell>
          <cell r="P408">
            <v>0.15</v>
          </cell>
          <cell r="Q408">
            <v>0.15</v>
          </cell>
          <cell r="R408">
            <v>0.15</v>
          </cell>
          <cell r="S408">
            <v>0.15</v>
          </cell>
          <cell r="T408">
            <v>0.15</v>
          </cell>
        </row>
        <row r="409">
          <cell r="B409">
            <v>28</v>
          </cell>
          <cell r="C409" t="str">
            <v>SGP(白)</v>
          </cell>
          <cell r="D409" t="str">
            <v>（冷却水）ねじ接合</v>
          </cell>
          <cell r="E409" t="str">
            <v>屋内一般配管</v>
          </cell>
          <cell r="F409" t="str">
            <v>支持金物</v>
          </cell>
          <cell r="G409">
            <v>0.15</v>
          </cell>
          <cell r="H409">
            <v>0.15</v>
          </cell>
          <cell r="I409">
            <v>0.15</v>
          </cell>
          <cell r="J409">
            <v>0.15</v>
          </cell>
          <cell r="K409">
            <v>0.15</v>
          </cell>
          <cell r="L409">
            <v>0.15</v>
          </cell>
          <cell r="M409">
            <v>0.15</v>
          </cell>
          <cell r="N409">
            <v>0.15</v>
          </cell>
          <cell r="O409">
            <v>0.15</v>
          </cell>
          <cell r="P409">
            <v>0.15</v>
          </cell>
          <cell r="Q409">
            <v>0.15</v>
          </cell>
          <cell r="R409">
            <v>0.15</v>
          </cell>
          <cell r="S409">
            <v>0.15</v>
          </cell>
          <cell r="T409">
            <v>0.15</v>
          </cell>
        </row>
        <row r="410">
          <cell r="B410">
            <v>29</v>
          </cell>
          <cell r="C410" t="str">
            <v>SGP(白)</v>
          </cell>
          <cell r="D410" t="str">
            <v>（通気・消火・給湯・プロパン・冷却水・冷温水）溶接接合</v>
          </cell>
          <cell r="E410" t="str">
            <v>屋内一般配管</v>
          </cell>
          <cell r="F410" t="str">
            <v>支持金物</v>
          </cell>
          <cell r="G410">
            <v>0.15</v>
          </cell>
          <cell r="H410">
            <v>0.15</v>
          </cell>
          <cell r="I410">
            <v>0.15</v>
          </cell>
          <cell r="J410">
            <v>0.15</v>
          </cell>
          <cell r="K410">
            <v>0.15</v>
          </cell>
          <cell r="L410">
            <v>0.15</v>
          </cell>
          <cell r="M410">
            <v>0.15</v>
          </cell>
          <cell r="N410">
            <v>0.15</v>
          </cell>
          <cell r="O410">
            <v>0.15</v>
          </cell>
          <cell r="P410">
            <v>0.15</v>
          </cell>
          <cell r="Q410">
            <v>0.15</v>
          </cell>
          <cell r="R410">
            <v>0.15</v>
          </cell>
          <cell r="S410">
            <v>0.15</v>
          </cell>
          <cell r="T410">
            <v>0.15</v>
          </cell>
        </row>
        <row r="411">
          <cell r="B411">
            <v>30</v>
          </cell>
          <cell r="C411" t="str">
            <v>SGP(白)</v>
          </cell>
          <cell r="D411" t="str">
            <v>（冷却水）ハウジング型管継手</v>
          </cell>
          <cell r="E411" t="str">
            <v>屋内一般配管</v>
          </cell>
          <cell r="F411" t="str">
            <v>支持金物</v>
          </cell>
          <cell r="G411">
            <v>0.1</v>
          </cell>
          <cell r="H411">
            <v>0.1</v>
          </cell>
          <cell r="I411">
            <v>0.1</v>
          </cell>
          <cell r="J411">
            <v>0.1</v>
          </cell>
          <cell r="K411">
            <v>0.1</v>
          </cell>
          <cell r="L411">
            <v>0.1</v>
          </cell>
          <cell r="M411">
            <v>0.1</v>
          </cell>
          <cell r="N411">
            <v>0.1</v>
          </cell>
          <cell r="O411">
            <v>0.1</v>
          </cell>
          <cell r="P411">
            <v>0.1</v>
          </cell>
          <cell r="Q411">
            <v>0.1</v>
          </cell>
          <cell r="R411">
            <v>0.1</v>
          </cell>
          <cell r="S411">
            <v>0.1</v>
          </cell>
          <cell r="T411">
            <v>0.1</v>
          </cell>
        </row>
        <row r="412">
          <cell r="B412">
            <v>31</v>
          </cell>
          <cell r="C412" t="str">
            <v>SGP(白)</v>
          </cell>
          <cell r="D412" t="str">
            <v>（冷温水・消火）ハウジング型管継手</v>
          </cell>
          <cell r="E412" t="str">
            <v>屋内一般配管</v>
          </cell>
          <cell r="F412" t="str">
            <v>支持金物</v>
          </cell>
          <cell r="G412">
            <v>0.1</v>
          </cell>
          <cell r="H412">
            <v>0.1</v>
          </cell>
          <cell r="I412">
            <v>0.1</v>
          </cell>
          <cell r="J412">
            <v>0.1</v>
          </cell>
          <cell r="K412">
            <v>0.1</v>
          </cell>
          <cell r="L412">
            <v>0.1</v>
          </cell>
          <cell r="M412">
            <v>0.1</v>
          </cell>
          <cell r="N412">
            <v>0.1</v>
          </cell>
          <cell r="O412">
            <v>0.1</v>
          </cell>
          <cell r="P412">
            <v>0.1</v>
          </cell>
          <cell r="Q412">
            <v>0.1</v>
          </cell>
          <cell r="R412">
            <v>0.1</v>
          </cell>
          <cell r="S412">
            <v>0.1</v>
          </cell>
          <cell r="T412">
            <v>0.1</v>
          </cell>
        </row>
        <row r="413">
          <cell r="B413">
            <v>32</v>
          </cell>
          <cell r="C413" t="str">
            <v>SGP(黒)</v>
          </cell>
          <cell r="D413" t="str">
            <v>（蒸気・油）ねじ接合</v>
          </cell>
          <cell r="E413" t="str">
            <v>屋内一般配管</v>
          </cell>
          <cell r="F413" t="str">
            <v>支持金物</v>
          </cell>
          <cell r="G413">
            <v>0.15</v>
          </cell>
          <cell r="H413">
            <v>0.15</v>
          </cell>
          <cell r="I413">
            <v>0.15</v>
          </cell>
          <cell r="J413">
            <v>0.15</v>
          </cell>
          <cell r="K413">
            <v>0.15</v>
          </cell>
          <cell r="L413">
            <v>0.15</v>
          </cell>
          <cell r="M413">
            <v>0.15</v>
          </cell>
          <cell r="N413">
            <v>0.15</v>
          </cell>
          <cell r="O413">
            <v>0.15</v>
          </cell>
          <cell r="P413">
            <v>0.15</v>
          </cell>
          <cell r="Q413">
            <v>0.15</v>
          </cell>
          <cell r="R413">
            <v>0.15</v>
          </cell>
          <cell r="S413">
            <v>0.15</v>
          </cell>
          <cell r="T413">
            <v>0.15</v>
          </cell>
        </row>
        <row r="414">
          <cell r="B414">
            <v>33</v>
          </cell>
          <cell r="C414" t="str">
            <v>SGP(黒)</v>
          </cell>
          <cell r="D414" t="str">
            <v>（蒸気・油）溶接接合</v>
          </cell>
          <cell r="E414" t="str">
            <v>屋内一般配管</v>
          </cell>
          <cell r="F414" t="str">
            <v>支持金物</v>
          </cell>
          <cell r="G414">
            <v>0.15</v>
          </cell>
          <cell r="H414">
            <v>0.15</v>
          </cell>
          <cell r="I414">
            <v>0.15</v>
          </cell>
          <cell r="J414">
            <v>0.15</v>
          </cell>
          <cell r="K414">
            <v>0.15</v>
          </cell>
          <cell r="L414">
            <v>0.15</v>
          </cell>
          <cell r="M414">
            <v>0.15</v>
          </cell>
          <cell r="N414">
            <v>0.15</v>
          </cell>
          <cell r="O414">
            <v>0.15</v>
          </cell>
          <cell r="P414">
            <v>0.15</v>
          </cell>
          <cell r="Q414">
            <v>0.15</v>
          </cell>
          <cell r="R414">
            <v>0.15</v>
          </cell>
          <cell r="S414">
            <v>0.15</v>
          </cell>
          <cell r="T414">
            <v>0.15</v>
          </cell>
        </row>
        <row r="415">
          <cell r="B415">
            <v>34</v>
          </cell>
          <cell r="C415" t="str">
            <v>D-VA(WSP042)</v>
          </cell>
          <cell r="D415" t="str">
            <v>MD継手</v>
          </cell>
          <cell r="E415" t="str">
            <v>屋内一般配管</v>
          </cell>
          <cell r="F415" t="str">
            <v>支持金物</v>
          </cell>
          <cell r="G415">
            <v>0.15</v>
          </cell>
          <cell r="H415">
            <v>0.15</v>
          </cell>
          <cell r="I415">
            <v>0.15</v>
          </cell>
          <cell r="J415">
            <v>0.15</v>
          </cell>
          <cell r="K415">
            <v>0.15</v>
          </cell>
          <cell r="L415">
            <v>0.15</v>
          </cell>
          <cell r="M415">
            <v>0.15</v>
          </cell>
          <cell r="N415">
            <v>0.15</v>
          </cell>
          <cell r="O415">
            <v>0.15</v>
          </cell>
          <cell r="P415">
            <v>0.15</v>
          </cell>
          <cell r="Q415">
            <v>0.15</v>
          </cell>
          <cell r="R415">
            <v>0.15</v>
          </cell>
          <cell r="S415">
            <v>0.15</v>
          </cell>
          <cell r="T415">
            <v>0.15</v>
          </cell>
        </row>
        <row r="416">
          <cell r="B416">
            <v>35</v>
          </cell>
          <cell r="C416" t="str">
            <v>SGP-TA(WSP032)</v>
          </cell>
          <cell r="D416" t="str">
            <v>ねじ接合</v>
          </cell>
          <cell r="E416" t="str">
            <v>屋内一般配管</v>
          </cell>
          <cell r="F416" t="str">
            <v>支持金物</v>
          </cell>
          <cell r="G416">
            <v>0.15</v>
          </cell>
          <cell r="H416">
            <v>0.15</v>
          </cell>
          <cell r="I416">
            <v>0.15</v>
          </cell>
          <cell r="J416">
            <v>0.15</v>
          </cell>
          <cell r="K416">
            <v>0.15</v>
          </cell>
          <cell r="L416">
            <v>0.15</v>
          </cell>
          <cell r="M416">
            <v>0.15</v>
          </cell>
          <cell r="N416">
            <v>0.15</v>
          </cell>
          <cell r="O416">
            <v>0.15</v>
          </cell>
          <cell r="P416">
            <v>0.15</v>
          </cell>
          <cell r="Q416">
            <v>0.15</v>
          </cell>
          <cell r="R416">
            <v>0.15</v>
          </cell>
          <cell r="S416">
            <v>0.15</v>
          </cell>
          <cell r="T416">
            <v>0.15</v>
          </cell>
        </row>
        <row r="417">
          <cell r="B417">
            <v>36</v>
          </cell>
          <cell r="C417" t="str">
            <v>SGP-TA(WSP032)</v>
          </cell>
          <cell r="D417" t="str">
            <v>MD継手</v>
          </cell>
          <cell r="E417" t="str">
            <v>屋内一般配管</v>
          </cell>
          <cell r="F417" t="str">
            <v>支持金物</v>
          </cell>
          <cell r="G417">
            <v>0.15</v>
          </cell>
          <cell r="H417">
            <v>0.15</v>
          </cell>
          <cell r="I417">
            <v>0.15</v>
          </cell>
          <cell r="J417">
            <v>0.15</v>
          </cell>
          <cell r="K417">
            <v>0.15</v>
          </cell>
          <cell r="L417">
            <v>0.15</v>
          </cell>
          <cell r="M417">
            <v>0.15</v>
          </cell>
          <cell r="N417">
            <v>0.15</v>
          </cell>
          <cell r="O417">
            <v>0.15</v>
          </cell>
          <cell r="P417">
            <v>0.15</v>
          </cell>
          <cell r="Q417">
            <v>0.15</v>
          </cell>
          <cell r="R417">
            <v>0.15</v>
          </cell>
          <cell r="S417">
            <v>0.15</v>
          </cell>
          <cell r="T417">
            <v>0.15</v>
          </cell>
        </row>
        <row r="418">
          <cell r="B418">
            <v>38</v>
          </cell>
          <cell r="C418" t="str">
            <v>ARFA管</v>
          </cell>
          <cell r="D418" t="str">
            <v>ねじ接合</v>
          </cell>
          <cell r="E418" t="str">
            <v>屋内一般配管</v>
          </cell>
          <cell r="F418" t="str">
            <v>支持金物</v>
          </cell>
          <cell r="G418">
            <v>0.15</v>
          </cell>
          <cell r="H418">
            <v>0.15</v>
          </cell>
          <cell r="I418">
            <v>0.15</v>
          </cell>
          <cell r="J418">
            <v>0.15</v>
          </cell>
          <cell r="K418">
            <v>0.15</v>
          </cell>
          <cell r="L418">
            <v>0.15</v>
          </cell>
          <cell r="M418">
            <v>0.15</v>
          </cell>
          <cell r="N418">
            <v>0.15</v>
          </cell>
          <cell r="O418">
            <v>0.15</v>
          </cell>
          <cell r="P418">
            <v>0.15</v>
          </cell>
          <cell r="Q418">
            <v>0.15</v>
          </cell>
          <cell r="R418">
            <v>0.15</v>
          </cell>
          <cell r="S418">
            <v>0.15</v>
          </cell>
          <cell r="T418">
            <v>0.15</v>
          </cell>
        </row>
        <row r="419">
          <cell r="B419">
            <v>39</v>
          </cell>
          <cell r="C419" t="str">
            <v>ARFA管</v>
          </cell>
          <cell r="D419" t="str">
            <v>MD継手</v>
          </cell>
          <cell r="E419" t="str">
            <v>屋内一般配管</v>
          </cell>
          <cell r="F419" t="str">
            <v>支持金物</v>
          </cell>
          <cell r="G419">
            <v>0.15</v>
          </cell>
          <cell r="H419">
            <v>0.15</v>
          </cell>
          <cell r="I419">
            <v>0.15</v>
          </cell>
          <cell r="J419">
            <v>0.15</v>
          </cell>
          <cell r="K419">
            <v>0.15</v>
          </cell>
          <cell r="L419">
            <v>0.15</v>
          </cell>
          <cell r="M419">
            <v>0.15</v>
          </cell>
          <cell r="N419">
            <v>0.15</v>
          </cell>
          <cell r="O419">
            <v>0.15</v>
          </cell>
          <cell r="P419">
            <v>0.15</v>
          </cell>
          <cell r="Q419">
            <v>0.15</v>
          </cell>
          <cell r="R419">
            <v>0.15</v>
          </cell>
          <cell r="S419">
            <v>0.15</v>
          </cell>
          <cell r="T419">
            <v>0.15</v>
          </cell>
        </row>
        <row r="420">
          <cell r="B420">
            <v>40</v>
          </cell>
          <cell r="C420" t="str">
            <v>CUP</v>
          </cell>
          <cell r="D420" t="str">
            <v>（給湯・給水）</v>
          </cell>
          <cell r="E420" t="str">
            <v>屋内一般配管</v>
          </cell>
          <cell r="F420" t="str">
            <v>支持金物</v>
          </cell>
          <cell r="G420">
            <v>0.1</v>
          </cell>
          <cell r="H420">
            <v>0.1</v>
          </cell>
          <cell r="I420">
            <v>0.1</v>
          </cell>
          <cell r="J420">
            <v>0.1</v>
          </cell>
          <cell r="K420">
            <v>0.1</v>
          </cell>
          <cell r="L420">
            <v>0.1</v>
          </cell>
          <cell r="M420">
            <v>0.1</v>
          </cell>
          <cell r="N420">
            <v>0.1</v>
          </cell>
          <cell r="O420">
            <v>0.1</v>
          </cell>
          <cell r="P420">
            <v>0.1</v>
          </cell>
          <cell r="Q420">
            <v>0.1</v>
          </cell>
          <cell r="R420">
            <v>0.1</v>
          </cell>
          <cell r="S420">
            <v>0.1</v>
          </cell>
          <cell r="T420">
            <v>0.1</v>
          </cell>
        </row>
        <row r="423">
          <cell r="B423">
            <v>1</v>
          </cell>
          <cell r="C423" t="str">
            <v>SGP-PA</v>
          </cell>
          <cell r="D423" t="str">
            <v>（給水・冷却水）ねじ接合（管端防食継手）</v>
          </cell>
          <cell r="E423" t="str">
            <v>機械室・便所配管</v>
          </cell>
          <cell r="F423" t="str">
            <v>支持金物</v>
          </cell>
          <cell r="G423">
            <v>0.15</v>
          </cell>
          <cell r="H423">
            <v>0.15</v>
          </cell>
          <cell r="I423">
            <v>0.15</v>
          </cell>
          <cell r="J423">
            <v>0.15</v>
          </cell>
          <cell r="K423">
            <v>0.15</v>
          </cell>
          <cell r="L423">
            <v>0.15</v>
          </cell>
          <cell r="M423">
            <v>0.15</v>
          </cell>
          <cell r="N423">
            <v>0.15</v>
          </cell>
          <cell r="O423">
            <v>0.15</v>
          </cell>
          <cell r="P423">
            <v>0.15</v>
          </cell>
          <cell r="Q423">
            <v>0.15</v>
          </cell>
          <cell r="R423">
            <v>0.15</v>
          </cell>
          <cell r="S423">
            <v>0.15</v>
          </cell>
          <cell r="T423">
            <v>0.15</v>
          </cell>
        </row>
        <row r="424">
          <cell r="B424">
            <v>2</v>
          </cell>
          <cell r="C424" t="str">
            <v>SGP-PB</v>
          </cell>
          <cell r="D424" t="str">
            <v>（給水・冷却水）ねじ接合（管端防食継手）</v>
          </cell>
          <cell r="E424" t="str">
            <v>機械室・便所配管</v>
          </cell>
          <cell r="F424" t="str">
            <v>支持金物</v>
          </cell>
          <cell r="G424">
            <v>0.15</v>
          </cell>
          <cell r="H424">
            <v>0.15</v>
          </cell>
          <cell r="I424">
            <v>0.15</v>
          </cell>
          <cell r="J424">
            <v>0.15</v>
          </cell>
          <cell r="K424">
            <v>0.15</v>
          </cell>
          <cell r="L424">
            <v>0.15</v>
          </cell>
          <cell r="M424">
            <v>0.15</v>
          </cell>
          <cell r="N424">
            <v>0.15</v>
          </cell>
          <cell r="O424">
            <v>0.15</v>
          </cell>
          <cell r="P424">
            <v>0.15</v>
          </cell>
          <cell r="Q424">
            <v>0.15</v>
          </cell>
          <cell r="R424">
            <v>0.15</v>
          </cell>
          <cell r="S424">
            <v>0.15</v>
          </cell>
          <cell r="T424">
            <v>0.15</v>
          </cell>
        </row>
        <row r="425">
          <cell r="B425">
            <v>4</v>
          </cell>
          <cell r="C425" t="str">
            <v>SGP-FPA</v>
          </cell>
          <cell r="D425" t="str">
            <v>（給水・冷却水）フランジ接合</v>
          </cell>
          <cell r="E425" t="str">
            <v>機械室・便所配管</v>
          </cell>
          <cell r="F425" t="str">
            <v>支持金物</v>
          </cell>
          <cell r="M425">
            <v>0.1</v>
          </cell>
          <cell r="N425">
            <v>0.1</v>
          </cell>
          <cell r="O425">
            <v>0.1</v>
          </cell>
          <cell r="P425">
            <v>0.1</v>
          </cell>
          <cell r="Q425">
            <v>0.1</v>
          </cell>
          <cell r="R425">
            <v>0.1</v>
          </cell>
          <cell r="S425">
            <v>0.1</v>
          </cell>
          <cell r="T425">
            <v>0.1</v>
          </cell>
        </row>
        <row r="426">
          <cell r="B426">
            <v>5</v>
          </cell>
          <cell r="C426" t="str">
            <v>SGP-FPB</v>
          </cell>
          <cell r="D426" t="str">
            <v>（給水・冷却水）フランジ接合</v>
          </cell>
          <cell r="E426" t="str">
            <v>機械室・便所配管</v>
          </cell>
          <cell r="F426" t="str">
            <v>支持金物</v>
          </cell>
          <cell r="M426">
            <v>0.1</v>
          </cell>
          <cell r="N426">
            <v>0.1</v>
          </cell>
          <cell r="O426">
            <v>0.1</v>
          </cell>
          <cell r="P426">
            <v>0.1</v>
          </cell>
          <cell r="Q426">
            <v>0.1</v>
          </cell>
          <cell r="R426">
            <v>0.1</v>
          </cell>
          <cell r="S426">
            <v>0.1</v>
          </cell>
          <cell r="T426">
            <v>0.1</v>
          </cell>
        </row>
        <row r="427">
          <cell r="B427">
            <v>7</v>
          </cell>
          <cell r="C427" t="str">
            <v>SGP-VA</v>
          </cell>
          <cell r="D427" t="str">
            <v>（給水・冷却水）ねじ接合（管端防食継手）</v>
          </cell>
          <cell r="E427" t="str">
            <v>機械室・便所配管</v>
          </cell>
          <cell r="F427" t="str">
            <v>支持金物</v>
          </cell>
          <cell r="G427">
            <v>0.1</v>
          </cell>
          <cell r="H427">
            <v>0.1</v>
          </cell>
          <cell r="I427">
            <v>0.1</v>
          </cell>
          <cell r="J427">
            <v>0.1</v>
          </cell>
          <cell r="K427">
            <v>0.1</v>
          </cell>
          <cell r="L427">
            <v>0.1</v>
          </cell>
          <cell r="M427">
            <v>0.1</v>
          </cell>
          <cell r="N427">
            <v>0.1</v>
          </cell>
          <cell r="O427">
            <v>0.1</v>
          </cell>
          <cell r="P427">
            <v>0.1</v>
          </cell>
          <cell r="Q427">
            <v>0.1</v>
          </cell>
          <cell r="R427">
            <v>0.1</v>
          </cell>
          <cell r="S427">
            <v>0.1</v>
          </cell>
          <cell r="T427">
            <v>0.1</v>
          </cell>
        </row>
        <row r="428">
          <cell r="B428">
            <v>8</v>
          </cell>
          <cell r="C428" t="str">
            <v>SGP-VB</v>
          </cell>
          <cell r="D428" t="str">
            <v>（給水・冷却水）ねじ接合（管端防食継手）</v>
          </cell>
          <cell r="E428" t="str">
            <v>機械室・便所配管</v>
          </cell>
          <cell r="F428" t="str">
            <v>支持金物</v>
          </cell>
          <cell r="G428">
            <v>0.1</v>
          </cell>
          <cell r="H428">
            <v>0.1</v>
          </cell>
          <cell r="I428">
            <v>0.1</v>
          </cell>
          <cell r="J428">
            <v>0.1</v>
          </cell>
          <cell r="K428">
            <v>0.1</v>
          </cell>
          <cell r="L428">
            <v>0.1</v>
          </cell>
          <cell r="M428">
            <v>0.1</v>
          </cell>
          <cell r="N428">
            <v>0.1</v>
          </cell>
          <cell r="O428">
            <v>0.1</v>
          </cell>
          <cell r="P428">
            <v>0.1</v>
          </cell>
          <cell r="Q428">
            <v>0.1</v>
          </cell>
          <cell r="R428">
            <v>0.1</v>
          </cell>
          <cell r="S428">
            <v>0.1</v>
          </cell>
          <cell r="T428">
            <v>0.1</v>
          </cell>
        </row>
        <row r="429">
          <cell r="B429">
            <v>10</v>
          </cell>
          <cell r="C429" t="str">
            <v>SGP-FVA</v>
          </cell>
          <cell r="D429" t="str">
            <v>（給水・冷却水）フランジ接合</v>
          </cell>
          <cell r="E429" t="str">
            <v>機械室・便所配管</v>
          </cell>
          <cell r="F429" t="str">
            <v>支持金物</v>
          </cell>
          <cell r="G429">
            <v>0.1</v>
          </cell>
          <cell r="H429">
            <v>0.1</v>
          </cell>
          <cell r="I429">
            <v>0.1</v>
          </cell>
          <cell r="J429">
            <v>0.1</v>
          </cell>
          <cell r="K429">
            <v>0.1</v>
          </cell>
          <cell r="L429">
            <v>0.1</v>
          </cell>
          <cell r="M429">
            <v>0.1</v>
          </cell>
          <cell r="N429">
            <v>0.1</v>
          </cell>
          <cell r="O429">
            <v>0.1</v>
          </cell>
          <cell r="P429">
            <v>0.1</v>
          </cell>
          <cell r="Q429">
            <v>0.1</v>
          </cell>
          <cell r="R429">
            <v>0.1</v>
          </cell>
          <cell r="S429">
            <v>0.1</v>
          </cell>
          <cell r="T429">
            <v>0.1</v>
          </cell>
        </row>
        <row r="430">
          <cell r="B430">
            <v>11</v>
          </cell>
          <cell r="C430" t="str">
            <v>SGP-FVB</v>
          </cell>
          <cell r="D430" t="str">
            <v>（給水・冷却水）フランジ接合</v>
          </cell>
          <cell r="E430" t="str">
            <v>機械室・便所配管</v>
          </cell>
          <cell r="F430" t="str">
            <v>支持金物</v>
          </cell>
          <cell r="G430">
            <v>0.1</v>
          </cell>
          <cell r="H430">
            <v>0.1</v>
          </cell>
          <cell r="I430">
            <v>0.1</v>
          </cell>
          <cell r="J430">
            <v>0.1</v>
          </cell>
          <cell r="K430">
            <v>0.1</v>
          </cell>
          <cell r="L430">
            <v>0.1</v>
          </cell>
          <cell r="M430">
            <v>0.1</v>
          </cell>
          <cell r="N430">
            <v>0.1</v>
          </cell>
          <cell r="O430">
            <v>0.1</v>
          </cell>
          <cell r="P430">
            <v>0.1</v>
          </cell>
          <cell r="Q430">
            <v>0.1</v>
          </cell>
          <cell r="R430">
            <v>0.1</v>
          </cell>
          <cell r="S430">
            <v>0.1</v>
          </cell>
          <cell r="T430">
            <v>0.1</v>
          </cell>
        </row>
        <row r="431">
          <cell r="B431">
            <v>13</v>
          </cell>
          <cell r="C431" t="str">
            <v>SGP-HVA</v>
          </cell>
          <cell r="D431" t="str">
            <v>（給湯・冷温水）ねじ接合（管端防食継手）</v>
          </cell>
          <cell r="E431" t="str">
            <v>機械室・便所配管</v>
          </cell>
          <cell r="F431" t="str">
            <v>支持金物</v>
          </cell>
          <cell r="G431">
            <v>0.1</v>
          </cell>
          <cell r="H431">
            <v>0.1</v>
          </cell>
          <cell r="I431">
            <v>0.1</v>
          </cell>
          <cell r="J431">
            <v>0.1</v>
          </cell>
          <cell r="K431">
            <v>0.1</v>
          </cell>
          <cell r="L431">
            <v>0.1</v>
          </cell>
          <cell r="M431">
            <v>0.1</v>
          </cell>
          <cell r="N431">
            <v>0.1</v>
          </cell>
          <cell r="O431">
            <v>0.1</v>
          </cell>
          <cell r="P431">
            <v>0.1</v>
          </cell>
          <cell r="Q431">
            <v>0.1</v>
          </cell>
          <cell r="R431">
            <v>0.1</v>
          </cell>
          <cell r="S431">
            <v>0.1</v>
          </cell>
          <cell r="T431">
            <v>0.1</v>
          </cell>
        </row>
        <row r="432">
          <cell r="B432">
            <v>14</v>
          </cell>
          <cell r="C432" t="str">
            <v>SGP-VA</v>
          </cell>
          <cell r="D432" t="str">
            <v>（冷却水）ハウジング型継手</v>
          </cell>
          <cell r="E432" t="str">
            <v>機械室・便所配管</v>
          </cell>
          <cell r="F432" t="str">
            <v>支持金物</v>
          </cell>
          <cell r="G432">
            <v>0.1</v>
          </cell>
          <cell r="H432">
            <v>0.1</v>
          </cell>
          <cell r="I432">
            <v>0.1</v>
          </cell>
          <cell r="J432">
            <v>0.1</v>
          </cell>
          <cell r="K432">
            <v>0.1</v>
          </cell>
          <cell r="L432">
            <v>0.1</v>
          </cell>
          <cell r="M432">
            <v>0.1</v>
          </cell>
          <cell r="N432">
            <v>0.1</v>
          </cell>
          <cell r="O432">
            <v>0.1</v>
          </cell>
          <cell r="P432">
            <v>0.1</v>
          </cell>
          <cell r="Q432">
            <v>0.1</v>
          </cell>
          <cell r="R432">
            <v>0.1</v>
          </cell>
          <cell r="S432">
            <v>0.1</v>
          </cell>
          <cell r="T432">
            <v>0.1</v>
          </cell>
        </row>
        <row r="433">
          <cell r="B433">
            <v>19</v>
          </cell>
          <cell r="C433" t="str">
            <v>STPG</v>
          </cell>
          <cell r="D433" t="str">
            <v>（冷温水）ねじ接合</v>
          </cell>
          <cell r="E433" t="str">
            <v>機械室・便所配管</v>
          </cell>
          <cell r="F433" t="str">
            <v>支持金物</v>
          </cell>
          <cell r="G433">
            <v>0.15</v>
          </cell>
          <cell r="H433">
            <v>0.15</v>
          </cell>
          <cell r="I433">
            <v>0.15</v>
          </cell>
          <cell r="J433">
            <v>0.15</v>
          </cell>
          <cell r="K433">
            <v>0.15</v>
          </cell>
          <cell r="L433">
            <v>0.15</v>
          </cell>
          <cell r="M433">
            <v>0.15</v>
          </cell>
          <cell r="N433">
            <v>0.15</v>
          </cell>
          <cell r="O433">
            <v>0.15</v>
          </cell>
          <cell r="P433">
            <v>0.15</v>
          </cell>
          <cell r="Q433">
            <v>0.15</v>
          </cell>
          <cell r="R433">
            <v>0.15</v>
          </cell>
          <cell r="S433">
            <v>0.15</v>
          </cell>
          <cell r="T433">
            <v>0.15</v>
          </cell>
        </row>
        <row r="434">
          <cell r="B434">
            <v>20</v>
          </cell>
          <cell r="C434" t="str">
            <v>STPG</v>
          </cell>
          <cell r="D434" t="str">
            <v>（消火）ねじ接合</v>
          </cell>
          <cell r="E434" t="str">
            <v>機械室・便所配管</v>
          </cell>
          <cell r="F434" t="str">
            <v>支持金物</v>
          </cell>
          <cell r="G434">
            <v>0.15</v>
          </cell>
          <cell r="H434">
            <v>0.15</v>
          </cell>
          <cell r="I434">
            <v>0.15</v>
          </cell>
          <cell r="J434">
            <v>0.15</v>
          </cell>
          <cell r="K434">
            <v>0.15</v>
          </cell>
          <cell r="L434">
            <v>0.15</v>
          </cell>
          <cell r="M434">
            <v>0.15</v>
          </cell>
          <cell r="N434">
            <v>0.15</v>
          </cell>
          <cell r="O434">
            <v>0.15</v>
          </cell>
          <cell r="P434">
            <v>0.15</v>
          </cell>
          <cell r="Q434">
            <v>0.15</v>
          </cell>
          <cell r="R434">
            <v>0.15</v>
          </cell>
          <cell r="S434">
            <v>0.15</v>
          </cell>
          <cell r="T434">
            <v>0.15</v>
          </cell>
        </row>
        <row r="435">
          <cell r="B435">
            <v>21</v>
          </cell>
          <cell r="C435" t="str">
            <v>STPG</v>
          </cell>
          <cell r="D435" t="str">
            <v>（冷却水）ねじ接合</v>
          </cell>
          <cell r="E435" t="str">
            <v>機械室・便所配管</v>
          </cell>
          <cell r="F435" t="str">
            <v>支持金物</v>
          </cell>
          <cell r="G435">
            <v>0.15</v>
          </cell>
          <cell r="H435">
            <v>0.15</v>
          </cell>
          <cell r="I435">
            <v>0.15</v>
          </cell>
          <cell r="J435">
            <v>0.15</v>
          </cell>
          <cell r="K435">
            <v>0.15</v>
          </cell>
          <cell r="L435">
            <v>0.15</v>
          </cell>
          <cell r="M435">
            <v>0.15</v>
          </cell>
          <cell r="N435">
            <v>0.15</v>
          </cell>
          <cell r="O435">
            <v>0.15</v>
          </cell>
          <cell r="P435">
            <v>0.15</v>
          </cell>
          <cell r="Q435">
            <v>0.15</v>
          </cell>
          <cell r="R435">
            <v>0.15</v>
          </cell>
          <cell r="S435">
            <v>0.15</v>
          </cell>
          <cell r="T435">
            <v>0.15</v>
          </cell>
        </row>
        <row r="436">
          <cell r="B436">
            <v>22</v>
          </cell>
          <cell r="C436" t="str">
            <v>STPG(黒)</v>
          </cell>
          <cell r="D436" t="str">
            <v>（低圧蒸気用）ねじ接合</v>
          </cell>
          <cell r="E436" t="str">
            <v>機械室・便所配管</v>
          </cell>
          <cell r="F436" t="str">
            <v>支持金物</v>
          </cell>
          <cell r="G436">
            <v>0.15</v>
          </cell>
          <cell r="H436">
            <v>0.15</v>
          </cell>
          <cell r="I436">
            <v>0.15</v>
          </cell>
          <cell r="J436">
            <v>0.15</v>
          </cell>
          <cell r="K436">
            <v>0.15</v>
          </cell>
          <cell r="L436">
            <v>0.15</v>
          </cell>
          <cell r="M436">
            <v>0.15</v>
          </cell>
          <cell r="N436">
            <v>0.15</v>
          </cell>
          <cell r="O436">
            <v>0.15</v>
          </cell>
          <cell r="P436">
            <v>0.15</v>
          </cell>
          <cell r="Q436">
            <v>0.15</v>
          </cell>
          <cell r="R436">
            <v>0.15</v>
          </cell>
          <cell r="S436">
            <v>0.15</v>
          </cell>
          <cell r="T436">
            <v>0.15</v>
          </cell>
        </row>
        <row r="437">
          <cell r="B437">
            <v>23</v>
          </cell>
          <cell r="C437" t="str">
            <v>STPG</v>
          </cell>
          <cell r="D437" t="str">
            <v>（消火・冷却水・冷温水）溶接接合</v>
          </cell>
          <cell r="E437" t="str">
            <v>機械室・便所配管</v>
          </cell>
          <cell r="F437" t="str">
            <v>支持金物</v>
          </cell>
          <cell r="G437">
            <v>0.15</v>
          </cell>
          <cell r="H437">
            <v>0.15</v>
          </cell>
          <cell r="I437">
            <v>0.15</v>
          </cell>
          <cell r="J437">
            <v>0.15</v>
          </cell>
          <cell r="K437">
            <v>0.15</v>
          </cell>
          <cell r="L437">
            <v>0.15</v>
          </cell>
          <cell r="M437">
            <v>0.15</v>
          </cell>
          <cell r="N437">
            <v>0.15</v>
          </cell>
          <cell r="O437">
            <v>0.15</v>
          </cell>
          <cell r="P437">
            <v>0.15</v>
          </cell>
          <cell r="Q437">
            <v>0.15</v>
          </cell>
          <cell r="R437">
            <v>0.15</v>
          </cell>
          <cell r="S437">
            <v>0.15</v>
          </cell>
          <cell r="T437">
            <v>0.15</v>
          </cell>
        </row>
        <row r="438">
          <cell r="B438">
            <v>24</v>
          </cell>
          <cell r="C438" t="str">
            <v>STPG(黒)</v>
          </cell>
          <cell r="D438" t="str">
            <v>（蒸気給気管、蒸気還気用）溶接接合</v>
          </cell>
          <cell r="E438" t="str">
            <v>機械室・便所配管</v>
          </cell>
          <cell r="F438" t="str">
            <v>支持金物</v>
          </cell>
          <cell r="G438">
            <v>0.15</v>
          </cell>
          <cell r="H438">
            <v>0.15</v>
          </cell>
          <cell r="I438">
            <v>0.15</v>
          </cell>
          <cell r="J438">
            <v>0.15</v>
          </cell>
          <cell r="K438">
            <v>0.15</v>
          </cell>
          <cell r="L438">
            <v>0.15</v>
          </cell>
          <cell r="M438">
            <v>0.15</v>
          </cell>
          <cell r="N438">
            <v>0.15</v>
          </cell>
          <cell r="O438">
            <v>0.15</v>
          </cell>
          <cell r="P438">
            <v>0.15</v>
          </cell>
          <cell r="Q438">
            <v>0.15</v>
          </cell>
          <cell r="R438">
            <v>0.15</v>
          </cell>
          <cell r="S438">
            <v>0.15</v>
          </cell>
          <cell r="T438">
            <v>0.15</v>
          </cell>
        </row>
        <row r="439">
          <cell r="B439">
            <v>25</v>
          </cell>
          <cell r="C439" t="str">
            <v>SGP(白)</v>
          </cell>
          <cell r="D439" t="str">
            <v>（排水）ねじ接合</v>
          </cell>
          <cell r="E439" t="str">
            <v>機械室・便所配管</v>
          </cell>
          <cell r="F439" t="str">
            <v>支持金物</v>
          </cell>
          <cell r="G439">
            <v>0.15</v>
          </cell>
          <cell r="H439">
            <v>0.15</v>
          </cell>
          <cell r="I439">
            <v>0.15</v>
          </cell>
          <cell r="J439">
            <v>0.15</v>
          </cell>
          <cell r="K439">
            <v>0.15</v>
          </cell>
          <cell r="L439">
            <v>0.15</v>
          </cell>
          <cell r="M439">
            <v>0.15</v>
          </cell>
          <cell r="N439">
            <v>0.15</v>
          </cell>
          <cell r="O439">
            <v>0.15</v>
          </cell>
          <cell r="P439">
            <v>0.15</v>
          </cell>
          <cell r="Q439">
            <v>0.15</v>
          </cell>
          <cell r="R439">
            <v>0.15</v>
          </cell>
          <cell r="S439">
            <v>0.15</v>
          </cell>
          <cell r="T439">
            <v>0.15</v>
          </cell>
        </row>
        <row r="440">
          <cell r="B440">
            <v>26</v>
          </cell>
          <cell r="C440" t="str">
            <v>SGP(白)</v>
          </cell>
          <cell r="D440" t="str">
            <v>（冷温水）ねじ接合</v>
          </cell>
          <cell r="E440" t="str">
            <v>機械室・便所配管</v>
          </cell>
          <cell r="F440" t="str">
            <v>支持金物</v>
          </cell>
          <cell r="G440">
            <v>0.15</v>
          </cell>
          <cell r="H440">
            <v>0.15</v>
          </cell>
          <cell r="I440">
            <v>0.15</v>
          </cell>
          <cell r="J440">
            <v>0.15</v>
          </cell>
          <cell r="K440">
            <v>0.15</v>
          </cell>
          <cell r="L440">
            <v>0.15</v>
          </cell>
          <cell r="M440">
            <v>0.15</v>
          </cell>
          <cell r="N440">
            <v>0.15</v>
          </cell>
          <cell r="O440">
            <v>0.15</v>
          </cell>
          <cell r="P440">
            <v>0.15</v>
          </cell>
          <cell r="Q440">
            <v>0.15</v>
          </cell>
          <cell r="R440">
            <v>0.15</v>
          </cell>
          <cell r="S440">
            <v>0.15</v>
          </cell>
          <cell r="T440">
            <v>0.15</v>
          </cell>
        </row>
        <row r="441">
          <cell r="B441">
            <v>27</v>
          </cell>
          <cell r="C441" t="str">
            <v>SGP(白)</v>
          </cell>
          <cell r="D441" t="str">
            <v>（通気・消火・給湯・プロパン）ねじ接合</v>
          </cell>
          <cell r="E441" t="str">
            <v>機械室・便所配管</v>
          </cell>
          <cell r="F441" t="str">
            <v>支持金物</v>
          </cell>
          <cell r="G441">
            <v>0.15</v>
          </cell>
          <cell r="H441">
            <v>0.15</v>
          </cell>
          <cell r="I441">
            <v>0.15</v>
          </cell>
          <cell r="J441">
            <v>0.15</v>
          </cell>
          <cell r="K441">
            <v>0.15</v>
          </cell>
          <cell r="L441">
            <v>0.15</v>
          </cell>
          <cell r="M441">
            <v>0.15</v>
          </cell>
          <cell r="N441">
            <v>0.15</v>
          </cell>
          <cell r="O441">
            <v>0.15</v>
          </cell>
          <cell r="P441">
            <v>0.15</v>
          </cell>
          <cell r="Q441">
            <v>0.15</v>
          </cell>
          <cell r="R441">
            <v>0.15</v>
          </cell>
          <cell r="S441">
            <v>0.15</v>
          </cell>
          <cell r="T441">
            <v>0.15</v>
          </cell>
        </row>
        <row r="442">
          <cell r="B442">
            <v>28</v>
          </cell>
          <cell r="C442" t="str">
            <v>SGP(白)</v>
          </cell>
          <cell r="D442" t="str">
            <v>（冷却水）ねじ接合</v>
          </cell>
          <cell r="E442" t="str">
            <v>機械室・便所配管</v>
          </cell>
          <cell r="F442" t="str">
            <v>支持金物</v>
          </cell>
          <cell r="G442">
            <v>0.15</v>
          </cell>
          <cell r="H442">
            <v>0.15</v>
          </cell>
          <cell r="I442">
            <v>0.15</v>
          </cell>
          <cell r="J442">
            <v>0.15</v>
          </cell>
          <cell r="K442">
            <v>0.15</v>
          </cell>
          <cell r="L442">
            <v>0.15</v>
          </cell>
          <cell r="M442">
            <v>0.15</v>
          </cell>
          <cell r="N442">
            <v>0.15</v>
          </cell>
          <cell r="O442">
            <v>0.15</v>
          </cell>
          <cell r="P442">
            <v>0.15</v>
          </cell>
          <cell r="Q442">
            <v>0.15</v>
          </cell>
          <cell r="R442">
            <v>0.15</v>
          </cell>
          <cell r="S442">
            <v>0.15</v>
          </cell>
          <cell r="T442">
            <v>0.15</v>
          </cell>
        </row>
        <row r="443">
          <cell r="B443">
            <v>29</v>
          </cell>
          <cell r="C443" t="str">
            <v>SGP(白)</v>
          </cell>
          <cell r="D443" t="str">
            <v>（通気・消火・給湯・プロパン・冷却水・冷温水）溶接接合</v>
          </cell>
          <cell r="E443" t="str">
            <v>機械室・便所配管</v>
          </cell>
          <cell r="F443" t="str">
            <v>支持金物</v>
          </cell>
          <cell r="G443">
            <v>0.15</v>
          </cell>
          <cell r="H443">
            <v>0.15</v>
          </cell>
          <cell r="I443">
            <v>0.15</v>
          </cell>
          <cell r="J443">
            <v>0.15</v>
          </cell>
          <cell r="K443">
            <v>0.15</v>
          </cell>
          <cell r="L443">
            <v>0.15</v>
          </cell>
          <cell r="M443">
            <v>0.15</v>
          </cell>
          <cell r="N443">
            <v>0.15</v>
          </cell>
          <cell r="O443">
            <v>0.15</v>
          </cell>
          <cell r="P443">
            <v>0.15</v>
          </cell>
          <cell r="Q443">
            <v>0.15</v>
          </cell>
          <cell r="R443">
            <v>0.15</v>
          </cell>
          <cell r="S443">
            <v>0.15</v>
          </cell>
          <cell r="T443">
            <v>0.15</v>
          </cell>
        </row>
        <row r="444">
          <cell r="B444">
            <v>30</v>
          </cell>
          <cell r="C444" t="str">
            <v>SGP(白)</v>
          </cell>
          <cell r="D444" t="str">
            <v>（冷却水）ハウジング型管継手</v>
          </cell>
          <cell r="E444" t="str">
            <v>機械室・便所配管</v>
          </cell>
          <cell r="F444" t="str">
            <v>支持金物</v>
          </cell>
          <cell r="G444">
            <v>0.1</v>
          </cell>
          <cell r="H444">
            <v>0.1</v>
          </cell>
          <cell r="I444">
            <v>0.1</v>
          </cell>
          <cell r="J444">
            <v>0.1</v>
          </cell>
          <cell r="K444">
            <v>0.1</v>
          </cell>
          <cell r="L444">
            <v>0.1</v>
          </cell>
          <cell r="M444">
            <v>0.1</v>
          </cell>
          <cell r="N444">
            <v>0.1</v>
          </cell>
          <cell r="O444">
            <v>0.1</v>
          </cell>
          <cell r="P444">
            <v>0.1</v>
          </cell>
          <cell r="Q444">
            <v>0.1</v>
          </cell>
          <cell r="R444">
            <v>0.1</v>
          </cell>
          <cell r="S444">
            <v>0.1</v>
          </cell>
          <cell r="T444">
            <v>0.1</v>
          </cell>
        </row>
        <row r="445">
          <cell r="B445">
            <v>31</v>
          </cell>
          <cell r="C445" t="str">
            <v>SGP(白)</v>
          </cell>
          <cell r="D445" t="str">
            <v>（冷温水・消火）ハウジング型管継手</v>
          </cell>
          <cell r="E445" t="str">
            <v>機械室・便所配管</v>
          </cell>
          <cell r="F445" t="str">
            <v>支持金物</v>
          </cell>
          <cell r="G445">
            <v>0.1</v>
          </cell>
          <cell r="H445">
            <v>0.1</v>
          </cell>
          <cell r="I445">
            <v>0.1</v>
          </cell>
          <cell r="J445">
            <v>0.1</v>
          </cell>
          <cell r="K445">
            <v>0.1</v>
          </cell>
          <cell r="L445">
            <v>0.1</v>
          </cell>
          <cell r="M445">
            <v>0.1</v>
          </cell>
          <cell r="N445">
            <v>0.1</v>
          </cell>
          <cell r="O445">
            <v>0.1</v>
          </cell>
          <cell r="P445">
            <v>0.1</v>
          </cell>
          <cell r="Q445">
            <v>0.1</v>
          </cell>
          <cell r="R445">
            <v>0.1</v>
          </cell>
          <cell r="S445">
            <v>0.1</v>
          </cell>
          <cell r="T445">
            <v>0.1</v>
          </cell>
        </row>
        <row r="446">
          <cell r="B446">
            <v>32</v>
          </cell>
          <cell r="C446" t="str">
            <v>SGP(黒)</v>
          </cell>
          <cell r="D446" t="str">
            <v>（蒸気・油）ねじ接合</v>
          </cell>
          <cell r="E446" t="str">
            <v>機械室・便所配管</v>
          </cell>
          <cell r="F446" t="str">
            <v>支持金物</v>
          </cell>
          <cell r="G446">
            <v>0.15</v>
          </cell>
          <cell r="H446">
            <v>0.15</v>
          </cell>
          <cell r="I446">
            <v>0.15</v>
          </cell>
          <cell r="J446">
            <v>0.15</v>
          </cell>
          <cell r="K446">
            <v>0.15</v>
          </cell>
          <cell r="L446">
            <v>0.15</v>
          </cell>
          <cell r="M446">
            <v>0.15</v>
          </cell>
          <cell r="N446">
            <v>0.15</v>
          </cell>
          <cell r="O446">
            <v>0.15</v>
          </cell>
          <cell r="P446">
            <v>0.15</v>
          </cell>
          <cell r="Q446">
            <v>0.15</v>
          </cell>
          <cell r="R446">
            <v>0.15</v>
          </cell>
          <cell r="S446">
            <v>0.15</v>
          </cell>
          <cell r="T446">
            <v>0.15</v>
          </cell>
        </row>
        <row r="447">
          <cell r="B447">
            <v>33</v>
          </cell>
          <cell r="C447" t="str">
            <v>SGP(黒)</v>
          </cell>
          <cell r="D447" t="str">
            <v>（蒸気・油）溶接接合</v>
          </cell>
          <cell r="E447" t="str">
            <v>機械室・便所配管</v>
          </cell>
          <cell r="F447" t="str">
            <v>支持金物</v>
          </cell>
          <cell r="G447">
            <v>0.15</v>
          </cell>
          <cell r="H447">
            <v>0.15</v>
          </cell>
          <cell r="I447">
            <v>0.15</v>
          </cell>
          <cell r="J447">
            <v>0.15</v>
          </cell>
          <cell r="K447">
            <v>0.15</v>
          </cell>
          <cell r="L447">
            <v>0.15</v>
          </cell>
          <cell r="M447">
            <v>0.15</v>
          </cell>
          <cell r="N447">
            <v>0.15</v>
          </cell>
          <cell r="O447">
            <v>0.15</v>
          </cell>
          <cell r="P447">
            <v>0.15</v>
          </cell>
          <cell r="Q447">
            <v>0.15</v>
          </cell>
          <cell r="R447">
            <v>0.15</v>
          </cell>
          <cell r="S447">
            <v>0.15</v>
          </cell>
          <cell r="T447">
            <v>0.15</v>
          </cell>
        </row>
        <row r="448">
          <cell r="B448">
            <v>34</v>
          </cell>
          <cell r="C448" t="str">
            <v>D-VA(WSP042)</v>
          </cell>
          <cell r="D448" t="str">
            <v>MD継手</v>
          </cell>
          <cell r="E448" t="str">
            <v>機械室・便所配管</v>
          </cell>
          <cell r="F448" t="str">
            <v>支持金物</v>
          </cell>
          <cell r="G448">
            <v>0.15</v>
          </cell>
          <cell r="H448">
            <v>0.15</v>
          </cell>
          <cell r="I448">
            <v>0.15</v>
          </cell>
          <cell r="J448">
            <v>0.15</v>
          </cell>
          <cell r="K448">
            <v>0.15</v>
          </cell>
          <cell r="L448">
            <v>0.15</v>
          </cell>
          <cell r="M448">
            <v>0.15</v>
          </cell>
          <cell r="N448">
            <v>0.15</v>
          </cell>
          <cell r="O448">
            <v>0.15</v>
          </cell>
          <cell r="P448">
            <v>0.15</v>
          </cell>
          <cell r="Q448">
            <v>0.15</v>
          </cell>
          <cell r="R448">
            <v>0.15</v>
          </cell>
          <cell r="S448">
            <v>0.15</v>
          </cell>
          <cell r="T448">
            <v>0.15</v>
          </cell>
        </row>
        <row r="449">
          <cell r="B449">
            <v>35</v>
          </cell>
          <cell r="C449" t="str">
            <v>SGP-TA(WSP032)</v>
          </cell>
          <cell r="D449" t="str">
            <v>ねじ接合</v>
          </cell>
          <cell r="E449" t="str">
            <v>機械室・便所配管</v>
          </cell>
          <cell r="F449" t="str">
            <v>支持金物</v>
          </cell>
          <cell r="G449">
            <v>0.15</v>
          </cell>
          <cell r="H449">
            <v>0.15</v>
          </cell>
          <cell r="I449">
            <v>0.15</v>
          </cell>
          <cell r="J449">
            <v>0.15</v>
          </cell>
          <cell r="K449">
            <v>0.15</v>
          </cell>
          <cell r="L449">
            <v>0.15</v>
          </cell>
          <cell r="M449">
            <v>0.15</v>
          </cell>
          <cell r="N449">
            <v>0.15</v>
          </cell>
          <cell r="O449">
            <v>0.15</v>
          </cell>
          <cell r="P449">
            <v>0.15</v>
          </cell>
          <cell r="Q449">
            <v>0.15</v>
          </cell>
          <cell r="R449">
            <v>0.15</v>
          </cell>
          <cell r="S449">
            <v>0.15</v>
          </cell>
          <cell r="T449">
            <v>0.15</v>
          </cell>
        </row>
        <row r="450">
          <cell r="B450">
            <v>36</v>
          </cell>
          <cell r="C450" t="str">
            <v>SGP-TA(WSP032)</v>
          </cell>
          <cell r="D450" t="str">
            <v>MD継手</v>
          </cell>
          <cell r="E450" t="str">
            <v>機械室・便所配管</v>
          </cell>
          <cell r="F450" t="str">
            <v>支持金物</v>
          </cell>
          <cell r="G450">
            <v>0.15</v>
          </cell>
          <cell r="H450">
            <v>0.15</v>
          </cell>
          <cell r="I450">
            <v>0.15</v>
          </cell>
          <cell r="J450">
            <v>0.15</v>
          </cell>
          <cell r="K450">
            <v>0.15</v>
          </cell>
          <cell r="L450">
            <v>0.15</v>
          </cell>
          <cell r="M450">
            <v>0.15</v>
          </cell>
          <cell r="N450">
            <v>0.15</v>
          </cell>
          <cell r="O450">
            <v>0.15</v>
          </cell>
          <cell r="P450">
            <v>0.15</v>
          </cell>
          <cell r="Q450">
            <v>0.15</v>
          </cell>
          <cell r="R450">
            <v>0.15</v>
          </cell>
          <cell r="S450">
            <v>0.15</v>
          </cell>
          <cell r="T450">
            <v>0.15</v>
          </cell>
        </row>
        <row r="451">
          <cell r="B451">
            <v>38</v>
          </cell>
          <cell r="C451" t="str">
            <v>ARFA管</v>
          </cell>
          <cell r="D451" t="str">
            <v>ねじ接合</v>
          </cell>
          <cell r="E451" t="str">
            <v>機械室・便所配管</v>
          </cell>
          <cell r="F451" t="str">
            <v>支持金物</v>
          </cell>
          <cell r="G451">
            <v>0.15</v>
          </cell>
          <cell r="H451">
            <v>0.15</v>
          </cell>
          <cell r="I451">
            <v>0.15</v>
          </cell>
          <cell r="J451">
            <v>0.15</v>
          </cell>
          <cell r="K451">
            <v>0.15</v>
          </cell>
          <cell r="L451">
            <v>0.15</v>
          </cell>
          <cell r="M451">
            <v>0.15</v>
          </cell>
          <cell r="N451">
            <v>0.15</v>
          </cell>
          <cell r="O451">
            <v>0.15</v>
          </cell>
          <cell r="P451">
            <v>0.15</v>
          </cell>
          <cell r="Q451">
            <v>0.15</v>
          </cell>
          <cell r="R451">
            <v>0.15</v>
          </cell>
          <cell r="S451">
            <v>0.15</v>
          </cell>
          <cell r="T451">
            <v>0.15</v>
          </cell>
        </row>
        <row r="452">
          <cell r="B452">
            <v>39</v>
          </cell>
          <cell r="C452" t="str">
            <v>ARFA管</v>
          </cell>
          <cell r="D452" t="str">
            <v>MD継手</v>
          </cell>
          <cell r="E452" t="str">
            <v>機械室・便所配管</v>
          </cell>
          <cell r="F452" t="str">
            <v>支持金物</v>
          </cell>
          <cell r="G452">
            <v>0.15</v>
          </cell>
          <cell r="H452">
            <v>0.15</v>
          </cell>
          <cell r="I452">
            <v>0.15</v>
          </cell>
          <cell r="J452">
            <v>0.15</v>
          </cell>
          <cell r="K452">
            <v>0.15</v>
          </cell>
          <cell r="L452">
            <v>0.15</v>
          </cell>
          <cell r="M452">
            <v>0.15</v>
          </cell>
          <cell r="N452">
            <v>0.15</v>
          </cell>
          <cell r="O452">
            <v>0.15</v>
          </cell>
          <cell r="P452">
            <v>0.15</v>
          </cell>
          <cell r="Q452">
            <v>0.15</v>
          </cell>
          <cell r="R452">
            <v>0.15</v>
          </cell>
          <cell r="S452">
            <v>0.15</v>
          </cell>
          <cell r="T452">
            <v>0.15</v>
          </cell>
        </row>
        <row r="453">
          <cell r="B453">
            <v>40</v>
          </cell>
          <cell r="C453" t="str">
            <v>CUP</v>
          </cell>
          <cell r="D453" t="str">
            <v>（給湯・給水）</v>
          </cell>
          <cell r="E453" t="str">
            <v>機械室・便所配管</v>
          </cell>
          <cell r="F453" t="str">
            <v>支持金物</v>
          </cell>
          <cell r="G453">
            <v>0.1</v>
          </cell>
          <cell r="H453">
            <v>0.1</v>
          </cell>
          <cell r="I453">
            <v>0.1</v>
          </cell>
          <cell r="J453">
            <v>0.1</v>
          </cell>
          <cell r="K453">
            <v>0.1</v>
          </cell>
          <cell r="L453">
            <v>0.1</v>
          </cell>
          <cell r="M453">
            <v>0.1</v>
          </cell>
          <cell r="N453">
            <v>0.1</v>
          </cell>
          <cell r="O453">
            <v>0.1</v>
          </cell>
          <cell r="P453">
            <v>0.1</v>
          </cell>
          <cell r="Q453">
            <v>0.1</v>
          </cell>
          <cell r="R453">
            <v>0.1</v>
          </cell>
          <cell r="S453">
            <v>0.1</v>
          </cell>
          <cell r="T453">
            <v>0.1</v>
          </cell>
        </row>
        <row r="456">
          <cell r="B456">
            <v>1</v>
          </cell>
          <cell r="C456" t="str">
            <v>SGP-PA</v>
          </cell>
          <cell r="D456" t="str">
            <v>（給水・冷却水）ねじ接合（管端防食継手）</v>
          </cell>
          <cell r="E456" t="str">
            <v>屋外配管</v>
          </cell>
          <cell r="F456" t="str">
            <v>支持金物</v>
          </cell>
          <cell r="G456">
            <v>0.15</v>
          </cell>
          <cell r="H456">
            <v>0.15</v>
          </cell>
          <cell r="I456">
            <v>0.15</v>
          </cell>
          <cell r="J456">
            <v>0.15</v>
          </cell>
          <cell r="K456">
            <v>0.15</v>
          </cell>
          <cell r="L456">
            <v>0.15</v>
          </cell>
          <cell r="M456">
            <v>0.15</v>
          </cell>
          <cell r="N456">
            <v>0.15</v>
          </cell>
          <cell r="O456">
            <v>0.15</v>
          </cell>
          <cell r="P456">
            <v>0.15</v>
          </cell>
          <cell r="Q456">
            <v>0.15</v>
          </cell>
          <cell r="R456">
            <v>0.15</v>
          </cell>
          <cell r="S456">
            <v>0.15</v>
          </cell>
          <cell r="T456">
            <v>0.15</v>
          </cell>
        </row>
        <row r="457">
          <cell r="B457">
            <v>2</v>
          </cell>
          <cell r="C457" t="str">
            <v>SGP-PB</v>
          </cell>
          <cell r="D457" t="str">
            <v>（給水・冷却水）ねじ接合（管端防食継手）</v>
          </cell>
          <cell r="E457" t="str">
            <v>屋外配管</v>
          </cell>
          <cell r="F457" t="str">
            <v>支持金物</v>
          </cell>
          <cell r="G457">
            <v>0.15</v>
          </cell>
          <cell r="H457">
            <v>0.15</v>
          </cell>
          <cell r="I457">
            <v>0.15</v>
          </cell>
          <cell r="J457">
            <v>0.15</v>
          </cell>
          <cell r="K457">
            <v>0.15</v>
          </cell>
          <cell r="L457">
            <v>0.15</v>
          </cell>
          <cell r="M457">
            <v>0.15</v>
          </cell>
          <cell r="N457">
            <v>0.15</v>
          </cell>
          <cell r="O457">
            <v>0.15</v>
          </cell>
          <cell r="P457">
            <v>0.15</v>
          </cell>
          <cell r="Q457">
            <v>0.15</v>
          </cell>
          <cell r="R457">
            <v>0.15</v>
          </cell>
          <cell r="S457">
            <v>0.15</v>
          </cell>
          <cell r="T457">
            <v>0.15</v>
          </cell>
        </row>
        <row r="458">
          <cell r="B458">
            <v>4</v>
          </cell>
          <cell r="C458" t="str">
            <v>SGP-FPA</v>
          </cell>
          <cell r="D458" t="str">
            <v>（給水・冷却水）フランジ接合</v>
          </cell>
          <cell r="E458" t="str">
            <v>屋外配管</v>
          </cell>
          <cell r="F458" t="str">
            <v>支持金物</v>
          </cell>
          <cell r="M458">
            <v>0.1</v>
          </cell>
          <cell r="N458">
            <v>0.1</v>
          </cell>
          <cell r="O458">
            <v>0.1</v>
          </cell>
          <cell r="P458">
            <v>0.1</v>
          </cell>
          <cell r="Q458">
            <v>0.1</v>
          </cell>
          <cell r="R458">
            <v>0.1</v>
          </cell>
          <cell r="S458">
            <v>0.1</v>
          </cell>
          <cell r="T458">
            <v>0.1</v>
          </cell>
        </row>
        <row r="459">
          <cell r="B459">
            <v>5</v>
          </cell>
          <cell r="C459" t="str">
            <v>SGP-FPB</v>
          </cell>
          <cell r="D459" t="str">
            <v>（給水・冷却水）フランジ接合</v>
          </cell>
          <cell r="E459" t="str">
            <v>屋外配管</v>
          </cell>
          <cell r="F459" t="str">
            <v>支持金物</v>
          </cell>
          <cell r="M459">
            <v>0.1</v>
          </cell>
          <cell r="N459">
            <v>0.1</v>
          </cell>
          <cell r="O459">
            <v>0.1</v>
          </cell>
          <cell r="P459">
            <v>0.1</v>
          </cell>
          <cell r="Q459">
            <v>0.1</v>
          </cell>
          <cell r="R459">
            <v>0.1</v>
          </cell>
          <cell r="S459">
            <v>0.1</v>
          </cell>
          <cell r="T459">
            <v>0.1</v>
          </cell>
        </row>
        <row r="460">
          <cell r="B460">
            <v>7</v>
          </cell>
          <cell r="C460" t="str">
            <v>SGP-VA</v>
          </cell>
          <cell r="D460" t="str">
            <v>（給水・冷却水）ねじ接合（管端防食継手）</v>
          </cell>
          <cell r="E460" t="str">
            <v>屋外配管</v>
          </cell>
          <cell r="F460" t="str">
            <v>支持金物</v>
          </cell>
          <cell r="G460">
            <v>0.1</v>
          </cell>
          <cell r="H460">
            <v>0.1</v>
          </cell>
          <cell r="I460">
            <v>0.1</v>
          </cell>
          <cell r="J460">
            <v>0.1</v>
          </cell>
          <cell r="K460">
            <v>0.1</v>
          </cell>
          <cell r="L460">
            <v>0.1</v>
          </cell>
          <cell r="M460">
            <v>0.1</v>
          </cell>
          <cell r="N460">
            <v>0.1</v>
          </cell>
          <cell r="O460">
            <v>0.1</v>
          </cell>
          <cell r="P460">
            <v>0.1</v>
          </cell>
          <cell r="Q460">
            <v>0.1</v>
          </cell>
          <cell r="R460">
            <v>0.1</v>
          </cell>
          <cell r="S460">
            <v>0.1</v>
          </cell>
          <cell r="T460">
            <v>0.1</v>
          </cell>
        </row>
        <row r="461">
          <cell r="B461">
            <v>8</v>
          </cell>
          <cell r="C461" t="str">
            <v>SGP-VB</v>
          </cell>
          <cell r="D461" t="str">
            <v>（給水・冷却水）ねじ接合（管端防食継手）</v>
          </cell>
          <cell r="E461" t="str">
            <v>屋外配管</v>
          </cell>
          <cell r="F461" t="str">
            <v>支持金物</v>
          </cell>
          <cell r="G461">
            <v>0.1</v>
          </cell>
          <cell r="H461">
            <v>0.1</v>
          </cell>
          <cell r="I461">
            <v>0.1</v>
          </cell>
          <cell r="J461">
            <v>0.1</v>
          </cell>
          <cell r="K461">
            <v>0.1</v>
          </cell>
          <cell r="L461">
            <v>0.1</v>
          </cell>
          <cell r="M461">
            <v>0.1</v>
          </cell>
          <cell r="N461">
            <v>0.1</v>
          </cell>
          <cell r="O461">
            <v>0.1</v>
          </cell>
          <cell r="P461">
            <v>0.1</v>
          </cell>
          <cell r="Q461">
            <v>0.1</v>
          </cell>
          <cell r="R461">
            <v>0.1</v>
          </cell>
          <cell r="S461">
            <v>0.1</v>
          </cell>
          <cell r="T461">
            <v>0.1</v>
          </cell>
        </row>
        <row r="462">
          <cell r="B462">
            <v>10</v>
          </cell>
          <cell r="C462" t="str">
            <v>SGP-FVA</v>
          </cell>
          <cell r="D462" t="str">
            <v>（給水・冷却水）フランジ接合</v>
          </cell>
          <cell r="E462" t="str">
            <v>屋外配管</v>
          </cell>
          <cell r="F462" t="str">
            <v>支持金物</v>
          </cell>
          <cell r="G462">
            <v>0.1</v>
          </cell>
          <cell r="H462">
            <v>0.1</v>
          </cell>
          <cell r="I462">
            <v>0.1</v>
          </cell>
          <cell r="J462">
            <v>0.1</v>
          </cell>
          <cell r="K462">
            <v>0.1</v>
          </cell>
          <cell r="L462">
            <v>0.1</v>
          </cell>
          <cell r="M462">
            <v>0.1</v>
          </cell>
          <cell r="N462">
            <v>0.1</v>
          </cell>
          <cell r="O462">
            <v>0.1</v>
          </cell>
          <cell r="P462">
            <v>0.1</v>
          </cell>
          <cell r="Q462">
            <v>0.1</v>
          </cell>
          <cell r="R462">
            <v>0.1</v>
          </cell>
          <cell r="S462">
            <v>0.1</v>
          </cell>
          <cell r="T462">
            <v>0.1</v>
          </cell>
        </row>
        <row r="463">
          <cell r="B463">
            <v>11</v>
          </cell>
          <cell r="C463" t="str">
            <v>SGP-FVB</v>
          </cell>
          <cell r="D463" t="str">
            <v>（給水・冷却水）フランジ接合</v>
          </cell>
          <cell r="E463" t="str">
            <v>屋外配管</v>
          </cell>
          <cell r="F463" t="str">
            <v>支持金物</v>
          </cell>
          <cell r="G463">
            <v>0.1</v>
          </cell>
          <cell r="H463">
            <v>0.1</v>
          </cell>
          <cell r="I463">
            <v>0.1</v>
          </cell>
          <cell r="J463">
            <v>0.1</v>
          </cell>
          <cell r="K463">
            <v>0.1</v>
          </cell>
          <cell r="L463">
            <v>0.1</v>
          </cell>
          <cell r="M463">
            <v>0.1</v>
          </cell>
          <cell r="N463">
            <v>0.1</v>
          </cell>
          <cell r="O463">
            <v>0.1</v>
          </cell>
          <cell r="P463">
            <v>0.1</v>
          </cell>
          <cell r="Q463">
            <v>0.1</v>
          </cell>
          <cell r="R463">
            <v>0.1</v>
          </cell>
          <cell r="S463">
            <v>0.1</v>
          </cell>
          <cell r="T463">
            <v>0.1</v>
          </cell>
        </row>
        <row r="464">
          <cell r="B464">
            <v>13</v>
          </cell>
          <cell r="C464" t="str">
            <v>SGP-HVA</v>
          </cell>
          <cell r="D464" t="str">
            <v>（給湯・冷温水）ねじ接合（管端防食継手）</v>
          </cell>
          <cell r="E464" t="str">
            <v>屋外配管</v>
          </cell>
          <cell r="F464" t="str">
            <v>支持金物</v>
          </cell>
          <cell r="G464">
            <v>0.1</v>
          </cell>
          <cell r="H464">
            <v>0.1</v>
          </cell>
          <cell r="I464">
            <v>0.1</v>
          </cell>
          <cell r="J464">
            <v>0.1</v>
          </cell>
          <cell r="K464">
            <v>0.1</v>
          </cell>
          <cell r="L464">
            <v>0.1</v>
          </cell>
          <cell r="M464">
            <v>0.1</v>
          </cell>
          <cell r="N464">
            <v>0.1</v>
          </cell>
          <cell r="O464">
            <v>0.1</v>
          </cell>
          <cell r="P464">
            <v>0.1</v>
          </cell>
          <cell r="Q464">
            <v>0.1</v>
          </cell>
          <cell r="R464">
            <v>0.1</v>
          </cell>
          <cell r="S464">
            <v>0.1</v>
          </cell>
          <cell r="T464">
            <v>0.1</v>
          </cell>
        </row>
        <row r="465">
          <cell r="B465">
            <v>14</v>
          </cell>
          <cell r="C465" t="str">
            <v>SGP-VA</v>
          </cell>
          <cell r="D465" t="str">
            <v>（冷却水）ハウジング型継手</v>
          </cell>
          <cell r="E465" t="str">
            <v>屋外配管</v>
          </cell>
          <cell r="F465" t="str">
            <v>支持金物</v>
          </cell>
          <cell r="G465">
            <v>0.1</v>
          </cell>
          <cell r="H465">
            <v>0.1</v>
          </cell>
          <cell r="I465">
            <v>0.1</v>
          </cell>
          <cell r="J465">
            <v>0.1</v>
          </cell>
          <cell r="K465">
            <v>0.1</v>
          </cell>
          <cell r="L465">
            <v>0.1</v>
          </cell>
          <cell r="M465">
            <v>0.1</v>
          </cell>
          <cell r="N465">
            <v>0.1</v>
          </cell>
          <cell r="O465">
            <v>0.1</v>
          </cell>
          <cell r="P465">
            <v>0.1</v>
          </cell>
          <cell r="Q465">
            <v>0.1</v>
          </cell>
          <cell r="R465">
            <v>0.1</v>
          </cell>
          <cell r="S465">
            <v>0.1</v>
          </cell>
          <cell r="T465">
            <v>0.1</v>
          </cell>
        </row>
        <row r="466">
          <cell r="B466">
            <v>19</v>
          </cell>
          <cell r="C466" t="str">
            <v>STPG</v>
          </cell>
          <cell r="D466" t="str">
            <v>（冷温水）ねじ接合</v>
          </cell>
          <cell r="E466" t="str">
            <v>屋外配管</v>
          </cell>
          <cell r="F466" t="str">
            <v>支持金物</v>
          </cell>
          <cell r="G466">
            <v>0.15</v>
          </cell>
          <cell r="H466">
            <v>0.15</v>
          </cell>
          <cell r="I466">
            <v>0.15</v>
          </cell>
          <cell r="J466">
            <v>0.15</v>
          </cell>
          <cell r="K466">
            <v>0.15</v>
          </cell>
          <cell r="L466">
            <v>0.15</v>
          </cell>
          <cell r="M466">
            <v>0.15</v>
          </cell>
          <cell r="N466">
            <v>0.15</v>
          </cell>
          <cell r="O466">
            <v>0.15</v>
          </cell>
          <cell r="P466">
            <v>0.15</v>
          </cell>
          <cell r="Q466">
            <v>0.15</v>
          </cell>
          <cell r="R466">
            <v>0.15</v>
          </cell>
          <cell r="S466">
            <v>0.15</v>
          </cell>
          <cell r="T466">
            <v>0.15</v>
          </cell>
        </row>
        <row r="467">
          <cell r="B467">
            <v>20</v>
          </cell>
          <cell r="C467" t="str">
            <v>STPG</v>
          </cell>
          <cell r="D467" t="str">
            <v>（消火）ねじ接合</v>
          </cell>
          <cell r="E467" t="str">
            <v>屋外配管</v>
          </cell>
          <cell r="F467" t="str">
            <v>支持金物</v>
          </cell>
          <cell r="G467">
            <v>0.15</v>
          </cell>
          <cell r="H467">
            <v>0.15</v>
          </cell>
          <cell r="I467">
            <v>0.15</v>
          </cell>
          <cell r="J467">
            <v>0.15</v>
          </cell>
          <cell r="K467">
            <v>0.15</v>
          </cell>
          <cell r="L467">
            <v>0.15</v>
          </cell>
          <cell r="M467">
            <v>0.15</v>
          </cell>
          <cell r="N467">
            <v>0.15</v>
          </cell>
          <cell r="O467">
            <v>0.15</v>
          </cell>
          <cell r="P467">
            <v>0.15</v>
          </cell>
          <cell r="Q467">
            <v>0.15</v>
          </cell>
          <cell r="R467">
            <v>0.15</v>
          </cell>
          <cell r="S467">
            <v>0.15</v>
          </cell>
          <cell r="T467">
            <v>0.15</v>
          </cell>
        </row>
        <row r="468">
          <cell r="B468">
            <v>21</v>
          </cell>
          <cell r="C468" t="str">
            <v>STPG</v>
          </cell>
          <cell r="D468" t="str">
            <v>（冷却水）ねじ接合</v>
          </cell>
          <cell r="E468" t="str">
            <v>屋外配管</v>
          </cell>
          <cell r="F468" t="str">
            <v>支持金物</v>
          </cell>
          <cell r="G468">
            <v>0.15</v>
          </cell>
          <cell r="H468">
            <v>0.15</v>
          </cell>
          <cell r="I468">
            <v>0.15</v>
          </cell>
          <cell r="J468">
            <v>0.15</v>
          </cell>
          <cell r="K468">
            <v>0.15</v>
          </cell>
          <cell r="L468">
            <v>0.15</v>
          </cell>
          <cell r="M468">
            <v>0.15</v>
          </cell>
          <cell r="N468">
            <v>0.15</v>
          </cell>
          <cell r="O468">
            <v>0.15</v>
          </cell>
          <cell r="P468">
            <v>0.15</v>
          </cell>
          <cell r="Q468">
            <v>0.15</v>
          </cell>
          <cell r="R468">
            <v>0.15</v>
          </cell>
          <cell r="S468">
            <v>0.15</v>
          </cell>
          <cell r="T468">
            <v>0.15</v>
          </cell>
        </row>
        <row r="469">
          <cell r="B469">
            <v>22</v>
          </cell>
          <cell r="C469" t="str">
            <v>STPG(黒)</v>
          </cell>
          <cell r="D469" t="str">
            <v>（低圧蒸気用）ねじ接合</v>
          </cell>
          <cell r="E469" t="str">
            <v>屋外配管</v>
          </cell>
          <cell r="F469" t="str">
            <v>支持金物</v>
          </cell>
          <cell r="G469">
            <v>0.15</v>
          </cell>
          <cell r="H469">
            <v>0.15</v>
          </cell>
          <cell r="I469">
            <v>0.15</v>
          </cell>
          <cell r="J469">
            <v>0.15</v>
          </cell>
          <cell r="K469">
            <v>0.15</v>
          </cell>
          <cell r="L469">
            <v>0.15</v>
          </cell>
          <cell r="M469">
            <v>0.15</v>
          </cell>
          <cell r="N469">
            <v>0.15</v>
          </cell>
          <cell r="O469">
            <v>0.15</v>
          </cell>
          <cell r="P469">
            <v>0.15</v>
          </cell>
          <cell r="Q469">
            <v>0.15</v>
          </cell>
          <cell r="R469">
            <v>0.15</v>
          </cell>
          <cell r="S469">
            <v>0.15</v>
          </cell>
          <cell r="T469">
            <v>0.15</v>
          </cell>
        </row>
        <row r="470">
          <cell r="B470">
            <v>23</v>
          </cell>
          <cell r="C470" t="str">
            <v>STPG</v>
          </cell>
          <cell r="D470" t="str">
            <v>（消火・冷却水・冷温水）溶接接合</v>
          </cell>
          <cell r="E470" t="str">
            <v>屋外配管</v>
          </cell>
          <cell r="F470" t="str">
            <v>支持金物</v>
          </cell>
          <cell r="G470">
            <v>0.15</v>
          </cell>
          <cell r="H470">
            <v>0.15</v>
          </cell>
          <cell r="I470">
            <v>0.15</v>
          </cell>
          <cell r="J470">
            <v>0.15</v>
          </cell>
          <cell r="K470">
            <v>0.15</v>
          </cell>
          <cell r="L470">
            <v>0.15</v>
          </cell>
          <cell r="M470">
            <v>0.15</v>
          </cell>
          <cell r="N470">
            <v>0.15</v>
          </cell>
          <cell r="O470">
            <v>0.15</v>
          </cell>
          <cell r="P470">
            <v>0.15</v>
          </cell>
          <cell r="Q470">
            <v>0.15</v>
          </cell>
          <cell r="R470">
            <v>0.15</v>
          </cell>
          <cell r="S470">
            <v>0.15</v>
          </cell>
          <cell r="T470">
            <v>0.15</v>
          </cell>
        </row>
        <row r="471">
          <cell r="B471">
            <v>24</v>
          </cell>
          <cell r="C471" t="str">
            <v>STPG(黒)</v>
          </cell>
          <cell r="D471" t="str">
            <v>（蒸気給気管、蒸気還気用）溶接接合</v>
          </cell>
          <cell r="E471" t="str">
            <v>屋外配管</v>
          </cell>
          <cell r="F471" t="str">
            <v>支持金物</v>
          </cell>
          <cell r="G471">
            <v>0.15</v>
          </cell>
          <cell r="H471">
            <v>0.15</v>
          </cell>
          <cell r="I471">
            <v>0.15</v>
          </cell>
          <cell r="J471">
            <v>0.15</v>
          </cell>
          <cell r="K471">
            <v>0.15</v>
          </cell>
          <cell r="L471">
            <v>0.15</v>
          </cell>
          <cell r="M471">
            <v>0.15</v>
          </cell>
          <cell r="N471">
            <v>0.15</v>
          </cell>
          <cell r="O471">
            <v>0.15</v>
          </cell>
          <cell r="P471">
            <v>0.15</v>
          </cell>
          <cell r="Q471">
            <v>0.15</v>
          </cell>
          <cell r="R471">
            <v>0.15</v>
          </cell>
          <cell r="S471">
            <v>0.15</v>
          </cell>
          <cell r="T471">
            <v>0.15</v>
          </cell>
        </row>
        <row r="472">
          <cell r="B472">
            <v>25</v>
          </cell>
          <cell r="C472" t="str">
            <v>SGP(白)</v>
          </cell>
          <cell r="D472" t="str">
            <v>（排水）ねじ接合</v>
          </cell>
          <cell r="E472" t="str">
            <v>屋外配管</v>
          </cell>
          <cell r="F472" t="str">
            <v>支持金物</v>
          </cell>
          <cell r="G472">
            <v>0.15</v>
          </cell>
          <cell r="H472">
            <v>0.15</v>
          </cell>
          <cell r="I472">
            <v>0.15</v>
          </cell>
          <cell r="J472">
            <v>0.15</v>
          </cell>
          <cell r="K472">
            <v>0.15</v>
          </cell>
          <cell r="L472">
            <v>0.15</v>
          </cell>
          <cell r="M472">
            <v>0.15</v>
          </cell>
          <cell r="N472">
            <v>0.15</v>
          </cell>
          <cell r="O472">
            <v>0.15</v>
          </cell>
          <cell r="P472">
            <v>0.15</v>
          </cell>
          <cell r="Q472">
            <v>0.15</v>
          </cell>
          <cell r="R472">
            <v>0.15</v>
          </cell>
          <cell r="S472">
            <v>0.15</v>
          </cell>
          <cell r="T472">
            <v>0.15</v>
          </cell>
        </row>
        <row r="473">
          <cell r="B473">
            <v>26</v>
          </cell>
          <cell r="C473" t="str">
            <v>SGP(白)</v>
          </cell>
          <cell r="D473" t="str">
            <v>（冷温水）ねじ接合</v>
          </cell>
          <cell r="E473" t="str">
            <v>屋外配管</v>
          </cell>
          <cell r="F473" t="str">
            <v>支持金物</v>
          </cell>
          <cell r="G473">
            <v>0.15</v>
          </cell>
          <cell r="H473">
            <v>0.15</v>
          </cell>
          <cell r="I473">
            <v>0.15</v>
          </cell>
          <cell r="J473">
            <v>0.15</v>
          </cell>
          <cell r="K473">
            <v>0.15</v>
          </cell>
          <cell r="L473">
            <v>0.15</v>
          </cell>
          <cell r="M473">
            <v>0.15</v>
          </cell>
          <cell r="N473">
            <v>0.15</v>
          </cell>
          <cell r="O473">
            <v>0.15</v>
          </cell>
          <cell r="P473">
            <v>0.15</v>
          </cell>
          <cell r="Q473">
            <v>0.15</v>
          </cell>
          <cell r="R473">
            <v>0.15</v>
          </cell>
          <cell r="S473">
            <v>0.15</v>
          </cell>
          <cell r="T473">
            <v>0.15</v>
          </cell>
        </row>
        <row r="474">
          <cell r="B474">
            <v>27</v>
          </cell>
          <cell r="C474" t="str">
            <v>SGP(白)</v>
          </cell>
          <cell r="D474" t="str">
            <v>（通気・消火・給湯・プロパン）ねじ接合</v>
          </cell>
          <cell r="E474" t="str">
            <v>屋外配管</v>
          </cell>
          <cell r="F474" t="str">
            <v>支持金物</v>
          </cell>
          <cell r="G474">
            <v>0.15</v>
          </cell>
          <cell r="H474">
            <v>0.15</v>
          </cell>
          <cell r="I474">
            <v>0.15</v>
          </cell>
          <cell r="J474">
            <v>0.15</v>
          </cell>
          <cell r="K474">
            <v>0.15</v>
          </cell>
          <cell r="L474">
            <v>0.15</v>
          </cell>
          <cell r="M474">
            <v>0.15</v>
          </cell>
          <cell r="N474">
            <v>0.15</v>
          </cell>
          <cell r="O474">
            <v>0.15</v>
          </cell>
          <cell r="P474">
            <v>0.15</v>
          </cell>
          <cell r="Q474">
            <v>0.15</v>
          </cell>
          <cell r="R474">
            <v>0.15</v>
          </cell>
          <cell r="S474">
            <v>0.15</v>
          </cell>
          <cell r="T474">
            <v>0.15</v>
          </cell>
        </row>
        <row r="475">
          <cell r="B475">
            <v>28</v>
          </cell>
          <cell r="C475" t="str">
            <v>SGP(白)</v>
          </cell>
          <cell r="D475" t="str">
            <v>（冷却水）ねじ接合</v>
          </cell>
          <cell r="E475" t="str">
            <v>屋外配管</v>
          </cell>
          <cell r="F475" t="str">
            <v>支持金物</v>
          </cell>
          <cell r="G475">
            <v>0.15</v>
          </cell>
          <cell r="H475">
            <v>0.15</v>
          </cell>
          <cell r="I475">
            <v>0.15</v>
          </cell>
          <cell r="J475">
            <v>0.15</v>
          </cell>
          <cell r="K475">
            <v>0.15</v>
          </cell>
          <cell r="L475">
            <v>0.15</v>
          </cell>
          <cell r="M475">
            <v>0.15</v>
          </cell>
          <cell r="N475">
            <v>0.15</v>
          </cell>
          <cell r="O475">
            <v>0.15</v>
          </cell>
          <cell r="P475">
            <v>0.15</v>
          </cell>
          <cell r="Q475">
            <v>0.15</v>
          </cell>
          <cell r="R475">
            <v>0.15</v>
          </cell>
          <cell r="S475">
            <v>0.15</v>
          </cell>
          <cell r="T475">
            <v>0.15</v>
          </cell>
        </row>
        <row r="476">
          <cell r="B476">
            <v>29</v>
          </cell>
          <cell r="C476" t="str">
            <v>SGP(白)</v>
          </cell>
          <cell r="D476" t="str">
            <v>（通気・消火・給湯・プロパン・冷却水・冷温水）溶接接合</v>
          </cell>
          <cell r="E476" t="str">
            <v>屋外配管</v>
          </cell>
          <cell r="F476" t="str">
            <v>支持金物</v>
          </cell>
          <cell r="G476">
            <v>0.15</v>
          </cell>
          <cell r="H476">
            <v>0.15</v>
          </cell>
          <cell r="I476">
            <v>0.15</v>
          </cell>
          <cell r="J476">
            <v>0.15</v>
          </cell>
          <cell r="K476">
            <v>0.15</v>
          </cell>
          <cell r="L476">
            <v>0.15</v>
          </cell>
          <cell r="M476">
            <v>0.15</v>
          </cell>
          <cell r="N476">
            <v>0.15</v>
          </cell>
          <cell r="O476">
            <v>0.15</v>
          </cell>
          <cell r="P476">
            <v>0.15</v>
          </cell>
          <cell r="Q476">
            <v>0.15</v>
          </cell>
          <cell r="R476">
            <v>0.15</v>
          </cell>
          <cell r="S476">
            <v>0.15</v>
          </cell>
          <cell r="T476">
            <v>0.15</v>
          </cell>
        </row>
        <row r="477">
          <cell r="B477">
            <v>30</v>
          </cell>
          <cell r="C477" t="str">
            <v>SGP(白)</v>
          </cell>
          <cell r="D477" t="str">
            <v>（冷却水）ハウジング型管継手</v>
          </cell>
          <cell r="E477" t="str">
            <v>屋外配管</v>
          </cell>
          <cell r="F477" t="str">
            <v>支持金物</v>
          </cell>
          <cell r="G477">
            <v>0.1</v>
          </cell>
          <cell r="H477">
            <v>0.1</v>
          </cell>
          <cell r="I477">
            <v>0.1</v>
          </cell>
          <cell r="J477">
            <v>0.1</v>
          </cell>
          <cell r="K477">
            <v>0.1</v>
          </cell>
          <cell r="L477">
            <v>0.1</v>
          </cell>
          <cell r="M477">
            <v>0.1</v>
          </cell>
          <cell r="N477">
            <v>0.1</v>
          </cell>
          <cell r="O477">
            <v>0.1</v>
          </cell>
          <cell r="P477">
            <v>0.1</v>
          </cell>
          <cell r="Q477">
            <v>0.1</v>
          </cell>
          <cell r="R477">
            <v>0.1</v>
          </cell>
          <cell r="S477">
            <v>0.1</v>
          </cell>
          <cell r="T477">
            <v>0.1</v>
          </cell>
        </row>
        <row r="478">
          <cell r="B478">
            <v>31</v>
          </cell>
          <cell r="C478" t="str">
            <v>SGP(白)</v>
          </cell>
          <cell r="D478" t="str">
            <v>（冷温水・消火）ハウジング型管継手</v>
          </cell>
          <cell r="E478" t="str">
            <v>屋外配管</v>
          </cell>
          <cell r="F478" t="str">
            <v>支持金物</v>
          </cell>
          <cell r="G478">
            <v>0.1</v>
          </cell>
          <cell r="H478">
            <v>0.1</v>
          </cell>
          <cell r="I478">
            <v>0.1</v>
          </cell>
          <cell r="J478">
            <v>0.1</v>
          </cell>
          <cell r="K478">
            <v>0.1</v>
          </cell>
          <cell r="L478">
            <v>0.1</v>
          </cell>
          <cell r="M478">
            <v>0.1</v>
          </cell>
          <cell r="N478">
            <v>0.1</v>
          </cell>
          <cell r="O478">
            <v>0.1</v>
          </cell>
          <cell r="P478">
            <v>0.1</v>
          </cell>
          <cell r="Q478">
            <v>0.1</v>
          </cell>
          <cell r="R478">
            <v>0.1</v>
          </cell>
          <cell r="S478">
            <v>0.1</v>
          </cell>
          <cell r="T478">
            <v>0.1</v>
          </cell>
        </row>
        <row r="479">
          <cell r="B479">
            <v>32</v>
          </cell>
          <cell r="C479" t="str">
            <v>SGP(黒)</v>
          </cell>
          <cell r="D479" t="str">
            <v>（蒸気・油）ねじ接合</v>
          </cell>
          <cell r="E479" t="str">
            <v>屋外配管</v>
          </cell>
          <cell r="F479" t="str">
            <v>支持金物</v>
          </cell>
          <cell r="G479">
            <v>0.15</v>
          </cell>
          <cell r="H479">
            <v>0.15</v>
          </cell>
          <cell r="I479">
            <v>0.15</v>
          </cell>
          <cell r="J479">
            <v>0.15</v>
          </cell>
          <cell r="K479">
            <v>0.15</v>
          </cell>
          <cell r="L479">
            <v>0.15</v>
          </cell>
          <cell r="M479">
            <v>0.15</v>
          </cell>
          <cell r="N479">
            <v>0.15</v>
          </cell>
          <cell r="O479">
            <v>0.15</v>
          </cell>
          <cell r="P479">
            <v>0.15</v>
          </cell>
          <cell r="Q479">
            <v>0.15</v>
          </cell>
          <cell r="R479">
            <v>0.15</v>
          </cell>
          <cell r="S479">
            <v>0.15</v>
          </cell>
          <cell r="T479">
            <v>0.15</v>
          </cell>
        </row>
        <row r="480">
          <cell r="B480">
            <v>33</v>
          </cell>
          <cell r="C480" t="str">
            <v>SGP(黒)</v>
          </cell>
          <cell r="D480" t="str">
            <v>（蒸気・油）溶接接合</v>
          </cell>
          <cell r="E480" t="str">
            <v>屋外配管</v>
          </cell>
          <cell r="F480" t="str">
            <v>支持金物</v>
          </cell>
          <cell r="G480">
            <v>0.15</v>
          </cell>
          <cell r="H480">
            <v>0.15</v>
          </cell>
          <cell r="I480">
            <v>0.15</v>
          </cell>
          <cell r="J480">
            <v>0.15</v>
          </cell>
          <cell r="K480">
            <v>0.15</v>
          </cell>
          <cell r="L480">
            <v>0.15</v>
          </cell>
          <cell r="M480">
            <v>0.15</v>
          </cell>
          <cell r="N480">
            <v>0.15</v>
          </cell>
          <cell r="O480">
            <v>0.15</v>
          </cell>
          <cell r="P480">
            <v>0.15</v>
          </cell>
          <cell r="Q480">
            <v>0.15</v>
          </cell>
          <cell r="R480">
            <v>0.15</v>
          </cell>
          <cell r="S480">
            <v>0.15</v>
          </cell>
          <cell r="T480">
            <v>0.15</v>
          </cell>
        </row>
        <row r="481">
          <cell r="B481">
            <v>35</v>
          </cell>
          <cell r="C481" t="str">
            <v>SGP-TA(WSP032)</v>
          </cell>
          <cell r="D481" t="str">
            <v>ねじ接合</v>
          </cell>
          <cell r="E481" t="str">
            <v>屋外配管</v>
          </cell>
          <cell r="F481" t="str">
            <v>支持金物</v>
          </cell>
          <cell r="G481">
            <v>0.15</v>
          </cell>
          <cell r="H481">
            <v>0.15</v>
          </cell>
          <cell r="I481">
            <v>0.15</v>
          </cell>
          <cell r="J481">
            <v>0.15</v>
          </cell>
          <cell r="K481">
            <v>0.15</v>
          </cell>
          <cell r="L481">
            <v>0.15</v>
          </cell>
          <cell r="M481">
            <v>0.15</v>
          </cell>
          <cell r="N481">
            <v>0.15</v>
          </cell>
          <cell r="O481">
            <v>0.15</v>
          </cell>
          <cell r="P481">
            <v>0.15</v>
          </cell>
          <cell r="Q481">
            <v>0.15</v>
          </cell>
          <cell r="R481">
            <v>0.15</v>
          </cell>
          <cell r="S481">
            <v>0.15</v>
          </cell>
          <cell r="T481">
            <v>0.15</v>
          </cell>
        </row>
        <row r="482">
          <cell r="B482">
            <v>38</v>
          </cell>
          <cell r="C482" t="str">
            <v>ARFA管</v>
          </cell>
          <cell r="D482" t="str">
            <v>ねじ接合</v>
          </cell>
          <cell r="E482" t="str">
            <v>屋外配管</v>
          </cell>
          <cell r="F482" t="str">
            <v>支持金物</v>
          </cell>
          <cell r="G482">
            <v>0.15</v>
          </cell>
          <cell r="H482">
            <v>0.15</v>
          </cell>
          <cell r="I482">
            <v>0.15</v>
          </cell>
          <cell r="J482">
            <v>0.15</v>
          </cell>
          <cell r="K482">
            <v>0.15</v>
          </cell>
          <cell r="L482">
            <v>0.15</v>
          </cell>
          <cell r="M482">
            <v>0.15</v>
          </cell>
          <cell r="N482">
            <v>0.15</v>
          </cell>
          <cell r="O482">
            <v>0.15</v>
          </cell>
          <cell r="P482">
            <v>0.15</v>
          </cell>
          <cell r="Q482">
            <v>0.15</v>
          </cell>
          <cell r="R482">
            <v>0.15</v>
          </cell>
          <cell r="S482">
            <v>0.15</v>
          </cell>
          <cell r="T482">
            <v>0.15</v>
          </cell>
        </row>
        <row r="483">
          <cell r="B483">
            <v>40</v>
          </cell>
          <cell r="C483" t="str">
            <v>CUP</v>
          </cell>
          <cell r="D483" t="str">
            <v>（給湯・給水）</v>
          </cell>
          <cell r="E483" t="str">
            <v>屋外配管</v>
          </cell>
          <cell r="F483" t="str">
            <v>支持金物</v>
          </cell>
          <cell r="G483">
            <v>0.1</v>
          </cell>
          <cell r="H483">
            <v>0.1</v>
          </cell>
          <cell r="I483">
            <v>0.1</v>
          </cell>
          <cell r="J483">
            <v>0.1</v>
          </cell>
          <cell r="K483">
            <v>0.1</v>
          </cell>
          <cell r="L483">
            <v>0.1</v>
          </cell>
          <cell r="M483">
            <v>0.1</v>
          </cell>
          <cell r="N483">
            <v>0.1</v>
          </cell>
          <cell r="O483">
            <v>0.1</v>
          </cell>
          <cell r="P483">
            <v>0.1</v>
          </cell>
          <cell r="Q483">
            <v>0.1</v>
          </cell>
          <cell r="R483">
            <v>0.1</v>
          </cell>
          <cell r="S483">
            <v>0.1</v>
          </cell>
          <cell r="T483">
            <v>0.1</v>
          </cell>
        </row>
        <row r="486">
          <cell r="B486">
            <v>1</v>
          </cell>
          <cell r="C486" t="str">
            <v>SGP-PA</v>
          </cell>
          <cell r="D486" t="str">
            <v>（給水・冷却水）ねじ接合（管端防食継手）</v>
          </cell>
          <cell r="E486" t="str">
            <v>屋内一般配管</v>
          </cell>
          <cell r="F486" t="str">
            <v>配管工</v>
          </cell>
          <cell r="G486">
            <v>8.8999999999999996E-2</v>
          </cell>
          <cell r="H486">
            <v>0.1</v>
          </cell>
          <cell r="I486">
            <v>0.123</v>
          </cell>
          <cell r="J486">
            <v>0.151</v>
          </cell>
          <cell r="K486">
            <v>0.16600000000000001</v>
          </cell>
          <cell r="L486">
            <v>0.20799999999999999</v>
          </cell>
          <cell r="M486">
            <v>0.27100000000000002</v>
          </cell>
          <cell r="N486">
            <v>0.307</v>
          </cell>
          <cell r="O486">
            <v>0.40100000000000002</v>
          </cell>
          <cell r="P486">
            <v>0.47399999999999998</v>
          </cell>
          <cell r="Q486">
            <v>0.57699999999999996</v>
          </cell>
        </row>
        <row r="487">
          <cell r="B487">
            <v>2</v>
          </cell>
          <cell r="C487" t="str">
            <v>SGP-PB</v>
          </cell>
          <cell r="D487" t="str">
            <v>（給水・冷却水）ねじ接合（管端防食継手）</v>
          </cell>
          <cell r="E487" t="str">
            <v>屋内一般配管</v>
          </cell>
          <cell r="F487" t="str">
            <v>配管工</v>
          </cell>
          <cell r="G487">
            <v>8.8999999999999996E-2</v>
          </cell>
          <cell r="H487">
            <v>0.1</v>
          </cell>
          <cell r="I487">
            <v>0.123</v>
          </cell>
          <cell r="J487">
            <v>0.151</v>
          </cell>
          <cell r="K487">
            <v>0.16600000000000001</v>
          </cell>
          <cell r="L487">
            <v>0.20799999999999999</v>
          </cell>
          <cell r="M487">
            <v>0.27100000000000002</v>
          </cell>
          <cell r="N487">
            <v>0.307</v>
          </cell>
          <cell r="O487">
            <v>0.40100000000000002</v>
          </cell>
          <cell r="P487">
            <v>0.47399999999999998</v>
          </cell>
          <cell r="Q487">
            <v>0.57699999999999996</v>
          </cell>
        </row>
        <row r="488">
          <cell r="B488">
            <v>4</v>
          </cell>
          <cell r="C488" t="str">
            <v>SGP-FPA</v>
          </cell>
          <cell r="D488" t="str">
            <v>（給水・冷却水）フランジ接合</v>
          </cell>
          <cell r="E488" t="str">
            <v>屋内一般配管</v>
          </cell>
          <cell r="F488" t="str">
            <v>配管工</v>
          </cell>
          <cell r="M488">
            <v>0.214</v>
          </cell>
          <cell r="N488">
            <v>0.246</v>
          </cell>
          <cell r="O488">
            <v>0.317</v>
          </cell>
          <cell r="P488">
            <v>0.377</v>
          </cell>
          <cell r="Q488">
            <v>0.48</v>
          </cell>
          <cell r="R488">
            <v>0.68100000000000005</v>
          </cell>
          <cell r="S488">
            <v>0.91700000000000004</v>
          </cell>
          <cell r="T488">
            <v>1.1040000000000001</v>
          </cell>
        </row>
        <row r="489">
          <cell r="B489">
            <v>5</v>
          </cell>
          <cell r="C489" t="str">
            <v>SGP-FPB</v>
          </cell>
          <cell r="D489" t="str">
            <v>（給水・冷却水）フランジ接合</v>
          </cell>
          <cell r="E489" t="str">
            <v>屋内一般配管</v>
          </cell>
          <cell r="F489" t="str">
            <v>配管工</v>
          </cell>
          <cell r="M489">
            <v>0.214</v>
          </cell>
          <cell r="N489">
            <v>0.246</v>
          </cell>
          <cell r="O489">
            <v>0.317</v>
          </cell>
          <cell r="P489">
            <v>0.377</v>
          </cell>
          <cell r="Q489">
            <v>0.48</v>
          </cell>
          <cell r="R489">
            <v>0.68100000000000005</v>
          </cell>
          <cell r="S489">
            <v>0.91700000000000004</v>
          </cell>
          <cell r="T489">
            <v>1.1040000000000001</v>
          </cell>
        </row>
        <row r="490">
          <cell r="B490">
            <v>7</v>
          </cell>
          <cell r="C490" t="str">
            <v>SGP-VA</v>
          </cell>
          <cell r="D490" t="str">
            <v>（給水・冷却水）ねじ接合（管端防食継手）</v>
          </cell>
          <cell r="E490" t="str">
            <v>屋内一般配管</v>
          </cell>
          <cell r="F490" t="str">
            <v>配管工</v>
          </cell>
          <cell r="G490">
            <v>8.8999999999999996E-2</v>
          </cell>
          <cell r="H490">
            <v>0.1</v>
          </cell>
          <cell r="I490">
            <v>0.123</v>
          </cell>
          <cell r="J490">
            <v>0.151</v>
          </cell>
          <cell r="K490">
            <v>0.16600000000000001</v>
          </cell>
          <cell r="L490">
            <v>0.20799999999999999</v>
          </cell>
          <cell r="M490">
            <v>0.27100000000000002</v>
          </cell>
          <cell r="N490">
            <v>0.307</v>
          </cell>
          <cell r="O490">
            <v>0.40100000000000002</v>
          </cell>
          <cell r="P490">
            <v>0.47399999999999998</v>
          </cell>
          <cell r="Q490">
            <v>0.57699999999999996</v>
          </cell>
        </row>
        <row r="491">
          <cell r="B491">
            <v>8</v>
          </cell>
          <cell r="C491" t="str">
            <v>SGP-VB</v>
          </cell>
          <cell r="D491" t="str">
            <v>（給水・冷却水）ねじ接合（管端防食継手）</v>
          </cell>
          <cell r="E491" t="str">
            <v>屋内一般配管</v>
          </cell>
          <cell r="F491" t="str">
            <v>配管工</v>
          </cell>
          <cell r="G491">
            <v>8.8999999999999996E-2</v>
          </cell>
          <cell r="H491">
            <v>0.1</v>
          </cell>
          <cell r="I491">
            <v>0.123</v>
          </cell>
          <cell r="J491">
            <v>0.151</v>
          </cell>
          <cell r="K491">
            <v>0.16600000000000001</v>
          </cell>
          <cell r="L491">
            <v>0.20799999999999999</v>
          </cell>
          <cell r="M491">
            <v>0.27100000000000002</v>
          </cell>
          <cell r="N491">
            <v>0.307</v>
          </cell>
          <cell r="O491">
            <v>0.40100000000000002</v>
          </cell>
          <cell r="P491">
            <v>0.47399999999999998</v>
          </cell>
          <cell r="Q491">
            <v>0.57699999999999996</v>
          </cell>
        </row>
        <row r="492">
          <cell r="B492">
            <v>10</v>
          </cell>
          <cell r="C492" t="str">
            <v>SGP-FVA</v>
          </cell>
          <cell r="D492" t="str">
            <v>（給水・冷却水）フランジ接合</v>
          </cell>
          <cell r="E492" t="str">
            <v>屋内一般配管</v>
          </cell>
          <cell r="F492" t="str">
            <v>配管工</v>
          </cell>
          <cell r="M492">
            <v>0.214</v>
          </cell>
          <cell r="N492">
            <v>0.246</v>
          </cell>
          <cell r="O492">
            <v>0.317</v>
          </cell>
          <cell r="P492">
            <v>0.377</v>
          </cell>
          <cell r="Q492">
            <v>0.48</v>
          </cell>
          <cell r="R492">
            <v>0.68100000000000005</v>
          </cell>
          <cell r="S492">
            <v>0.91700000000000004</v>
          </cell>
          <cell r="T492">
            <v>1.1040000000000001</v>
          </cell>
        </row>
        <row r="493">
          <cell r="B493">
            <v>11</v>
          </cell>
          <cell r="C493" t="str">
            <v>SGP-FVB</v>
          </cell>
          <cell r="D493" t="str">
            <v>（給水・冷却水）フランジ接合</v>
          </cell>
          <cell r="E493" t="str">
            <v>屋内一般配管</v>
          </cell>
          <cell r="F493" t="str">
            <v>配管工</v>
          </cell>
          <cell r="M493">
            <v>0.214</v>
          </cell>
          <cell r="N493">
            <v>0.246</v>
          </cell>
          <cell r="O493">
            <v>0.317</v>
          </cell>
          <cell r="P493">
            <v>0.377</v>
          </cell>
          <cell r="Q493">
            <v>0.48</v>
          </cell>
          <cell r="R493">
            <v>0.68100000000000005</v>
          </cell>
          <cell r="S493">
            <v>0.91700000000000004</v>
          </cell>
          <cell r="T493">
            <v>1.1040000000000001</v>
          </cell>
        </row>
        <row r="494">
          <cell r="B494">
            <v>13</v>
          </cell>
          <cell r="C494" t="str">
            <v>SGP-HVA</v>
          </cell>
          <cell r="D494" t="str">
            <v>（給湯・冷温水）ねじ接合（管端防食継手）</v>
          </cell>
          <cell r="E494" t="str">
            <v>屋内一般配管</v>
          </cell>
          <cell r="F494" t="str">
            <v>配管工</v>
          </cell>
          <cell r="G494">
            <v>8.8999999999999996E-2</v>
          </cell>
          <cell r="H494">
            <v>0.1</v>
          </cell>
          <cell r="I494">
            <v>0.123</v>
          </cell>
          <cell r="J494">
            <v>0.151</v>
          </cell>
          <cell r="K494">
            <v>0.16600000000000001</v>
          </cell>
          <cell r="L494">
            <v>0.20799999999999999</v>
          </cell>
          <cell r="M494">
            <v>0.27100000000000002</v>
          </cell>
          <cell r="N494">
            <v>0.307</v>
          </cell>
          <cell r="O494">
            <v>0.40100000000000002</v>
          </cell>
        </row>
        <row r="495">
          <cell r="B495">
            <v>14</v>
          </cell>
          <cell r="C495" t="str">
            <v>SGP-VA</v>
          </cell>
          <cell r="D495" t="str">
            <v>（冷却水）ハウジング型継手</v>
          </cell>
          <cell r="E495" t="str">
            <v>屋内一般配管</v>
          </cell>
          <cell r="F495" t="str">
            <v>配管工</v>
          </cell>
          <cell r="L495">
            <v>0.14099999999999999</v>
          </cell>
          <cell r="M495">
            <v>0.17699999999999999</v>
          </cell>
          <cell r="N495">
            <v>0.23</v>
          </cell>
          <cell r="O495">
            <v>0.34100000000000003</v>
          </cell>
          <cell r="P495">
            <v>0.40300000000000002</v>
          </cell>
          <cell r="Q495">
            <v>0.49</v>
          </cell>
          <cell r="R495">
            <v>0.64700000000000002</v>
          </cell>
          <cell r="S495">
            <v>0.871</v>
          </cell>
          <cell r="T495">
            <v>1.0489999999999999</v>
          </cell>
        </row>
        <row r="496">
          <cell r="B496">
            <v>19</v>
          </cell>
          <cell r="C496" t="str">
            <v>STPG</v>
          </cell>
          <cell r="D496" t="str">
            <v>（冷温水）ねじ接合</v>
          </cell>
          <cell r="E496" t="str">
            <v>屋内一般配管</v>
          </cell>
          <cell r="F496" t="str">
            <v>配管工</v>
          </cell>
          <cell r="G496">
            <v>8.8999999999999996E-2</v>
          </cell>
          <cell r="H496">
            <v>0.1</v>
          </cell>
          <cell r="I496">
            <v>0.123</v>
          </cell>
          <cell r="J496">
            <v>0.151</v>
          </cell>
          <cell r="K496">
            <v>0.16600000000000001</v>
          </cell>
          <cell r="L496">
            <v>0.20799999999999999</v>
          </cell>
          <cell r="M496">
            <v>0.27100000000000002</v>
          </cell>
          <cell r="N496">
            <v>0.307</v>
          </cell>
          <cell r="O496">
            <v>0.40100000000000002</v>
          </cell>
        </row>
        <row r="497">
          <cell r="B497">
            <v>20</v>
          </cell>
          <cell r="C497" t="str">
            <v>STPG</v>
          </cell>
          <cell r="D497" t="str">
            <v>（消火）ねじ接合</v>
          </cell>
          <cell r="E497" t="str">
            <v>屋内一般配管</v>
          </cell>
          <cell r="F497" t="str">
            <v>配管工</v>
          </cell>
          <cell r="G497">
            <v>8.8999999999999996E-2</v>
          </cell>
          <cell r="H497">
            <v>0.1</v>
          </cell>
          <cell r="I497">
            <v>0.123</v>
          </cell>
          <cell r="J497">
            <v>0.151</v>
          </cell>
          <cell r="K497">
            <v>0.16600000000000001</v>
          </cell>
          <cell r="L497">
            <v>0.20799999999999999</v>
          </cell>
          <cell r="M497">
            <v>0.27100000000000002</v>
          </cell>
          <cell r="N497">
            <v>0.307</v>
          </cell>
          <cell r="O497">
            <v>0.40100000000000002</v>
          </cell>
          <cell r="P497">
            <v>0.47399999999999998</v>
          </cell>
          <cell r="Q497">
            <v>0.57699999999999996</v>
          </cell>
        </row>
        <row r="498">
          <cell r="B498">
            <v>21</v>
          </cell>
          <cell r="C498" t="str">
            <v>STPG</v>
          </cell>
          <cell r="D498" t="str">
            <v>（冷却水）ねじ接合</v>
          </cell>
          <cell r="E498" t="str">
            <v>屋内一般配管</v>
          </cell>
          <cell r="F498" t="str">
            <v>配管工</v>
          </cell>
          <cell r="G498">
            <v>8.8999999999999996E-2</v>
          </cell>
          <cell r="H498">
            <v>0.1</v>
          </cell>
          <cell r="I498">
            <v>0.123</v>
          </cell>
          <cell r="J498">
            <v>0.151</v>
          </cell>
          <cell r="K498">
            <v>0.16600000000000001</v>
          </cell>
          <cell r="L498">
            <v>0.20799999999999999</v>
          </cell>
          <cell r="M498">
            <v>0.27100000000000002</v>
          </cell>
          <cell r="N498">
            <v>0.307</v>
          </cell>
          <cell r="O498">
            <v>0.40100000000000002</v>
          </cell>
          <cell r="P498">
            <v>0.47399999999999998</v>
          </cell>
          <cell r="Q498">
            <v>0.57699999999999996</v>
          </cell>
        </row>
        <row r="499">
          <cell r="B499">
            <v>22</v>
          </cell>
          <cell r="C499" t="str">
            <v>STPG(黒)</v>
          </cell>
          <cell r="D499" t="str">
            <v>（低圧蒸気用）ねじ接合</v>
          </cell>
          <cell r="E499" t="str">
            <v>屋内一般配管</v>
          </cell>
          <cell r="F499" t="str">
            <v>配管工</v>
          </cell>
          <cell r="G499">
            <v>8.8999999999999996E-2</v>
          </cell>
          <cell r="H499">
            <v>0.1</v>
          </cell>
          <cell r="I499">
            <v>0.123</v>
          </cell>
          <cell r="J499">
            <v>0.151</v>
          </cell>
          <cell r="K499">
            <v>0.16600000000000001</v>
          </cell>
          <cell r="L499">
            <v>0.20799999999999999</v>
          </cell>
          <cell r="M499">
            <v>0.27100000000000002</v>
          </cell>
          <cell r="N499">
            <v>0.307</v>
          </cell>
        </row>
        <row r="500">
          <cell r="B500">
            <v>23</v>
          </cell>
          <cell r="C500" t="str">
            <v>STPG</v>
          </cell>
          <cell r="D500" t="str">
            <v>（消火・冷却水・冷温水）溶接接合</v>
          </cell>
          <cell r="E500" t="str">
            <v>屋内一般配管</v>
          </cell>
          <cell r="F500" t="str">
            <v>配管工</v>
          </cell>
          <cell r="G500">
            <v>0.112</v>
          </cell>
          <cell r="H500">
            <v>0.121</v>
          </cell>
          <cell r="I500">
            <v>0.14099999999999999</v>
          </cell>
          <cell r="J500">
            <v>0.16600000000000001</v>
          </cell>
          <cell r="K500">
            <v>0.17899999999999999</v>
          </cell>
          <cell r="L500">
            <v>0.215</v>
          </cell>
          <cell r="M500">
            <v>0.27</v>
          </cell>
          <cell r="N500">
            <v>0.30399999999999999</v>
          </cell>
          <cell r="O500">
            <v>0.38900000000000001</v>
          </cell>
          <cell r="P500">
            <v>0.45900000000000002</v>
          </cell>
          <cell r="Q500">
            <v>0.57599999999999996</v>
          </cell>
          <cell r="R500">
            <v>0.81899999999999995</v>
          </cell>
          <cell r="S500">
            <v>1.097</v>
          </cell>
          <cell r="T500">
            <v>1.3240000000000001</v>
          </cell>
        </row>
        <row r="501">
          <cell r="B501">
            <v>24</v>
          </cell>
          <cell r="C501" t="str">
            <v>STPG(黒)</v>
          </cell>
          <cell r="D501" t="str">
            <v>（蒸気給気管、蒸気還気用）溶接接合</v>
          </cell>
          <cell r="E501" t="str">
            <v>屋内一般配管</v>
          </cell>
          <cell r="F501" t="str">
            <v>配管工</v>
          </cell>
          <cell r="G501">
            <v>0.112</v>
          </cell>
          <cell r="H501">
            <v>0.121</v>
          </cell>
          <cell r="I501">
            <v>0.14099999999999999</v>
          </cell>
          <cell r="J501">
            <v>0.16600000000000001</v>
          </cell>
          <cell r="K501">
            <v>0.17899999999999999</v>
          </cell>
          <cell r="L501">
            <v>0.215</v>
          </cell>
          <cell r="M501">
            <v>0.27</v>
          </cell>
          <cell r="N501">
            <v>0.30399999999999999</v>
          </cell>
          <cell r="O501">
            <v>0.38900000000000001</v>
          </cell>
          <cell r="P501">
            <v>0.45900000000000002</v>
          </cell>
          <cell r="Q501">
            <v>0.57599999999999996</v>
          </cell>
          <cell r="R501">
            <v>0.81899999999999995</v>
          </cell>
          <cell r="S501">
            <v>1.097</v>
          </cell>
          <cell r="T501">
            <v>1.3240000000000001</v>
          </cell>
        </row>
        <row r="502">
          <cell r="B502">
            <v>25</v>
          </cell>
          <cell r="C502" t="str">
            <v>SGP(白)</v>
          </cell>
          <cell r="D502" t="str">
            <v>（排水）ねじ接合</v>
          </cell>
          <cell r="E502" t="str">
            <v>屋内一般配管</v>
          </cell>
          <cell r="F502" t="str">
            <v>配管工</v>
          </cell>
          <cell r="G502">
            <v>8.8999999999999996E-2</v>
          </cell>
          <cell r="H502">
            <v>0.1</v>
          </cell>
          <cell r="I502">
            <v>0.123</v>
          </cell>
          <cell r="J502">
            <v>0.151</v>
          </cell>
          <cell r="K502">
            <v>0.16600000000000001</v>
          </cell>
          <cell r="L502">
            <v>0.20799999999999999</v>
          </cell>
          <cell r="M502">
            <v>0.27100000000000002</v>
          </cell>
          <cell r="N502">
            <v>0.307</v>
          </cell>
          <cell r="O502">
            <v>0.40100000000000002</v>
          </cell>
          <cell r="P502">
            <v>0.47399999999999998</v>
          </cell>
          <cell r="Q502">
            <v>0.57699999999999996</v>
          </cell>
        </row>
        <row r="503">
          <cell r="B503">
            <v>26</v>
          </cell>
          <cell r="C503" t="str">
            <v>SGP(白)</v>
          </cell>
          <cell r="D503" t="str">
            <v>（冷温水）ねじ接合</v>
          </cell>
          <cell r="E503" t="str">
            <v>屋内一般配管</v>
          </cell>
          <cell r="F503" t="str">
            <v>配管工</v>
          </cell>
          <cell r="G503">
            <v>8.8999999999999996E-2</v>
          </cell>
          <cell r="H503">
            <v>0.1</v>
          </cell>
          <cell r="I503">
            <v>0.123</v>
          </cell>
          <cell r="J503">
            <v>0.151</v>
          </cell>
          <cell r="K503">
            <v>0.16600000000000001</v>
          </cell>
          <cell r="L503">
            <v>0.20799999999999999</v>
          </cell>
          <cell r="M503">
            <v>0.27100000000000002</v>
          </cell>
          <cell r="N503">
            <v>0.307</v>
          </cell>
          <cell r="O503">
            <v>0.40100000000000002</v>
          </cell>
        </row>
        <row r="504">
          <cell r="B504">
            <v>27</v>
          </cell>
          <cell r="C504" t="str">
            <v>SGP(白)</v>
          </cell>
          <cell r="D504" t="str">
            <v>（通気・消火・給湯・プロパン）ねじ接合</v>
          </cell>
          <cell r="E504" t="str">
            <v>屋内一般配管</v>
          </cell>
          <cell r="F504" t="str">
            <v>配管工</v>
          </cell>
          <cell r="G504">
            <v>8.8999999999999996E-2</v>
          </cell>
          <cell r="H504">
            <v>0.1</v>
          </cell>
          <cell r="I504">
            <v>0.123</v>
          </cell>
          <cell r="J504">
            <v>0.151</v>
          </cell>
          <cell r="K504">
            <v>0.16600000000000001</v>
          </cell>
          <cell r="L504">
            <v>0.20799999999999999</v>
          </cell>
          <cell r="M504">
            <v>0.27100000000000002</v>
          </cell>
          <cell r="N504">
            <v>0.307</v>
          </cell>
          <cell r="O504">
            <v>0.40100000000000002</v>
          </cell>
          <cell r="P504">
            <v>0.47399999999999998</v>
          </cell>
          <cell r="Q504">
            <v>0.57699999999999996</v>
          </cell>
        </row>
        <row r="505">
          <cell r="B505">
            <v>28</v>
          </cell>
          <cell r="C505" t="str">
            <v>SGP(白)</v>
          </cell>
          <cell r="D505" t="str">
            <v>（冷却水）ねじ接合</v>
          </cell>
          <cell r="E505" t="str">
            <v>屋内一般配管</v>
          </cell>
          <cell r="F505" t="str">
            <v>配管工</v>
          </cell>
          <cell r="G505">
            <v>8.8999999999999996E-2</v>
          </cell>
          <cell r="H505">
            <v>0.1</v>
          </cell>
          <cell r="I505">
            <v>0.123</v>
          </cell>
          <cell r="J505">
            <v>0.151</v>
          </cell>
          <cell r="K505">
            <v>0.16600000000000001</v>
          </cell>
          <cell r="L505">
            <v>0.20799999999999999</v>
          </cell>
          <cell r="M505">
            <v>0.27100000000000002</v>
          </cell>
          <cell r="N505">
            <v>0.307</v>
          </cell>
          <cell r="O505">
            <v>0.40100000000000002</v>
          </cell>
          <cell r="P505">
            <v>0.47399999999999998</v>
          </cell>
          <cell r="Q505">
            <v>0.57699999999999996</v>
          </cell>
        </row>
        <row r="506">
          <cell r="B506">
            <v>29</v>
          </cell>
          <cell r="C506" t="str">
            <v>SGP(白)</v>
          </cell>
          <cell r="D506" t="str">
            <v>（通気・消火・給湯・プロパン・冷却水・冷温水）溶接接合</v>
          </cell>
          <cell r="E506" t="str">
            <v>屋内一般配管</v>
          </cell>
          <cell r="F506" t="str">
            <v>配管工</v>
          </cell>
          <cell r="M506">
            <v>0.27</v>
          </cell>
          <cell r="N506">
            <v>0.30399999999999999</v>
          </cell>
          <cell r="O506">
            <v>0.38900000000000001</v>
          </cell>
          <cell r="P506">
            <v>0.45900000000000002</v>
          </cell>
          <cell r="Q506">
            <v>0.57599999999999996</v>
          </cell>
          <cell r="R506">
            <v>0.81899999999999995</v>
          </cell>
          <cell r="S506">
            <v>1.097</v>
          </cell>
          <cell r="T506">
            <v>1.3240000000000001</v>
          </cell>
        </row>
        <row r="507">
          <cell r="B507">
            <v>30</v>
          </cell>
          <cell r="C507" t="str">
            <v>SGP(白)</v>
          </cell>
          <cell r="D507" t="str">
            <v>（冷却水）ハウジング型管継手</v>
          </cell>
          <cell r="E507" t="str">
            <v>屋内一般配管</v>
          </cell>
          <cell r="F507" t="str">
            <v>配管工</v>
          </cell>
          <cell r="L507">
            <v>0.106</v>
          </cell>
          <cell r="M507">
            <v>0.13300000000000001</v>
          </cell>
          <cell r="N507">
            <v>0.17299999999999999</v>
          </cell>
          <cell r="O507">
            <v>0.25600000000000001</v>
          </cell>
          <cell r="P507">
            <v>0.30199999999999999</v>
          </cell>
          <cell r="Q507">
            <v>0.36799999999999999</v>
          </cell>
          <cell r="R507">
            <v>0.48499999999999999</v>
          </cell>
          <cell r="S507">
            <v>0.65300000000000002</v>
          </cell>
          <cell r="T507">
            <v>0.78700000000000003</v>
          </cell>
        </row>
        <row r="508">
          <cell r="B508">
            <v>31</v>
          </cell>
          <cell r="C508" t="str">
            <v>SGP(白)</v>
          </cell>
          <cell r="D508" t="str">
            <v>（冷温水・消火）ハウジング型管継手</v>
          </cell>
          <cell r="E508" t="str">
            <v>屋内一般配管</v>
          </cell>
          <cell r="F508" t="str">
            <v>配管工</v>
          </cell>
          <cell r="L508">
            <v>0.106</v>
          </cell>
          <cell r="M508">
            <v>0.13300000000000001</v>
          </cell>
          <cell r="N508">
            <v>0.17299999999999999</v>
          </cell>
          <cell r="O508">
            <v>0.25600000000000001</v>
          </cell>
          <cell r="P508">
            <v>0.30199999999999999</v>
          </cell>
          <cell r="Q508">
            <v>0.36799999999999999</v>
          </cell>
          <cell r="R508">
            <v>0.48499999999999999</v>
          </cell>
          <cell r="S508">
            <v>0.65300000000000002</v>
          </cell>
          <cell r="T508">
            <v>0.78700000000000003</v>
          </cell>
        </row>
        <row r="509">
          <cell r="B509">
            <v>32</v>
          </cell>
          <cell r="C509" t="str">
            <v>SGP(黒)</v>
          </cell>
          <cell r="D509" t="str">
            <v>（蒸気・油）ねじ接合</v>
          </cell>
          <cell r="E509" t="str">
            <v>屋内一般配管</v>
          </cell>
          <cell r="F509" t="str">
            <v>配管工</v>
          </cell>
          <cell r="G509">
            <v>8.8999999999999996E-2</v>
          </cell>
          <cell r="H509">
            <v>0.1</v>
          </cell>
          <cell r="I509">
            <v>0.123</v>
          </cell>
          <cell r="J509">
            <v>0.151</v>
          </cell>
          <cell r="K509">
            <v>0.16600000000000001</v>
          </cell>
          <cell r="L509">
            <v>0.20799999999999999</v>
          </cell>
          <cell r="M509">
            <v>0.27100000000000002</v>
          </cell>
          <cell r="N509">
            <v>0.307</v>
          </cell>
          <cell r="O509">
            <v>0.40100000000000002</v>
          </cell>
          <cell r="P509">
            <v>0.47399999999999998</v>
          </cell>
          <cell r="Q509">
            <v>0.57699999999999996</v>
          </cell>
        </row>
        <row r="510">
          <cell r="B510">
            <v>33</v>
          </cell>
          <cell r="C510" t="str">
            <v>SGP(黒)</v>
          </cell>
          <cell r="D510" t="str">
            <v>（蒸気・油）溶接接合</v>
          </cell>
          <cell r="E510" t="str">
            <v>屋内一般配管</v>
          </cell>
          <cell r="F510" t="str">
            <v>配管工</v>
          </cell>
          <cell r="G510">
            <v>0.112</v>
          </cell>
          <cell r="H510">
            <v>0.121</v>
          </cell>
          <cell r="I510">
            <v>0.14099999999999999</v>
          </cell>
          <cell r="J510">
            <v>0.16600000000000001</v>
          </cell>
          <cell r="K510">
            <v>0.17899999999999999</v>
          </cell>
          <cell r="L510">
            <v>0.215</v>
          </cell>
          <cell r="M510">
            <v>0.27</v>
          </cell>
          <cell r="N510">
            <v>0.30399999999999999</v>
          </cell>
          <cell r="O510">
            <v>0.38900000000000001</v>
          </cell>
          <cell r="P510">
            <v>0.45900000000000002</v>
          </cell>
          <cell r="Q510">
            <v>0.57599999999999996</v>
          </cell>
          <cell r="R510">
            <v>0.81899999999999995</v>
          </cell>
          <cell r="S510">
            <v>1.097</v>
          </cell>
          <cell r="T510">
            <v>1.3240000000000001</v>
          </cell>
        </row>
        <row r="511">
          <cell r="B511">
            <v>34</v>
          </cell>
          <cell r="C511" t="str">
            <v>D-VA(WSP042)</v>
          </cell>
          <cell r="D511" t="str">
            <v>MD継手</v>
          </cell>
          <cell r="E511" t="str">
            <v>屋内一般配管</v>
          </cell>
          <cell r="F511" t="str">
            <v>配管工</v>
          </cell>
          <cell r="J511">
            <v>0.13500000000000001</v>
          </cell>
          <cell r="K511">
            <v>0.14499999999999999</v>
          </cell>
          <cell r="L511">
            <v>0.17199999999999999</v>
          </cell>
          <cell r="M511">
            <v>0.214</v>
          </cell>
          <cell r="N511">
            <v>0.23899999999999999</v>
          </cell>
          <cell r="O511">
            <v>0.30599999999999999</v>
          </cell>
          <cell r="P511">
            <v>0.36099999999999999</v>
          </cell>
          <cell r="Q511">
            <v>0.45700000000000002</v>
          </cell>
          <cell r="R511">
            <v>0.66600000000000004</v>
          </cell>
        </row>
        <row r="512">
          <cell r="B512">
            <v>35</v>
          </cell>
          <cell r="C512" t="str">
            <v>SGP-TA(WSP032)</v>
          </cell>
          <cell r="D512" t="str">
            <v>ねじ接合</v>
          </cell>
          <cell r="E512" t="str">
            <v>屋内一般配管</v>
          </cell>
          <cell r="F512" t="str">
            <v>配管工</v>
          </cell>
          <cell r="G512">
            <v>8.8999999999999996E-2</v>
          </cell>
          <cell r="H512">
            <v>0.1</v>
          </cell>
          <cell r="I512">
            <v>0.123</v>
          </cell>
          <cell r="J512">
            <v>0.151</v>
          </cell>
          <cell r="K512">
            <v>0.16600000000000001</v>
          </cell>
          <cell r="L512">
            <v>0.20799999999999999</v>
          </cell>
          <cell r="M512">
            <v>0.27100000000000002</v>
          </cell>
          <cell r="N512">
            <v>0.307</v>
          </cell>
          <cell r="O512">
            <v>0.40100000000000002</v>
          </cell>
          <cell r="P512">
            <v>0.47399999999999998</v>
          </cell>
          <cell r="Q512">
            <v>0.57699999999999996</v>
          </cell>
        </row>
        <row r="513">
          <cell r="B513">
            <v>36</v>
          </cell>
          <cell r="C513" t="str">
            <v>SGP-TA(WSP032)</v>
          </cell>
          <cell r="D513" t="str">
            <v>MD継手</v>
          </cell>
          <cell r="E513" t="str">
            <v>屋内一般配管</v>
          </cell>
          <cell r="F513" t="str">
            <v>配管工</v>
          </cell>
          <cell r="J513">
            <v>0.13500000000000001</v>
          </cell>
          <cell r="K513">
            <v>0.14499999999999999</v>
          </cell>
          <cell r="L513">
            <v>0.17199999999999999</v>
          </cell>
          <cell r="M513">
            <v>0.214</v>
          </cell>
          <cell r="N513">
            <v>0.23899999999999999</v>
          </cell>
          <cell r="O513">
            <v>0.30599999999999999</v>
          </cell>
          <cell r="P513">
            <v>0.36099999999999999</v>
          </cell>
          <cell r="Q513">
            <v>0.45700000000000002</v>
          </cell>
          <cell r="R513">
            <v>0.66600000000000004</v>
          </cell>
        </row>
        <row r="514">
          <cell r="B514">
            <v>38</v>
          </cell>
          <cell r="C514" t="str">
            <v>ARFA管</v>
          </cell>
          <cell r="D514" t="str">
            <v>ねじ接合</v>
          </cell>
          <cell r="E514" t="str">
            <v>屋内一般配管</v>
          </cell>
          <cell r="F514" t="str">
            <v>配管工</v>
          </cell>
          <cell r="G514">
            <v>8.8999999999999996E-2</v>
          </cell>
          <cell r="H514">
            <v>0.1</v>
          </cell>
          <cell r="I514">
            <v>0.123</v>
          </cell>
          <cell r="J514">
            <v>0.151</v>
          </cell>
          <cell r="K514">
            <v>0.16600000000000001</v>
          </cell>
          <cell r="L514">
            <v>0.20799999999999999</v>
          </cell>
          <cell r="M514">
            <v>0.27100000000000002</v>
          </cell>
          <cell r="N514">
            <v>0.307</v>
          </cell>
          <cell r="O514">
            <v>0.40100000000000002</v>
          </cell>
          <cell r="P514">
            <v>0.47399999999999998</v>
          </cell>
          <cell r="Q514">
            <v>0.57699999999999996</v>
          </cell>
        </row>
        <row r="515">
          <cell r="B515">
            <v>39</v>
          </cell>
          <cell r="C515" t="str">
            <v>ARFA管</v>
          </cell>
          <cell r="D515" t="str">
            <v>MD継手</v>
          </cell>
          <cell r="E515" t="str">
            <v>屋内一般配管</v>
          </cell>
          <cell r="F515" t="str">
            <v>配管工</v>
          </cell>
          <cell r="J515">
            <v>0.13500000000000001</v>
          </cell>
          <cell r="K515">
            <v>0.14499999999999999</v>
          </cell>
          <cell r="L515">
            <v>0.17199999999999999</v>
          </cell>
          <cell r="M515">
            <v>0.214</v>
          </cell>
          <cell r="N515">
            <v>0.23899999999999999</v>
          </cell>
          <cell r="O515">
            <v>0.30599999999999999</v>
          </cell>
          <cell r="P515">
            <v>0.36099999999999999</v>
          </cell>
          <cell r="Q515">
            <v>0.45700000000000002</v>
          </cell>
          <cell r="R515">
            <v>0.66600000000000004</v>
          </cell>
        </row>
        <row r="516">
          <cell r="B516">
            <v>40</v>
          </cell>
          <cell r="C516" t="str">
            <v>CUP</v>
          </cell>
          <cell r="D516" t="str">
            <v>（給湯・給水）</v>
          </cell>
          <cell r="E516" t="str">
            <v>屋内一般配管</v>
          </cell>
          <cell r="F516" t="str">
            <v>配管工</v>
          </cell>
          <cell r="G516">
            <v>5.8999999999999997E-2</v>
          </cell>
          <cell r="H516">
            <v>8.2000000000000003E-2</v>
          </cell>
          <cell r="I516">
            <v>0.105</v>
          </cell>
          <cell r="J516">
            <v>0.129</v>
          </cell>
          <cell r="K516">
            <v>0.152</v>
          </cell>
          <cell r="L516">
            <v>0.2</v>
          </cell>
          <cell r="M516">
            <v>0.247</v>
          </cell>
          <cell r="N516">
            <v>0.29299999999999998</v>
          </cell>
          <cell r="O516">
            <v>0.38800000000000001</v>
          </cell>
          <cell r="P516">
            <v>0.48199999999999998</v>
          </cell>
          <cell r="Q516">
            <v>0.57599999999999996</v>
          </cell>
        </row>
        <row r="519">
          <cell r="B519">
            <v>1</v>
          </cell>
          <cell r="C519" t="str">
            <v>SGP-PA</v>
          </cell>
          <cell r="D519" t="str">
            <v>（給水・冷却水）ねじ接合（管端防食継手）</v>
          </cell>
          <cell r="E519" t="str">
            <v>機械室・便所配管</v>
          </cell>
          <cell r="F519" t="str">
            <v>配管工</v>
          </cell>
          <cell r="G519">
            <v>0.107</v>
          </cell>
          <cell r="H519">
            <v>0.12</v>
          </cell>
          <cell r="I519">
            <v>0.14799999999999999</v>
          </cell>
          <cell r="J519">
            <v>0.18099999999999999</v>
          </cell>
          <cell r="K519">
            <v>0.19900000000000001</v>
          </cell>
          <cell r="L519">
            <v>0.25</v>
          </cell>
          <cell r="M519">
            <v>0.32500000000000001</v>
          </cell>
          <cell r="N519">
            <v>0.36799999999999999</v>
          </cell>
          <cell r="O519">
            <v>0.48099999999999998</v>
          </cell>
          <cell r="P519">
            <v>0.56899999999999995</v>
          </cell>
          <cell r="Q519">
            <v>0.69199999999999995</v>
          </cell>
        </row>
        <row r="520">
          <cell r="B520">
            <v>2</v>
          </cell>
          <cell r="C520" t="str">
            <v>SGP-PB</v>
          </cell>
          <cell r="D520" t="str">
            <v>（給水・冷却水）ねじ接合（管端防食継手）</v>
          </cell>
          <cell r="E520" t="str">
            <v>機械室・便所配管</v>
          </cell>
          <cell r="F520" t="str">
            <v>配管工</v>
          </cell>
          <cell r="G520">
            <v>0.107</v>
          </cell>
          <cell r="H520">
            <v>0.12</v>
          </cell>
          <cell r="I520">
            <v>0.14799999999999999</v>
          </cell>
          <cell r="J520">
            <v>0.18099999999999999</v>
          </cell>
          <cell r="K520">
            <v>0.19900000000000001</v>
          </cell>
          <cell r="L520">
            <v>0.25</v>
          </cell>
          <cell r="M520">
            <v>0.32500000000000001</v>
          </cell>
          <cell r="N520">
            <v>0.36799999999999999</v>
          </cell>
          <cell r="O520">
            <v>0.48099999999999998</v>
          </cell>
          <cell r="P520">
            <v>0.56899999999999995</v>
          </cell>
          <cell r="Q520">
            <v>0.69199999999999995</v>
          </cell>
        </row>
        <row r="521">
          <cell r="B521">
            <v>4</v>
          </cell>
          <cell r="C521" t="str">
            <v>SGP-FPA</v>
          </cell>
          <cell r="D521" t="str">
            <v>（給水・冷却水）フランジ接合</v>
          </cell>
          <cell r="E521" t="str">
            <v>機械室・便所配管</v>
          </cell>
          <cell r="F521" t="str">
            <v>配管工</v>
          </cell>
          <cell r="M521">
            <v>0.25700000000000001</v>
          </cell>
          <cell r="N521">
            <v>0.29499999999999998</v>
          </cell>
          <cell r="O521">
            <v>0.38</v>
          </cell>
          <cell r="P521">
            <v>0.45200000000000001</v>
          </cell>
          <cell r="Q521">
            <v>0.57599999999999996</v>
          </cell>
          <cell r="R521">
            <v>0.81699999999999995</v>
          </cell>
          <cell r="S521">
            <v>1.1000000000000001</v>
          </cell>
          <cell r="T521">
            <v>1.325</v>
          </cell>
        </row>
        <row r="522">
          <cell r="B522">
            <v>5</v>
          </cell>
          <cell r="C522" t="str">
            <v>SGP-FPB</v>
          </cell>
          <cell r="D522" t="str">
            <v>（給水・冷却水）フランジ接合</v>
          </cell>
          <cell r="E522" t="str">
            <v>機械室・便所配管</v>
          </cell>
          <cell r="F522" t="str">
            <v>配管工</v>
          </cell>
          <cell r="M522">
            <v>0.25700000000000001</v>
          </cell>
          <cell r="N522">
            <v>0.29499999999999998</v>
          </cell>
          <cell r="O522">
            <v>0.38</v>
          </cell>
          <cell r="P522">
            <v>0.45200000000000001</v>
          </cell>
          <cell r="Q522">
            <v>0.57599999999999996</v>
          </cell>
          <cell r="R522">
            <v>0.81699999999999995</v>
          </cell>
          <cell r="S522">
            <v>1.1000000000000001</v>
          </cell>
          <cell r="T522">
            <v>1.325</v>
          </cell>
        </row>
        <row r="523">
          <cell r="B523">
            <v>7</v>
          </cell>
          <cell r="C523" t="str">
            <v>SGP-VA</v>
          </cell>
          <cell r="D523" t="str">
            <v>（給水・冷却水）ねじ接合（管端防食継手）</v>
          </cell>
          <cell r="E523" t="str">
            <v>機械室・便所配管</v>
          </cell>
          <cell r="F523" t="str">
            <v>配管工</v>
          </cell>
          <cell r="G523">
            <v>0.107</v>
          </cell>
          <cell r="H523">
            <v>0.12</v>
          </cell>
          <cell r="I523">
            <v>0.14799999999999999</v>
          </cell>
          <cell r="J523">
            <v>0.18099999999999999</v>
          </cell>
          <cell r="K523">
            <v>0.19900000000000001</v>
          </cell>
          <cell r="L523">
            <v>0.25</v>
          </cell>
          <cell r="M523">
            <v>0.32500000000000001</v>
          </cell>
          <cell r="N523">
            <v>0.36799999999999999</v>
          </cell>
          <cell r="O523">
            <v>0.48099999999999998</v>
          </cell>
          <cell r="P523">
            <v>0.56899999999999995</v>
          </cell>
          <cell r="Q523">
            <v>0.69199999999999995</v>
          </cell>
        </row>
        <row r="524">
          <cell r="B524">
            <v>8</v>
          </cell>
          <cell r="C524" t="str">
            <v>SGP-VB</v>
          </cell>
          <cell r="D524" t="str">
            <v>（給水・冷却水）ねじ接合（管端防食継手）</v>
          </cell>
          <cell r="E524" t="str">
            <v>機械室・便所配管</v>
          </cell>
          <cell r="F524" t="str">
            <v>配管工</v>
          </cell>
          <cell r="G524">
            <v>0.107</v>
          </cell>
          <cell r="H524">
            <v>0.12</v>
          </cell>
          <cell r="I524">
            <v>0.14799999999999999</v>
          </cell>
          <cell r="J524">
            <v>0.18099999999999999</v>
          </cell>
          <cell r="K524">
            <v>0.19900000000000001</v>
          </cell>
          <cell r="L524">
            <v>0.25</v>
          </cell>
          <cell r="M524">
            <v>0.32500000000000001</v>
          </cell>
          <cell r="N524">
            <v>0.36799999999999999</v>
          </cell>
          <cell r="O524">
            <v>0.48099999999999998</v>
          </cell>
          <cell r="P524">
            <v>0.56899999999999995</v>
          </cell>
          <cell r="Q524">
            <v>0.69199999999999995</v>
          </cell>
        </row>
        <row r="525">
          <cell r="B525">
            <v>10</v>
          </cell>
          <cell r="C525" t="str">
            <v>SGP-FVA</v>
          </cell>
          <cell r="D525" t="str">
            <v>（給水・冷却水）フランジ接合</v>
          </cell>
          <cell r="E525" t="str">
            <v>機械室・便所配管</v>
          </cell>
          <cell r="F525" t="str">
            <v>配管工</v>
          </cell>
          <cell r="M525">
            <v>0.25700000000000001</v>
          </cell>
          <cell r="N525">
            <v>0.29499999999999998</v>
          </cell>
          <cell r="O525">
            <v>0.38</v>
          </cell>
          <cell r="P525">
            <v>0.45200000000000001</v>
          </cell>
          <cell r="Q525">
            <v>0.57599999999999996</v>
          </cell>
          <cell r="R525">
            <v>0.81699999999999995</v>
          </cell>
          <cell r="S525">
            <v>1.1000000000000001</v>
          </cell>
          <cell r="T525">
            <v>1.325</v>
          </cell>
        </row>
        <row r="526">
          <cell r="B526">
            <v>11</v>
          </cell>
          <cell r="C526" t="str">
            <v>SGP-FVB</v>
          </cell>
          <cell r="D526" t="str">
            <v>（給水・冷却水）フランジ接合</v>
          </cell>
          <cell r="E526" t="str">
            <v>機械室・便所配管</v>
          </cell>
          <cell r="F526" t="str">
            <v>配管工</v>
          </cell>
          <cell r="M526">
            <v>0.25700000000000001</v>
          </cell>
          <cell r="N526">
            <v>0.29499999999999998</v>
          </cell>
          <cell r="O526">
            <v>0.38</v>
          </cell>
          <cell r="P526">
            <v>0.45200000000000001</v>
          </cell>
          <cell r="Q526">
            <v>0.57599999999999996</v>
          </cell>
          <cell r="R526">
            <v>0.81699999999999995</v>
          </cell>
          <cell r="S526">
            <v>1.1000000000000001</v>
          </cell>
          <cell r="T526">
            <v>1.325</v>
          </cell>
        </row>
        <row r="527">
          <cell r="B527">
            <v>13</v>
          </cell>
          <cell r="C527" t="str">
            <v>SGP-HVA</v>
          </cell>
          <cell r="D527" t="str">
            <v>（給湯・冷温水）ねじ接合（管端防食継手）</v>
          </cell>
          <cell r="E527" t="str">
            <v>機械室・便所配管</v>
          </cell>
          <cell r="F527" t="str">
            <v>配管工</v>
          </cell>
          <cell r="G527">
            <v>0.107</v>
          </cell>
          <cell r="H527">
            <v>0.12</v>
          </cell>
          <cell r="I527">
            <v>0.14799999999999999</v>
          </cell>
          <cell r="J527">
            <v>0.18099999999999999</v>
          </cell>
          <cell r="K527">
            <v>0.19900000000000001</v>
          </cell>
          <cell r="L527">
            <v>0.25</v>
          </cell>
          <cell r="M527">
            <v>0.32500000000000001</v>
          </cell>
          <cell r="N527">
            <v>0.36799999999999999</v>
          </cell>
          <cell r="O527">
            <v>0.48099999999999998</v>
          </cell>
        </row>
        <row r="528">
          <cell r="B528">
            <v>14</v>
          </cell>
          <cell r="C528" t="str">
            <v>SGP-VA</v>
          </cell>
          <cell r="D528" t="str">
            <v>（冷却水）ハウジング型継手</v>
          </cell>
          <cell r="E528" t="str">
            <v>機械室・便所配管</v>
          </cell>
          <cell r="F528" t="str">
            <v>配管工</v>
          </cell>
          <cell r="L528">
            <v>0.16900000000000001</v>
          </cell>
          <cell r="M528">
            <v>0.21199999999999999</v>
          </cell>
          <cell r="N528">
            <v>0.27600000000000002</v>
          </cell>
          <cell r="O528">
            <v>0.40899999999999997</v>
          </cell>
          <cell r="P528">
            <v>0.48399999999999999</v>
          </cell>
          <cell r="Q528">
            <v>0.58799999999999997</v>
          </cell>
          <cell r="R528">
            <v>0.77600000000000002</v>
          </cell>
          <cell r="S528">
            <v>1.0449999999999999</v>
          </cell>
          <cell r="T528">
            <v>1.2589999999999999</v>
          </cell>
        </row>
        <row r="529">
          <cell r="B529">
            <v>19</v>
          </cell>
          <cell r="C529" t="str">
            <v>STPG</v>
          </cell>
          <cell r="D529" t="str">
            <v>（冷温水）ねじ接合</v>
          </cell>
          <cell r="E529" t="str">
            <v>機械室・便所配管</v>
          </cell>
          <cell r="F529" t="str">
            <v>配管工</v>
          </cell>
          <cell r="G529">
            <v>0.107</v>
          </cell>
          <cell r="H529">
            <v>0.12</v>
          </cell>
          <cell r="I529">
            <v>0.14799999999999999</v>
          </cell>
          <cell r="J529">
            <v>0.18099999999999999</v>
          </cell>
          <cell r="K529">
            <v>0.19900000000000001</v>
          </cell>
          <cell r="L529">
            <v>0.25</v>
          </cell>
          <cell r="M529">
            <v>0.32500000000000001</v>
          </cell>
          <cell r="N529">
            <v>0.36799999999999999</v>
          </cell>
          <cell r="O529">
            <v>0.48099999999999998</v>
          </cell>
        </row>
        <row r="530">
          <cell r="B530">
            <v>20</v>
          </cell>
          <cell r="C530" t="str">
            <v>STPG</v>
          </cell>
          <cell r="D530" t="str">
            <v>（消火）ねじ接合</v>
          </cell>
          <cell r="E530" t="str">
            <v>機械室・便所配管</v>
          </cell>
          <cell r="F530" t="str">
            <v>配管工</v>
          </cell>
          <cell r="G530">
            <v>0.107</v>
          </cell>
          <cell r="H530">
            <v>0.12</v>
          </cell>
          <cell r="I530">
            <v>0.14799999999999999</v>
          </cell>
          <cell r="J530">
            <v>0.18099999999999999</v>
          </cell>
          <cell r="K530">
            <v>0.19900000000000001</v>
          </cell>
          <cell r="L530">
            <v>0.25</v>
          </cell>
          <cell r="M530">
            <v>0.32500000000000001</v>
          </cell>
          <cell r="N530">
            <v>0.36799999999999999</v>
          </cell>
          <cell r="O530">
            <v>0.48099999999999998</v>
          </cell>
          <cell r="P530">
            <v>0.56899999999999995</v>
          </cell>
          <cell r="Q530">
            <v>0.69199999999999995</v>
          </cell>
        </row>
        <row r="531">
          <cell r="B531">
            <v>21</v>
          </cell>
          <cell r="C531" t="str">
            <v>STPG</v>
          </cell>
          <cell r="D531" t="str">
            <v>（冷却水）ねじ接合</v>
          </cell>
          <cell r="E531" t="str">
            <v>機械室・便所配管</v>
          </cell>
          <cell r="F531" t="str">
            <v>配管工</v>
          </cell>
          <cell r="G531">
            <v>0.107</v>
          </cell>
          <cell r="H531">
            <v>0.12</v>
          </cell>
          <cell r="I531">
            <v>0.14799999999999999</v>
          </cell>
          <cell r="J531">
            <v>0.18099999999999999</v>
          </cell>
          <cell r="K531">
            <v>0.19900000000000001</v>
          </cell>
          <cell r="L531">
            <v>0.25</v>
          </cell>
          <cell r="M531">
            <v>0.32500000000000001</v>
          </cell>
          <cell r="N531">
            <v>0.36799999999999999</v>
          </cell>
          <cell r="O531">
            <v>0.48099999999999998</v>
          </cell>
          <cell r="P531">
            <v>0.56899999999999995</v>
          </cell>
          <cell r="Q531">
            <v>0.69199999999999995</v>
          </cell>
        </row>
        <row r="532">
          <cell r="B532">
            <v>22</v>
          </cell>
          <cell r="C532" t="str">
            <v>STPG(黒)</v>
          </cell>
          <cell r="D532" t="str">
            <v>（低圧蒸気用）ねじ接合</v>
          </cell>
          <cell r="E532" t="str">
            <v>機械室・便所配管</v>
          </cell>
          <cell r="F532" t="str">
            <v>配管工</v>
          </cell>
          <cell r="G532">
            <v>0.107</v>
          </cell>
          <cell r="H532">
            <v>0.12</v>
          </cell>
          <cell r="I532">
            <v>0.14799999999999999</v>
          </cell>
          <cell r="J532">
            <v>0.18099999999999999</v>
          </cell>
          <cell r="K532">
            <v>0.19900000000000001</v>
          </cell>
          <cell r="L532">
            <v>0.25</v>
          </cell>
          <cell r="M532">
            <v>0.32500000000000001</v>
          </cell>
          <cell r="N532">
            <v>0.36799999999999999</v>
          </cell>
        </row>
        <row r="533">
          <cell r="B533">
            <v>23</v>
          </cell>
          <cell r="C533" t="str">
            <v>STPG</v>
          </cell>
          <cell r="D533" t="str">
            <v>（消火・冷却水・冷温水）溶接接合</v>
          </cell>
          <cell r="E533" t="str">
            <v>機械室・便所配管</v>
          </cell>
          <cell r="F533" t="str">
            <v>配管工</v>
          </cell>
          <cell r="G533">
            <v>0.13400000000000001</v>
          </cell>
          <cell r="H533">
            <v>0.14499999999999999</v>
          </cell>
          <cell r="I533">
            <v>0.16900000000000001</v>
          </cell>
          <cell r="J533">
            <v>0.19900000000000001</v>
          </cell>
          <cell r="K533">
            <v>0.215</v>
          </cell>
          <cell r="L533">
            <v>0.25800000000000001</v>
          </cell>
          <cell r="M533">
            <v>0.32400000000000001</v>
          </cell>
          <cell r="N533">
            <v>0.36499999999999999</v>
          </cell>
          <cell r="O533">
            <v>0.46700000000000003</v>
          </cell>
          <cell r="P533">
            <v>0.55100000000000005</v>
          </cell>
          <cell r="Q533">
            <v>0.69099999999999995</v>
          </cell>
          <cell r="R533">
            <v>0.98299999999999998</v>
          </cell>
          <cell r="S533">
            <v>1.3160000000000001</v>
          </cell>
          <cell r="T533">
            <v>1.589</v>
          </cell>
        </row>
        <row r="534">
          <cell r="B534">
            <v>24</v>
          </cell>
          <cell r="C534" t="str">
            <v>STPG(黒)</v>
          </cell>
          <cell r="D534" t="str">
            <v>（蒸気給気管、蒸気還気用）溶接接合</v>
          </cell>
          <cell r="E534" t="str">
            <v>機械室・便所配管</v>
          </cell>
          <cell r="F534" t="str">
            <v>配管工</v>
          </cell>
          <cell r="G534">
            <v>0.13400000000000001</v>
          </cell>
          <cell r="H534">
            <v>0.14499999999999999</v>
          </cell>
          <cell r="I534">
            <v>0.16900000000000001</v>
          </cell>
          <cell r="J534">
            <v>0.19900000000000001</v>
          </cell>
          <cell r="K534">
            <v>0.215</v>
          </cell>
          <cell r="L534">
            <v>0.25800000000000001</v>
          </cell>
          <cell r="M534">
            <v>0.32400000000000001</v>
          </cell>
          <cell r="N534">
            <v>0.36499999999999999</v>
          </cell>
          <cell r="O534">
            <v>0.46700000000000003</v>
          </cell>
          <cell r="P534">
            <v>0.55100000000000005</v>
          </cell>
          <cell r="Q534">
            <v>0.69099999999999995</v>
          </cell>
          <cell r="R534">
            <v>0.98299999999999998</v>
          </cell>
          <cell r="S534">
            <v>1.3160000000000001</v>
          </cell>
          <cell r="T534">
            <v>1.589</v>
          </cell>
        </row>
        <row r="535">
          <cell r="B535">
            <v>25</v>
          </cell>
          <cell r="C535" t="str">
            <v>SGP(白)</v>
          </cell>
          <cell r="D535" t="str">
            <v>（排水）ねじ接合</v>
          </cell>
          <cell r="E535" t="str">
            <v>機械室・便所配管</v>
          </cell>
          <cell r="F535" t="str">
            <v>配管工</v>
          </cell>
          <cell r="G535">
            <v>0.107</v>
          </cell>
          <cell r="H535">
            <v>0.12</v>
          </cell>
          <cell r="I535">
            <v>0.14799999999999999</v>
          </cell>
          <cell r="J535">
            <v>0.18099999999999999</v>
          </cell>
          <cell r="K535">
            <v>0.19900000000000001</v>
          </cell>
          <cell r="L535">
            <v>0.25</v>
          </cell>
          <cell r="M535">
            <v>0.32500000000000001</v>
          </cell>
          <cell r="N535">
            <v>0.36799999999999999</v>
          </cell>
          <cell r="O535">
            <v>0.48099999999999998</v>
          </cell>
          <cell r="P535">
            <v>0.56899999999999995</v>
          </cell>
          <cell r="Q535">
            <v>0.69199999999999995</v>
          </cell>
        </row>
        <row r="536">
          <cell r="B536">
            <v>26</v>
          </cell>
          <cell r="C536" t="str">
            <v>SGP(白)</v>
          </cell>
          <cell r="D536" t="str">
            <v>（冷温水）ねじ接合</v>
          </cell>
          <cell r="E536" t="str">
            <v>機械室・便所配管</v>
          </cell>
          <cell r="F536" t="str">
            <v>配管工</v>
          </cell>
          <cell r="G536">
            <v>0.107</v>
          </cell>
          <cell r="H536">
            <v>0.12</v>
          </cell>
          <cell r="I536">
            <v>0.14799999999999999</v>
          </cell>
          <cell r="J536">
            <v>0.18099999999999999</v>
          </cell>
          <cell r="K536">
            <v>0.19900000000000001</v>
          </cell>
          <cell r="L536">
            <v>0.25</v>
          </cell>
          <cell r="M536">
            <v>0.32500000000000001</v>
          </cell>
          <cell r="N536">
            <v>0.36799999999999999</v>
          </cell>
          <cell r="O536">
            <v>0.48099999999999998</v>
          </cell>
        </row>
        <row r="537">
          <cell r="B537">
            <v>27</v>
          </cell>
          <cell r="C537" t="str">
            <v>SGP(白)</v>
          </cell>
          <cell r="D537" t="str">
            <v>（通気・消火・給湯・プロパン）ねじ接合</v>
          </cell>
          <cell r="E537" t="str">
            <v>機械室・便所配管</v>
          </cell>
          <cell r="F537" t="str">
            <v>配管工</v>
          </cell>
          <cell r="G537">
            <v>0.107</v>
          </cell>
          <cell r="H537">
            <v>0.12</v>
          </cell>
          <cell r="I537">
            <v>0.14799999999999999</v>
          </cell>
          <cell r="J537">
            <v>0.18099999999999999</v>
          </cell>
          <cell r="K537">
            <v>0.19900000000000001</v>
          </cell>
          <cell r="L537">
            <v>0.25</v>
          </cell>
          <cell r="M537">
            <v>0.32500000000000001</v>
          </cell>
          <cell r="N537">
            <v>0.36799999999999999</v>
          </cell>
          <cell r="O537">
            <v>0.48099999999999998</v>
          </cell>
          <cell r="P537">
            <v>0.56899999999999995</v>
          </cell>
          <cell r="Q537">
            <v>0.69199999999999995</v>
          </cell>
        </row>
        <row r="538">
          <cell r="B538">
            <v>28</v>
          </cell>
          <cell r="C538" t="str">
            <v>SGP(白)</v>
          </cell>
          <cell r="D538" t="str">
            <v>（冷却水）ねじ接合</v>
          </cell>
          <cell r="E538" t="str">
            <v>機械室・便所配管</v>
          </cell>
          <cell r="F538" t="str">
            <v>配管工</v>
          </cell>
          <cell r="G538">
            <v>0.107</v>
          </cell>
          <cell r="H538">
            <v>0.12</v>
          </cell>
          <cell r="I538">
            <v>0.14799999999999999</v>
          </cell>
          <cell r="J538">
            <v>0.18099999999999999</v>
          </cell>
          <cell r="K538">
            <v>0.19900000000000001</v>
          </cell>
          <cell r="L538">
            <v>0.25</v>
          </cell>
          <cell r="M538">
            <v>0.32500000000000001</v>
          </cell>
          <cell r="N538">
            <v>0.36799999999999999</v>
          </cell>
          <cell r="O538">
            <v>0.48099999999999998</v>
          </cell>
          <cell r="P538">
            <v>0.56899999999999995</v>
          </cell>
          <cell r="Q538">
            <v>0.69199999999999995</v>
          </cell>
        </row>
        <row r="539">
          <cell r="B539">
            <v>29</v>
          </cell>
          <cell r="C539" t="str">
            <v>SGP(白)</v>
          </cell>
          <cell r="D539" t="str">
            <v>（通気・消火・給湯・プロパン・冷却水・冷温水）溶接接合</v>
          </cell>
          <cell r="E539" t="str">
            <v>機械室・便所配管</v>
          </cell>
          <cell r="F539" t="str">
            <v>配管工</v>
          </cell>
          <cell r="M539">
            <v>0.32400000000000001</v>
          </cell>
          <cell r="N539">
            <v>0.36499999999999999</v>
          </cell>
          <cell r="O539">
            <v>0.46700000000000003</v>
          </cell>
          <cell r="P539">
            <v>0.55100000000000005</v>
          </cell>
          <cell r="Q539">
            <v>0.69099999999999995</v>
          </cell>
          <cell r="R539">
            <v>0.98299999999999998</v>
          </cell>
          <cell r="S539">
            <v>1.3160000000000001</v>
          </cell>
          <cell r="T539">
            <v>1.589</v>
          </cell>
        </row>
        <row r="540">
          <cell r="B540">
            <v>30</v>
          </cell>
          <cell r="C540" t="str">
            <v>SGP(白)</v>
          </cell>
          <cell r="D540" t="str">
            <v>（冷却水）ハウジング型管継手</v>
          </cell>
          <cell r="E540" t="str">
            <v>機械室・便所配管</v>
          </cell>
          <cell r="F540" t="str">
            <v>配管工</v>
          </cell>
          <cell r="L540">
            <v>0.127</v>
          </cell>
          <cell r="M540">
            <v>0.159</v>
          </cell>
          <cell r="N540">
            <v>0.20699999999999999</v>
          </cell>
          <cell r="O540">
            <v>0.307</v>
          </cell>
          <cell r="P540">
            <v>0.36299999999999999</v>
          </cell>
          <cell r="Q540">
            <v>0.441</v>
          </cell>
          <cell r="R540">
            <v>0.58199999999999996</v>
          </cell>
          <cell r="S540">
            <v>0.78400000000000003</v>
          </cell>
          <cell r="T540">
            <v>0.94399999999999995</v>
          </cell>
        </row>
        <row r="541">
          <cell r="B541">
            <v>31</v>
          </cell>
          <cell r="C541" t="str">
            <v>SGP(白)</v>
          </cell>
          <cell r="D541" t="str">
            <v>（冷温水・消火）ハウジング型管継手</v>
          </cell>
          <cell r="E541" t="str">
            <v>機械室・便所配管</v>
          </cell>
          <cell r="F541" t="str">
            <v>配管工</v>
          </cell>
          <cell r="L541">
            <v>0.127</v>
          </cell>
          <cell r="M541">
            <v>0.159</v>
          </cell>
          <cell r="N541">
            <v>0.20699999999999999</v>
          </cell>
          <cell r="O541">
            <v>0.307</v>
          </cell>
          <cell r="P541">
            <v>0.36299999999999999</v>
          </cell>
          <cell r="Q541">
            <v>0.441</v>
          </cell>
          <cell r="R541">
            <v>0.58199999999999996</v>
          </cell>
          <cell r="S541">
            <v>0.78400000000000003</v>
          </cell>
          <cell r="T541">
            <v>0.94399999999999995</v>
          </cell>
        </row>
        <row r="542">
          <cell r="B542">
            <v>32</v>
          </cell>
          <cell r="C542" t="str">
            <v>SGP(黒)</v>
          </cell>
          <cell r="D542" t="str">
            <v>（蒸気・油）ねじ接合</v>
          </cell>
          <cell r="E542" t="str">
            <v>機械室・便所配管</v>
          </cell>
          <cell r="F542" t="str">
            <v>配管工</v>
          </cell>
          <cell r="G542">
            <v>0.107</v>
          </cell>
          <cell r="H542">
            <v>0.12</v>
          </cell>
          <cell r="I542">
            <v>0.14799999999999999</v>
          </cell>
          <cell r="J542">
            <v>0.18099999999999999</v>
          </cell>
          <cell r="K542">
            <v>0.19900000000000001</v>
          </cell>
          <cell r="L542">
            <v>0.25</v>
          </cell>
          <cell r="M542">
            <v>0.32500000000000001</v>
          </cell>
          <cell r="N542">
            <v>0.36799999999999999</v>
          </cell>
          <cell r="O542">
            <v>0.48099999999999998</v>
          </cell>
          <cell r="P542">
            <v>0.56899999999999995</v>
          </cell>
          <cell r="Q542">
            <v>0.69199999999999995</v>
          </cell>
        </row>
        <row r="543">
          <cell r="B543">
            <v>33</v>
          </cell>
          <cell r="C543" t="str">
            <v>SGP(黒)</v>
          </cell>
          <cell r="D543" t="str">
            <v>（蒸気・油）溶接接合</v>
          </cell>
          <cell r="E543" t="str">
            <v>機械室・便所配管</v>
          </cell>
          <cell r="F543" t="str">
            <v>配管工</v>
          </cell>
          <cell r="G543">
            <v>0.13400000000000001</v>
          </cell>
          <cell r="H543">
            <v>0.14499999999999999</v>
          </cell>
          <cell r="I543">
            <v>0.16900000000000001</v>
          </cell>
          <cell r="J543">
            <v>0.19900000000000001</v>
          </cell>
          <cell r="K543">
            <v>0.215</v>
          </cell>
          <cell r="L543">
            <v>0.25800000000000001</v>
          </cell>
          <cell r="M543">
            <v>0.32400000000000001</v>
          </cell>
          <cell r="N543">
            <v>0.36499999999999999</v>
          </cell>
          <cell r="O543">
            <v>0.46700000000000003</v>
          </cell>
          <cell r="P543">
            <v>0.55100000000000005</v>
          </cell>
          <cell r="Q543">
            <v>0.69099999999999995</v>
          </cell>
          <cell r="R543">
            <v>0.98299999999999998</v>
          </cell>
          <cell r="S543">
            <v>1.3160000000000001</v>
          </cell>
          <cell r="T543">
            <v>1.589</v>
          </cell>
        </row>
        <row r="544">
          <cell r="B544">
            <v>34</v>
          </cell>
          <cell r="C544" t="str">
            <v>D-VA(WSP042)</v>
          </cell>
          <cell r="D544" t="str">
            <v>MD継手</v>
          </cell>
          <cell r="E544" t="str">
            <v>機械室・便所配管</v>
          </cell>
          <cell r="F544" t="str">
            <v>配管工</v>
          </cell>
          <cell r="J544">
            <v>0.16200000000000001</v>
          </cell>
          <cell r="K544">
            <v>0.17399999999999999</v>
          </cell>
          <cell r="L544">
            <v>0.20599999999999999</v>
          </cell>
          <cell r="M544">
            <v>0.25700000000000001</v>
          </cell>
          <cell r="N544">
            <v>0.28699999999999998</v>
          </cell>
          <cell r="O544">
            <v>0.36699999999999999</v>
          </cell>
          <cell r="P544">
            <v>0.433</v>
          </cell>
          <cell r="Q544">
            <v>0.54800000000000004</v>
          </cell>
          <cell r="R544">
            <v>0.79900000000000004</v>
          </cell>
        </row>
        <row r="545">
          <cell r="B545">
            <v>35</v>
          </cell>
          <cell r="C545" t="str">
            <v>SGP-TA(WSP032)</v>
          </cell>
          <cell r="D545" t="str">
            <v>ねじ接合</v>
          </cell>
          <cell r="E545" t="str">
            <v>機械室・便所配管</v>
          </cell>
          <cell r="F545" t="str">
            <v>配管工</v>
          </cell>
          <cell r="G545">
            <v>0.107</v>
          </cell>
          <cell r="H545">
            <v>0.12</v>
          </cell>
          <cell r="I545">
            <v>0.14799999999999999</v>
          </cell>
          <cell r="J545">
            <v>0.18099999999999999</v>
          </cell>
          <cell r="K545">
            <v>0.19900000000000001</v>
          </cell>
          <cell r="L545">
            <v>0.25</v>
          </cell>
          <cell r="M545">
            <v>0.32500000000000001</v>
          </cell>
          <cell r="N545">
            <v>0.36799999999999999</v>
          </cell>
          <cell r="O545">
            <v>0.48099999999999998</v>
          </cell>
          <cell r="P545">
            <v>0.56899999999999995</v>
          </cell>
          <cell r="Q545">
            <v>0.69199999999999995</v>
          </cell>
        </row>
        <row r="546">
          <cell r="B546">
            <v>36</v>
          </cell>
          <cell r="C546" t="str">
            <v>SGP-TA(WSP032)</v>
          </cell>
          <cell r="D546" t="str">
            <v>MD継手</v>
          </cell>
          <cell r="E546" t="str">
            <v>機械室・便所配管</v>
          </cell>
          <cell r="F546" t="str">
            <v>配管工</v>
          </cell>
          <cell r="J546">
            <v>0.16200000000000001</v>
          </cell>
          <cell r="K546">
            <v>0.17399999999999999</v>
          </cell>
          <cell r="L546">
            <v>0.20599999999999999</v>
          </cell>
          <cell r="M546">
            <v>0.25700000000000001</v>
          </cell>
          <cell r="N546">
            <v>0.28699999999999998</v>
          </cell>
          <cell r="O546">
            <v>0.36699999999999999</v>
          </cell>
          <cell r="P546">
            <v>0.433</v>
          </cell>
          <cell r="Q546">
            <v>0.54800000000000004</v>
          </cell>
          <cell r="R546">
            <v>0.79900000000000004</v>
          </cell>
        </row>
        <row r="547">
          <cell r="B547">
            <v>38</v>
          </cell>
          <cell r="C547" t="str">
            <v>ARFA管</v>
          </cell>
          <cell r="D547" t="str">
            <v>ねじ接合</v>
          </cell>
          <cell r="E547" t="str">
            <v>機械室・便所配管</v>
          </cell>
          <cell r="F547" t="str">
            <v>配管工</v>
          </cell>
          <cell r="G547">
            <v>0.107</v>
          </cell>
          <cell r="H547">
            <v>0.12</v>
          </cell>
          <cell r="I547">
            <v>0.14799999999999999</v>
          </cell>
          <cell r="J547">
            <v>0.18099999999999999</v>
          </cell>
          <cell r="K547">
            <v>0.19900000000000001</v>
          </cell>
          <cell r="L547">
            <v>0.25</v>
          </cell>
          <cell r="M547">
            <v>0.32500000000000001</v>
          </cell>
          <cell r="N547">
            <v>0.36799999999999999</v>
          </cell>
          <cell r="O547">
            <v>0.48099999999999998</v>
          </cell>
          <cell r="P547">
            <v>0.56899999999999995</v>
          </cell>
          <cell r="Q547">
            <v>0.69199999999999995</v>
          </cell>
        </row>
        <row r="548">
          <cell r="B548">
            <v>39</v>
          </cell>
          <cell r="C548" t="str">
            <v>ARFA管</v>
          </cell>
          <cell r="D548" t="str">
            <v>MD継手</v>
          </cell>
          <cell r="E548" t="str">
            <v>機械室・便所配管</v>
          </cell>
          <cell r="F548" t="str">
            <v>配管工</v>
          </cell>
          <cell r="J548">
            <v>0.16200000000000001</v>
          </cell>
          <cell r="K548">
            <v>0.17399999999999999</v>
          </cell>
          <cell r="L548">
            <v>0.20599999999999999</v>
          </cell>
          <cell r="M548">
            <v>0.25700000000000001</v>
          </cell>
          <cell r="N548">
            <v>0.28699999999999998</v>
          </cell>
          <cell r="O548">
            <v>0.36699999999999999</v>
          </cell>
          <cell r="P548">
            <v>0.433</v>
          </cell>
          <cell r="Q548">
            <v>0.54800000000000004</v>
          </cell>
          <cell r="R548">
            <v>0.79900000000000004</v>
          </cell>
        </row>
        <row r="549">
          <cell r="B549">
            <v>40</v>
          </cell>
          <cell r="C549" t="str">
            <v>CUP</v>
          </cell>
          <cell r="D549" t="str">
            <v>（給湯・給水）</v>
          </cell>
          <cell r="E549" t="str">
            <v>機械室・便所配管</v>
          </cell>
          <cell r="F549" t="str">
            <v>配管工</v>
          </cell>
          <cell r="G549">
            <v>7.0999999999999994E-2</v>
          </cell>
          <cell r="H549">
            <v>9.8000000000000004E-2</v>
          </cell>
          <cell r="I549">
            <v>0.126</v>
          </cell>
          <cell r="J549">
            <v>0.155</v>
          </cell>
          <cell r="K549">
            <v>0.182</v>
          </cell>
          <cell r="L549">
            <v>0.24</v>
          </cell>
          <cell r="M549">
            <v>0.29599999999999999</v>
          </cell>
          <cell r="N549">
            <v>0.35199999999999998</v>
          </cell>
          <cell r="O549">
            <v>0.46600000000000003</v>
          </cell>
          <cell r="P549">
            <v>0.57799999999999996</v>
          </cell>
          <cell r="Q549">
            <v>0.69099999999999995</v>
          </cell>
        </row>
        <row r="552">
          <cell r="B552">
            <v>1</v>
          </cell>
          <cell r="C552" t="str">
            <v>SGP-PA</v>
          </cell>
          <cell r="D552" t="str">
            <v>（給水・冷却水）ねじ接合（管端防食継手）</v>
          </cell>
          <cell r="E552" t="str">
            <v>屋外配管</v>
          </cell>
          <cell r="F552" t="str">
            <v>配管工</v>
          </cell>
          <cell r="G552">
            <v>0.08</v>
          </cell>
          <cell r="H552">
            <v>0.09</v>
          </cell>
          <cell r="I552">
            <v>0.111</v>
          </cell>
          <cell r="J552">
            <v>0.13600000000000001</v>
          </cell>
          <cell r="K552">
            <v>0.14899999999999999</v>
          </cell>
          <cell r="L552">
            <v>0.187</v>
          </cell>
          <cell r="M552">
            <v>0.24399999999999999</v>
          </cell>
          <cell r="N552">
            <v>0.27600000000000002</v>
          </cell>
          <cell r="O552">
            <v>0.36099999999999999</v>
          </cell>
          <cell r="P552">
            <v>0.42699999999999999</v>
          </cell>
          <cell r="Q552">
            <v>0.51900000000000002</v>
          </cell>
        </row>
        <row r="553">
          <cell r="B553">
            <v>2</v>
          </cell>
          <cell r="C553" t="str">
            <v>SGP-PB</v>
          </cell>
          <cell r="D553" t="str">
            <v>（給水・冷却水）ねじ接合（管端防食継手）</v>
          </cell>
          <cell r="E553" t="str">
            <v>屋外配管</v>
          </cell>
          <cell r="F553" t="str">
            <v>配管工</v>
          </cell>
          <cell r="G553">
            <v>0.08</v>
          </cell>
          <cell r="H553">
            <v>0.09</v>
          </cell>
          <cell r="I553">
            <v>0.111</v>
          </cell>
          <cell r="J553">
            <v>0.13600000000000001</v>
          </cell>
          <cell r="K553">
            <v>0.14899999999999999</v>
          </cell>
          <cell r="L553">
            <v>0.187</v>
          </cell>
          <cell r="M553">
            <v>0.24399999999999999</v>
          </cell>
          <cell r="N553">
            <v>0.27600000000000002</v>
          </cell>
          <cell r="O553">
            <v>0.36099999999999999</v>
          </cell>
          <cell r="P553">
            <v>0.42699999999999999</v>
          </cell>
          <cell r="Q553">
            <v>0.51900000000000002</v>
          </cell>
        </row>
        <row r="554">
          <cell r="B554">
            <v>4</v>
          </cell>
          <cell r="C554" t="str">
            <v>SGP-FPA</v>
          </cell>
          <cell r="D554" t="str">
            <v>（給水・冷却水）フランジ接合</v>
          </cell>
          <cell r="E554" t="str">
            <v>屋外配管</v>
          </cell>
          <cell r="F554" t="str">
            <v>配管工</v>
          </cell>
          <cell r="M554">
            <v>0.193</v>
          </cell>
          <cell r="N554">
            <v>0.221</v>
          </cell>
          <cell r="O554">
            <v>0.28499999999999998</v>
          </cell>
          <cell r="P554">
            <v>0.33900000000000002</v>
          </cell>
          <cell r="Q554">
            <v>0.432</v>
          </cell>
          <cell r="R554">
            <v>0.61299999999999999</v>
          </cell>
          <cell r="S554">
            <v>0.82499999999999996</v>
          </cell>
          <cell r="T554">
            <v>0.99399999999999999</v>
          </cell>
        </row>
        <row r="555">
          <cell r="B555">
            <v>5</v>
          </cell>
          <cell r="C555" t="str">
            <v>SGP-FPB</v>
          </cell>
          <cell r="D555" t="str">
            <v>（給水・冷却水）フランジ接合</v>
          </cell>
          <cell r="E555" t="str">
            <v>屋外配管</v>
          </cell>
          <cell r="F555" t="str">
            <v>配管工</v>
          </cell>
          <cell r="M555">
            <v>0.193</v>
          </cell>
          <cell r="N555">
            <v>0.221</v>
          </cell>
          <cell r="O555">
            <v>0.28499999999999998</v>
          </cell>
          <cell r="P555">
            <v>0.33900000000000002</v>
          </cell>
          <cell r="Q555">
            <v>0.432</v>
          </cell>
          <cell r="R555">
            <v>0.61299999999999999</v>
          </cell>
          <cell r="S555">
            <v>0.82499999999999996</v>
          </cell>
          <cell r="T555">
            <v>0.99399999999999999</v>
          </cell>
        </row>
        <row r="556">
          <cell r="B556">
            <v>7</v>
          </cell>
          <cell r="C556" t="str">
            <v>SGP-VA</v>
          </cell>
          <cell r="D556" t="str">
            <v>（給水・冷却水）ねじ接合（管端防食継手）</v>
          </cell>
          <cell r="E556" t="str">
            <v>屋外配管</v>
          </cell>
          <cell r="F556" t="str">
            <v>配管工</v>
          </cell>
          <cell r="G556">
            <v>0.08</v>
          </cell>
          <cell r="H556">
            <v>0.09</v>
          </cell>
          <cell r="I556">
            <v>0.111</v>
          </cell>
          <cell r="J556">
            <v>0.13600000000000001</v>
          </cell>
          <cell r="K556">
            <v>0.14899999999999999</v>
          </cell>
          <cell r="L556">
            <v>0.187</v>
          </cell>
          <cell r="M556">
            <v>0.24399999999999999</v>
          </cell>
          <cell r="N556">
            <v>0.27600000000000002</v>
          </cell>
          <cell r="O556">
            <v>0.36099999999999999</v>
          </cell>
          <cell r="P556">
            <v>0.42699999999999999</v>
          </cell>
          <cell r="Q556">
            <v>0.51900000000000002</v>
          </cell>
        </row>
        <row r="557">
          <cell r="B557">
            <v>8</v>
          </cell>
          <cell r="C557" t="str">
            <v>SGP-VB</v>
          </cell>
          <cell r="D557" t="str">
            <v>（給水・冷却水）ねじ接合（管端防食継手）</v>
          </cell>
          <cell r="E557" t="str">
            <v>屋外配管</v>
          </cell>
          <cell r="F557" t="str">
            <v>配管工</v>
          </cell>
          <cell r="G557">
            <v>0.08</v>
          </cell>
          <cell r="H557">
            <v>0.09</v>
          </cell>
          <cell r="I557">
            <v>0.111</v>
          </cell>
          <cell r="J557">
            <v>0.13600000000000001</v>
          </cell>
          <cell r="K557">
            <v>0.14899999999999999</v>
          </cell>
          <cell r="L557">
            <v>0.187</v>
          </cell>
          <cell r="M557">
            <v>0.24399999999999999</v>
          </cell>
          <cell r="N557">
            <v>0.27600000000000002</v>
          </cell>
          <cell r="O557">
            <v>0.36099999999999999</v>
          </cell>
          <cell r="P557">
            <v>0.42699999999999999</v>
          </cell>
          <cell r="Q557">
            <v>0.51900000000000002</v>
          </cell>
        </row>
        <row r="558">
          <cell r="B558">
            <v>10</v>
          </cell>
          <cell r="C558" t="str">
            <v>SGP-FVA</v>
          </cell>
          <cell r="D558" t="str">
            <v>（給水・冷却水）フランジ接合</v>
          </cell>
          <cell r="E558" t="str">
            <v>屋外配管</v>
          </cell>
          <cell r="F558" t="str">
            <v>配管工</v>
          </cell>
          <cell r="M558">
            <v>0.193</v>
          </cell>
          <cell r="N558">
            <v>0.221</v>
          </cell>
          <cell r="O558">
            <v>0.28499999999999998</v>
          </cell>
          <cell r="P558">
            <v>0.33900000000000002</v>
          </cell>
          <cell r="Q558">
            <v>0.432</v>
          </cell>
          <cell r="R558">
            <v>0.61299999999999999</v>
          </cell>
          <cell r="S558">
            <v>0.82499999999999996</v>
          </cell>
          <cell r="T558">
            <v>0.99399999999999999</v>
          </cell>
        </row>
        <row r="559">
          <cell r="B559">
            <v>11</v>
          </cell>
          <cell r="C559" t="str">
            <v>SGP-FVB</v>
          </cell>
          <cell r="D559" t="str">
            <v>（給水・冷却水）フランジ接合</v>
          </cell>
          <cell r="E559" t="str">
            <v>屋外配管</v>
          </cell>
          <cell r="F559" t="str">
            <v>配管工</v>
          </cell>
          <cell r="M559">
            <v>0.193</v>
          </cell>
          <cell r="N559">
            <v>0.221</v>
          </cell>
          <cell r="O559">
            <v>0.28499999999999998</v>
          </cell>
          <cell r="P559">
            <v>0.33900000000000002</v>
          </cell>
          <cell r="Q559">
            <v>0.432</v>
          </cell>
          <cell r="R559">
            <v>0.61299999999999999</v>
          </cell>
          <cell r="S559">
            <v>0.82499999999999996</v>
          </cell>
          <cell r="T559">
            <v>0.99399999999999999</v>
          </cell>
        </row>
        <row r="560">
          <cell r="B560">
            <v>13</v>
          </cell>
          <cell r="C560" t="str">
            <v>SGP-HVA</v>
          </cell>
          <cell r="D560" t="str">
            <v>（給湯・冷温水）ねじ接合（管端防食継手）</v>
          </cell>
          <cell r="E560" t="str">
            <v>屋外配管</v>
          </cell>
          <cell r="F560" t="str">
            <v>配管工</v>
          </cell>
          <cell r="G560">
            <v>0.08</v>
          </cell>
          <cell r="H560">
            <v>0.09</v>
          </cell>
          <cell r="I560">
            <v>0.111</v>
          </cell>
          <cell r="J560">
            <v>0.13600000000000001</v>
          </cell>
          <cell r="K560">
            <v>0.14899999999999999</v>
          </cell>
          <cell r="L560">
            <v>0.187</v>
          </cell>
          <cell r="M560">
            <v>0.24399999999999999</v>
          </cell>
          <cell r="N560">
            <v>0.27600000000000002</v>
          </cell>
          <cell r="O560">
            <v>0.36099999999999999</v>
          </cell>
        </row>
        <row r="561">
          <cell r="B561">
            <v>14</v>
          </cell>
          <cell r="C561" t="str">
            <v>SGP-VA</v>
          </cell>
          <cell r="D561" t="str">
            <v>（冷却水）ハウジング型継手</v>
          </cell>
          <cell r="E561" t="str">
            <v>屋外配管</v>
          </cell>
          <cell r="F561" t="str">
            <v>配管工</v>
          </cell>
          <cell r="L561">
            <v>0.127</v>
          </cell>
          <cell r="M561">
            <v>0.159</v>
          </cell>
          <cell r="N561">
            <v>0.20699999999999999</v>
          </cell>
          <cell r="O561">
            <v>0.307</v>
          </cell>
          <cell r="P561">
            <v>0.36299999999999999</v>
          </cell>
          <cell r="Q561">
            <v>0.441</v>
          </cell>
          <cell r="R561">
            <v>0.58199999999999996</v>
          </cell>
          <cell r="S561">
            <v>0.78400000000000003</v>
          </cell>
          <cell r="T561">
            <v>0.94399999999999995</v>
          </cell>
        </row>
        <row r="562">
          <cell r="B562">
            <v>19</v>
          </cell>
          <cell r="C562" t="str">
            <v>STPG</v>
          </cell>
          <cell r="D562" t="str">
            <v>（冷温水）ねじ接合</v>
          </cell>
          <cell r="E562" t="str">
            <v>屋外配管</v>
          </cell>
          <cell r="F562" t="str">
            <v>配管工</v>
          </cell>
          <cell r="G562">
            <v>0.08</v>
          </cell>
          <cell r="H562">
            <v>0.09</v>
          </cell>
          <cell r="I562">
            <v>0.111</v>
          </cell>
          <cell r="J562">
            <v>0.13600000000000001</v>
          </cell>
          <cell r="K562">
            <v>0.14899999999999999</v>
          </cell>
          <cell r="L562">
            <v>0.187</v>
          </cell>
          <cell r="M562">
            <v>0.24399999999999999</v>
          </cell>
          <cell r="N562">
            <v>0.27600000000000002</v>
          </cell>
          <cell r="O562">
            <v>0.36099999999999999</v>
          </cell>
        </row>
        <row r="563">
          <cell r="B563">
            <v>20</v>
          </cell>
          <cell r="C563" t="str">
            <v>STPG</v>
          </cell>
          <cell r="D563" t="str">
            <v>（消火）ねじ接合</v>
          </cell>
          <cell r="E563" t="str">
            <v>屋外配管</v>
          </cell>
          <cell r="F563" t="str">
            <v>配管工</v>
          </cell>
          <cell r="G563">
            <v>0.08</v>
          </cell>
          <cell r="H563">
            <v>0.09</v>
          </cell>
          <cell r="I563">
            <v>0.111</v>
          </cell>
          <cell r="J563">
            <v>0.13600000000000001</v>
          </cell>
          <cell r="K563">
            <v>0.14899999999999999</v>
          </cell>
          <cell r="L563">
            <v>0.187</v>
          </cell>
          <cell r="M563">
            <v>0.24399999999999999</v>
          </cell>
          <cell r="N563">
            <v>0.27600000000000002</v>
          </cell>
          <cell r="O563">
            <v>0.36099999999999999</v>
          </cell>
          <cell r="P563">
            <v>0.42699999999999999</v>
          </cell>
          <cell r="Q563">
            <v>0.51900000000000002</v>
          </cell>
        </row>
        <row r="564">
          <cell r="B564">
            <v>21</v>
          </cell>
          <cell r="C564" t="str">
            <v>STPG</v>
          </cell>
          <cell r="D564" t="str">
            <v>（冷却水）ねじ接合</v>
          </cell>
          <cell r="E564" t="str">
            <v>屋外配管</v>
          </cell>
          <cell r="F564" t="str">
            <v>配管工</v>
          </cell>
          <cell r="G564">
            <v>0.08</v>
          </cell>
          <cell r="H564">
            <v>0.09</v>
          </cell>
          <cell r="I564">
            <v>0.111</v>
          </cell>
          <cell r="J564">
            <v>0.13600000000000001</v>
          </cell>
          <cell r="K564">
            <v>0.14899999999999999</v>
          </cell>
          <cell r="L564">
            <v>0.187</v>
          </cell>
          <cell r="M564">
            <v>0.24399999999999999</v>
          </cell>
          <cell r="N564">
            <v>0.27600000000000002</v>
          </cell>
          <cell r="O564">
            <v>0.36099999999999999</v>
          </cell>
          <cell r="P564">
            <v>0.42699999999999999</v>
          </cell>
          <cell r="Q564">
            <v>0.51900000000000002</v>
          </cell>
        </row>
        <row r="565">
          <cell r="B565">
            <v>22</v>
          </cell>
          <cell r="C565" t="str">
            <v>STPG(黒)</v>
          </cell>
          <cell r="D565" t="str">
            <v>（低圧蒸気用）ねじ接合</v>
          </cell>
          <cell r="E565" t="str">
            <v>屋外配管</v>
          </cell>
          <cell r="F565" t="str">
            <v>配管工</v>
          </cell>
          <cell r="G565">
            <v>0.08</v>
          </cell>
          <cell r="H565">
            <v>0.09</v>
          </cell>
          <cell r="I565">
            <v>0.111</v>
          </cell>
          <cell r="J565">
            <v>0.13600000000000001</v>
          </cell>
          <cell r="K565">
            <v>0.14899999999999999</v>
          </cell>
          <cell r="L565">
            <v>0.187</v>
          </cell>
          <cell r="M565">
            <v>0.24399999999999999</v>
          </cell>
          <cell r="N565">
            <v>0.27600000000000002</v>
          </cell>
        </row>
        <row r="566">
          <cell r="B566">
            <v>23</v>
          </cell>
          <cell r="C566" t="str">
            <v>STPG</v>
          </cell>
          <cell r="D566" t="str">
            <v>（消火・冷却水・冷温水）溶接接合</v>
          </cell>
          <cell r="E566" t="str">
            <v>屋外配管</v>
          </cell>
          <cell r="F566" t="str">
            <v>配管工</v>
          </cell>
          <cell r="G566">
            <v>0.10100000000000001</v>
          </cell>
          <cell r="H566">
            <v>0.109</v>
          </cell>
          <cell r="I566">
            <v>0.127</v>
          </cell>
          <cell r="J566">
            <v>0.14899999999999999</v>
          </cell>
          <cell r="K566">
            <v>0.161</v>
          </cell>
          <cell r="L566">
            <v>0.19400000000000001</v>
          </cell>
          <cell r="M566">
            <v>0.24299999999999999</v>
          </cell>
          <cell r="N566">
            <v>0.27400000000000002</v>
          </cell>
          <cell r="O566">
            <v>0.35</v>
          </cell>
          <cell r="P566">
            <v>0.41299999999999998</v>
          </cell>
          <cell r="Q566">
            <v>0.51800000000000002</v>
          </cell>
          <cell r="R566">
            <v>0.73699999999999999</v>
          </cell>
          <cell r="S566">
            <v>0.98699999999999999</v>
          </cell>
          <cell r="T566">
            <v>1.1919999999999999</v>
          </cell>
        </row>
        <row r="567">
          <cell r="B567">
            <v>24</v>
          </cell>
          <cell r="C567" t="str">
            <v>STPG(黒)</v>
          </cell>
          <cell r="D567" t="str">
            <v>（蒸気給気管、蒸気還気用）溶接接合</v>
          </cell>
          <cell r="E567" t="str">
            <v>屋外配管</v>
          </cell>
          <cell r="F567" t="str">
            <v>配管工</v>
          </cell>
          <cell r="G567">
            <v>0.10100000000000001</v>
          </cell>
          <cell r="H567">
            <v>0.109</v>
          </cell>
          <cell r="I567">
            <v>0.127</v>
          </cell>
          <cell r="J567">
            <v>0.14899999999999999</v>
          </cell>
          <cell r="K567">
            <v>0.161</v>
          </cell>
          <cell r="L567">
            <v>0.19400000000000001</v>
          </cell>
          <cell r="M567">
            <v>0.24299999999999999</v>
          </cell>
          <cell r="N567">
            <v>0.27400000000000002</v>
          </cell>
          <cell r="O567">
            <v>0.35</v>
          </cell>
          <cell r="P567">
            <v>0.41299999999999998</v>
          </cell>
          <cell r="Q567">
            <v>0.51800000000000002</v>
          </cell>
          <cell r="R567">
            <v>0.73699999999999999</v>
          </cell>
          <cell r="S567">
            <v>0.98699999999999999</v>
          </cell>
          <cell r="T567">
            <v>1.1919999999999999</v>
          </cell>
        </row>
        <row r="568">
          <cell r="B568">
            <v>25</v>
          </cell>
          <cell r="C568" t="str">
            <v>SGP(白)</v>
          </cell>
          <cell r="D568" t="str">
            <v>（排水）ねじ接合</v>
          </cell>
          <cell r="E568" t="str">
            <v>屋外配管</v>
          </cell>
          <cell r="F568" t="str">
            <v>配管工</v>
          </cell>
          <cell r="G568">
            <v>0.08</v>
          </cell>
          <cell r="H568">
            <v>0.09</v>
          </cell>
          <cell r="I568">
            <v>0.111</v>
          </cell>
          <cell r="J568">
            <v>0.13600000000000001</v>
          </cell>
          <cell r="K568">
            <v>0.14899999999999999</v>
          </cell>
          <cell r="L568">
            <v>0.187</v>
          </cell>
          <cell r="M568">
            <v>0.24399999999999999</v>
          </cell>
          <cell r="N568">
            <v>0.27600000000000002</v>
          </cell>
          <cell r="O568">
            <v>0.36099999999999999</v>
          </cell>
          <cell r="P568">
            <v>0.42699999999999999</v>
          </cell>
          <cell r="Q568">
            <v>0.51900000000000002</v>
          </cell>
        </row>
        <row r="569">
          <cell r="B569">
            <v>26</v>
          </cell>
          <cell r="C569" t="str">
            <v>SGP(白)</v>
          </cell>
          <cell r="D569" t="str">
            <v>（冷温水）ねじ接合</v>
          </cell>
          <cell r="E569" t="str">
            <v>屋外配管</v>
          </cell>
          <cell r="F569" t="str">
            <v>配管工</v>
          </cell>
          <cell r="G569">
            <v>0.08</v>
          </cell>
          <cell r="H569">
            <v>0.09</v>
          </cell>
          <cell r="I569">
            <v>0.111</v>
          </cell>
          <cell r="J569">
            <v>0.13600000000000001</v>
          </cell>
          <cell r="K569">
            <v>0.14899999999999999</v>
          </cell>
          <cell r="L569">
            <v>0.187</v>
          </cell>
          <cell r="M569">
            <v>0.24399999999999999</v>
          </cell>
          <cell r="N569">
            <v>0.27600000000000002</v>
          </cell>
          <cell r="O569">
            <v>0.36099999999999999</v>
          </cell>
        </row>
        <row r="570">
          <cell r="B570">
            <v>27</v>
          </cell>
          <cell r="C570" t="str">
            <v>SGP(白)</v>
          </cell>
          <cell r="D570" t="str">
            <v>（通気・消火・給湯・プロパン）ねじ接合</v>
          </cell>
          <cell r="E570" t="str">
            <v>屋外配管</v>
          </cell>
          <cell r="F570" t="str">
            <v>配管工</v>
          </cell>
          <cell r="G570">
            <v>0.08</v>
          </cell>
          <cell r="H570">
            <v>0.09</v>
          </cell>
          <cell r="I570">
            <v>0.111</v>
          </cell>
          <cell r="J570">
            <v>0.13600000000000001</v>
          </cell>
          <cell r="K570">
            <v>0.14899999999999999</v>
          </cell>
          <cell r="L570">
            <v>0.187</v>
          </cell>
          <cell r="M570">
            <v>0.24399999999999999</v>
          </cell>
          <cell r="N570">
            <v>0.27600000000000002</v>
          </cell>
          <cell r="O570">
            <v>0.36099999999999999</v>
          </cell>
          <cell r="P570">
            <v>0.42699999999999999</v>
          </cell>
          <cell r="Q570">
            <v>0.51900000000000002</v>
          </cell>
        </row>
        <row r="571">
          <cell r="B571">
            <v>28</v>
          </cell>
          <cell r="C571" t="str">
            <v>SGP(白)</v>
          </cell>
          <cell r="D571" t="str">
            <v>（冷却水）ねじ接合</v>
          </cell>
          <cell r="E571" t="str">
            <v>屋外配管</v>
          </cell>
          <cell r="F571" t="str">
            <v>配管工</v>
          </cell>
          <cell r="G571">
            <v>0.08</v>
          </cell>
          <cell r="H571">
            <v>0.09</v>
          </cell>
          <cell r="I571">
            <v>0.111</v>
          </cell>
          <cell r="J571">
            <v>0.13600000000000001</v>
          </cell>
          <cell r="K571">
            <v>0.14899999999999999</v>
          </cell>
          <cell r="L571">
            <v>0.187</v>
          </cell>
          <cell r="M571">
            <v>0.24399999999999999</v>
          </cell>
          <cell r="N571">
            <v>0.27600000000000002</v>
          </cell>
          <cell r="O571">
            <v>0.36099999999999999</v>
          </cell>
          <cell r="P571">
            <v>0.42699999999999999</v>
          </cell>
          <cell r="Q571">
            <v>0.51900000000000002</v>
          </cell>
        </row>
        <row r="572">
          <cell r="B572">
            <v>29</v>
          </cell>
          <cell r="C572" t="str">
            <v>SGP(白)</v>
          </cell>
          <cell r="D572" t="str">
            <v>（通気・消火・給湯・プロパン・冷却水・冷温水）溶接接合</v>
          </cell>
          <cell r="E572" t="str">
            <v>屋外配管</v>
          </cell>
          <cell r="F572" t="str">
            <v>配管工</v>
          </cell>
          <cell r="M572">
            <v>0.24299999999999999</v>
          </cell>
          <cell r="N572">
            <v>0.27400000000000002</v>
          </cell>
          <cell r="O572">
            <v>0.35</v>
          </cell>
          <cell r="P572">
            <v>0.41299999999999998</v>
          </cell>
          <cell r="Q572">
            <v>0.51800000000000002</v>
          </cell>
          <cell r="R572">
            <v>0.73699999999999999</v>
          </cell>
          <cell r="S572">
            <v>0.98699999999999999</v>
          </cell>
          <cell r="T572">
            <v>1.1919999999999999</v>
          </cell>
        </row>
        <row r="573">
          <cell r="B573">
            <v>30</v>
          </cell>
          <cell r="C573" t="str">
            <v>SGP(白)</v>
          </cell>
          <cell r="D573" t="str">
            <v>（冷却水）ハウジング型管継手</v>
          </cell>
          <cell r="E573" t="str">
            <v>屋外配管</v>
          </cell>
          <cell r="F573" t="str">
            <v>配管工</v>
          </cell>
          <cell r="L573">
            <v>9.5000000000000001E-2</v>
          </cell>
          <cell r="M573">
            <v>0.11899999999999999</v>
          </cell>
          <cell r="N573">
            <v>0.155</v>
          </cell>
          <cell r="O573">
            <v>0.23</v>
          </cell>
          <cell r="P573">
            <v>0.27200000000000002</v>
          </cell>
          <cell r="Q573">
            <v>0.33100000000000002</v>
          </cell>
          <cell r="R573">
            <v>0.437</v>
          </cell>
          <cell r="S573">
            <v>0.58799999999999997</v>
          </cell>
          <cell r="T573">
            <v>0.70799999999999996</v>
          </cell>
        </row>
        <row r="574">
          <cell r="B574">
            <v>31</v>
          </cell>
          <cell r="C574" t="str">
            <v>SGP(白)</v>
          </cell>
          <cell r="D574" t="str">
            <v>（冷温水・消火）ハウジング型管継手</v>
          </cell>
          <cell r="E574" t="str">
            <v>屋外配管</v>
          </cell>
          <cell r="F574" t="str">
            <v>配管工</v>
          </cell>
          <cell r="L574">
            <v>9.5000000000000001E-2</v>
          </cell>
          <cell r="M574">
            <v>0.11899999999999999</v>
          </cell>
          <cell r="N574">
            <v>0.155</v>
          </cell>
          <cell r="O574">
            <v>0.23</v>
          </cell>
          <cell r="P574">
            <v>0.27200000000000002</v>
          </cell>
          <cell r="Q574">
            <v>0.33100000000000002</v>
          </cell>
          <cell r="R574">
            <v>0.437</v>
          </cell>
          <cell r="S574">
            <v>0.58799999999999997</v>
          </cell>
          <cell r="T574">
            <v>0.70799999999999996</v>
          </cell>
        </row>
        <row r="575">
          <cell r="B575">
            <v>32</v>
          </cell>
          <cell r="C575" t="str">
            <v>SGP(黒)</v>
          </cell>
          <cell r="D575" t="str">
            <v>（蒸気・油）ねじ接合</v>
          </cell>
          <cell r="E575" t="str">
            <v>屋外配管</v>
          </cell>
          <cell r="F575" t="str">
            <v>配管工</v>
          </cell>
          <cell r="G575">
            <v>0.08</v>
          </cell>
          <cell r="H575">
            <v>0.09</v>
          </cell>
          <cell r="I575">
            <v>0.111</v>
          </cell>
          <cell r="J575">
            <v>0.13600000000000001</v>
          </cell>
          <cell r="K575">
            <v>0.14899999999999999</v>
          </cell>
          <cell r="L575">
            <v>0.187</v>
          </cell>
          <cell r="M575">
            <v>0.24399999999999999</v>
          </cell>
          <cell r="N575">
            <v>0.27600000000000002</v>
          </cell>
          <cell r="O575">
            <v>0.36099999999999999</v>
          </cell>
          <cell r="P575">
            <v>0.42699999999999999</v>
          </cell>
          <cell r="Q575">
            <v>0.51900000000000002</v>
          </cell>
        </row>
        <row r="576">
          <cell r="B576">
            <v>33</v>
          </cell>
          <cell r="C576" t="str">
            <v>SGP(黒)</v>
          </cell>
          <cell r="D576" t="str">
            <v>（蒸気・油）溶接接合</v>
          </cell>
          <cell r="E576" t="str">
            <v>屋外配管</v>
          </cell>
          <cell r="F576" t="str">
            <v>配管工</v>
          </cell>
          <cell r="G576">
            <v>0.10100000000000001</v>
          </cell>
          <cell r="H576">
            <v>0.109</v>
          </cell>
          <cell r="I576">
            <v>0.127</v>
          </cell>
          <cell r="J576">
            <v>0.14899999999999999</v>
          </cell>
          <cell r="K576">
            <v>0.161</v>
          </cell>
          <cell r="L576">
            <v>0.19400000000000001</v>
          </cell>
          <cell r="M576">
            <v>0.24299999999999999</v>
          </cell>
          <cell r="N576">
            <v>0.27400000000000002</v>
          </cell>
          <cell r="O576">
            <v>0.35</v>
          </cell>
          <cell r="P576">
            <v>0.41299999999999998</v>
          </cell>
          <cell r="Q576">
            <v>0.51800000000000002</v>
          </cell>
          <cell r="R576">
            <v>0.73699999999999999</v>
          </cell>
          <cell r="S576">
            <v>0.98699999999999999</v>
          </cell>
          <cell r="T576">
            <v>1.1919999999999999</v>
          </cell>
        </row>
        <row r="577">
          <cell r="B577">
            <v>35</v>
          </cell>
          <cell r="C577" t="str">
            <v>SGP-TA(WSP032)</v>
          </cell>
          <cell r="D577" t="str">
            <v>ねじ接合</v>
          </cell>
          <cell r="E577" t="str">
            <v>屋外配管</v>
          </cell>
          <cell r="F577" t="str">
            <v>配管工</v>
          </cell>
          <cell r="G577">
            <v>0.08</v>
          </cell>
          <cell r="H577">
            <v>0.09</v>
          </cell>
          <cell r="I577">
            <v>0.111</v>
          </cell>
          <cell r="J577">
            <v>0.13600000000000001</v>
          </cell>
          <cell r="K577">
            <v>0.14899999999999999</v>
          </cell>
          <cell r="L577">
            <v>0.187</v>
          </cell>
          <cell r="M577">
            <v>0.24399999999999999</v>
          </cell>
          <cell r="N577">
            <v>0.27600000000000002</v>
          </cell>
          <cell r="O577">
            <v>0.36099999999999999</v>
          </cell>
          <cell r="P577">
            <v>0.42699999999999999</v>
          </cell>
          <cell r="Q577">
            <v>0.51900000000000002</v>
          </cell>
        </row>
        <row r="578">
          <cell r="B578">
            <v>38</v>
          </cell>
          <cell r="C578" t="str">
            <v>ARFA管</v>
          </cell>
          <cell r="D578" t="str">
            <v>ねじ接合</v>
          </cell>
          <cell r="E578" t="str">
            <v>屋外配管</v>
          </cell>
          <cell r="F578" t="str">
            <v>配管工</v>
          </cell>
          <cell r="G578">
            <v>0.08</v>
          </cell>
          <cell r="H578">
            <v>0.09</v>
          </cell>
          <cell r="I578">
            <v>0.111</v>
          </cell>
          <cell r="J578">
            <v>0.13600000000000001</v>
          </cell>
          <cell r="K578">
            <v>0.14899999999999999</v>
          </cell>
          <cell r="L578">
            <v>0.187</v>
          </cell>
          <cell r="M578">
            <v>0.24399999999999999</v>
          </cell>
          <cell r="N578">
            <v>0.27600000000000002</v>
          </cell>
          <cell r="O578">
            <v>0.36099999999999999</v>
          </cell>
          <cell r="P578">
            <v>0.42699999999999999</v>
          </cell>
          <cell r="Q578">
            <v>0.51900000000000002</v>
          </cell>
        </row>
        <row r="579">
          <cell r="B579">
            <v>40</v>
          </cell>
          <cell r="C579" t="str">
            <v>CUP</v>
          </cell>
          <cell r="D579" t="str">
            <v>（給湯・給水）</v>
          </cell>
          <cell r="E579" t="str">
            <v>屋外配管</v>
          </cell>
          <cell r="F579" t="str">
            <v>配管工</v>
          </cell>
          <cell r="G579">
            <v>5.2999999999999999E-2</v>
          </cell>
          <cell r="H579">
            <v>7.3999999999999996E-2</v>
          </cell>
          <cell r="I579">
            <v>9.5000000000000001E-2</v>
          </cell>
          <cell r="J579">
            <v>0.11600000000000001</v>
          </cell>
          <cell r="K579">
            <v>0.13700000000000001</v>
          </cell>
          <cell r="L579">
            <v>0.18</v>
          </cell>
          <cell r="M579">
            <v>0.222</v>
          </cell>
          <cell r="N579">
            <v>0.26400000000000001</v>
          </cell>
          <cell r="O579">
            <v>0.34899999999999998</v>
          </cell>
          <cell r="P579">
            <v>0.434</v>
          </cell>
          <cell r="Q579">
            <v>0.51800000000000002</v>
          </cell>
        </row>
        <row r="582">
          <cell r="B582">
            <v>1</v>
          </cell>
          <cell r="C582" t="str">
            <v>SGP-PA</v>
          </cell>
          <cell r="D582" t="str">
            <v>（給水・冷却水）ねじ接合（管端防食継手）</v>
          </cell>
          <cell r="E582" t="str">
            <v>地中配管</v>
          </cell>
          <cell r="F582" t="str">
            <v>配管工</v>
          </cell>
          <cell r="G582">
            <v>6.2E-2</v>
          </cell>
          <cell r="H582">
            <v>7.0000000000000007E-2</v>
          </cell>
          <cell r="I582">
            <v>8.5999999999999993E-2</v>
          </cell>
          <cell r="J582">
            <v>0.106</v>
          </cell>
          <cell r="K582">
            <v>0.11600000000000001</v>
          </cell>
          <cell r="L582">
            <v>0.14599999999999999</v>
          </cell>
          <cell r="M582">
            <v>0.19</v>
          </cell>
          <cell r="N582">
            <v>0.215</v>
          </cell>
          <cell r="O582">
            <v>0.28100000000000003</v>
          </cell>
          <cell r="P582">
            <v>0.33200000000000002</v>
          </cell>
          <cell r="Q582">
            <v>0.40400000000000003</v>
          </cell>
        </row>
        <row r="583">
          <cell r="B583">
            <v>2</v>
          </cell>
          <cell r="C583" t="str">
            <v>SGP-PB</v>
          </cell>
          <cell r="D583" t="str">
            <v>（給水・冷却水）ねじ接合（管端防食継手）</v>
          </cell>
          <cell r="E583" t="str">
            <v>地中配管</v>
          </cell>
          <cell r="F583" t="str">
            <v>配管工</v>
          </cell>
          <cell r="G583">
            <v>6.2E-2</v>
          </cell>
          <cell r="H583">
            <v>7.0000000000000007E-2</v>
          </cell>
          <cell r="I583">
            <v>8.5999999999999993E-2</v>
          </cell>
          <cell r="J583">
            <v>0.106</v>
          </cell>
          <cell r="K583">
            <v>0.11600000000000001</v>
          </cell>
          <cell r="L583">
            <v>0.14599999999999999</v>
          </cell>
          <cell r="M583">
            <v>0.19</v>
          </cell>
          <cell r="N583">
            <v>0.215</v>
          </cell>
          <cell r="O583">
            <v>0.28100000000000003</v>
          </cell>
          <cell r="P583">
            <v>0.33200000000000002</v>
          </cell>
          <cell r="Q583">
            <v>0.40400000000000003</v>
          </cell>
        </row>
        <row r="584">
          <cell r="B584">
            <v>3</v>
          </cell>
          <cell r="C584" t="str">
            <v>SGP-PD</v>
          </cell>
          <cell r="D584" t="str">
            <v>（給水・冷却水）ねじ接合（管端防食継手）</v>
          </cell>
          <cell r="E584" t="str">
            <v>地中配管</v>
          </cell>
          <cell r="F584" t="str">
            <v>配管工</v>
          </cell>
          <cell r="G584">
            <v>6.7000000000000004E-2</v>
          </cell>
          <cell r="H584">
            <v>7.5999999999999998E-2</v>
          </cell>
          <cell r="I584">
            <v>9.2999999999999999E-2</v>
          </cell>
          <cell r="J584">
            <v>0.114</v>
          </cell>
          <cell r="K584">
            <v>0.125</v>
          </cell>
          <cell r="L584">
            <v>0.157</v>
          </cell>
          <cell r="M584">
            <v>0.20499999999999999</v>
          </cell>
          <cell r="N584">
            <v>0.23200000000000001</v>
          </cell>
          <cell r="O584">
            <v>0.30299999999999999</v>
          </cell>
          <cell r="P584">
            <v>0.35899999999999999</v>
          </cell>
          <cell r="Q584">
            <v>0.436</v>
          </cell>
        </row>
        <row r="585">
          <cell r="B585">
            <v>4</v>
          </cell>
          <cell r="C585" t="str">
            <v>SGP-FPA</v>
          </cell>
          <cell r="D585" t="str">
            <v>（給水・冷却水）フランジ接合</v>
          </cell>
          <cell r="E585" t="str">
            <v>地中配管</v>
          </cell>
          <cell r="F585" t="str">
            <v>配管工</v>
          </cell>
          <cell r="M585">
            <v>0.15</v>
          </cell>
          <cell r="N585">
            <v>0.17199999999999999</v>
          </cell>
          <cell r="O585">
            <v>0.222</v>
          </cell>
          <cell r="P585">
            <v>0.26400000000000001</v>
          </cell>
          <cell r="Q585">
            <v>0.33600000000000002</v>
          </cell>
          <cell r="R585">
            <v>0.47699999999999998</v>
          </cell>
          <cell r="S585">
            <v>0.64200000000000002</v>
          </cell>
          <cell r="T585">
            <v>0.77300000000000002</v>
          </cell>
        </row>
        <row r="586">
          <cell r="B586">
            <v>5</v>
          </cell>
          <cell r="C586" t="str">
            <v>SGP-FPB</v>
          </cell>
          <cell r="D586" t="str">
            <v>（給水・冷却水）フランジ接合</v>
          </cell>
          <cell r="E586" t="str">
            <v>地中配管</v>
          </cell>
          <cell r="F586" t="str">
            <v>配管工</v>
          </cell>
          <cell r="M586">
            <v>0.15</v>
          </cell>
          <cell r="N586">
            <v>0.17199999999999999</v>
          </cell>
          <cell r="O586">
            <v>0.222</v>
          </cell>
          <cell r="P586">
            <v>0.26400000000000001</v>
          </cell>
          <cell r="Q586">
            <v>0.33600000000000002</v>
          </cell>
          <cell r="R586">
            <v>0.47699999999999998</v>
          </cell>
          <cell r="S586">
            <v>0.64200000000000002</v>
          </cell>
          <cell r="T586">
            <v>0.77300000000000002</v>
          </cell>
        </row>
        <row r="587">
          <cell r="B587">
            <v>6</v>
          </cell>
          <cell r="C587" t="str">
            <v>SGP-FPD</v>
          </cell>
          <cell r="D587" t="str">
            <v>（給水・冷却水）フランジ接合</v>
          </cell>
          <cell r="E587" t="str">
            <v>地中配管</v>
          </cell>
          <cell r="F587" t="str">
            <v>配管工</v>
          </cell>
          <cell r="M587">
            <v>0.15</v>
          </cell>
          <cell r="N587">
            <v>0.17199999999999999</v>
          </cell>
          <cell r="O587">
            <v>0.222</v>
          </cell>
          <cell r="P587">
            <v>0.26400000000000001</v>
          </cell>
          <cell r="Q587">
            <v>0.33600000000000002</v>
          </cell>
          <cell r="R587">
            <v>0.47699999999999998</v>
          </cell>
          <cell r="S587">
            <v>0.64200000000000002</v>
          </cell>
          <cell r="T587">
            <v>0.77300000000000002</v>
          </cell>
        </row>
        <row r="588">
          <cell r="B588">
            <v>7</v>
          </cell>
          <cell r="C588" t="str">
            <v>SGP-VA</v>
          </cell>
          <cell r="D588" t="str">
            <v>（給水・冷却水）ねじ接合（管端防食継手）</v>
          </cell>
          <cell r="E588" t="str">
            <v>地中配管</v>
          </cell>
          <cell r="F588" t="str">
            <v>配管工</v>
          </cell>
          <cell r="G588">
            <v>6.2E-2</v>
          </cell>
          <cell r="H588">
            <v>7.0000000000000007E-2</v>
          </cell>
          <cell r="I588">
            <v>8.5999999999999993E-2</v>
          </cell>
          <cell r="J588">
            <v>0.106</v>
          </cell>
          <cell r="K588">
            <v>0.11600000000000001</v>
          </cell>
          <cell r="L588">
            <v>0.14599999999999999</v>
          </cell>
          <cell r="M588">
            <v>0.19</v>
          </cell>
          <cell r="N588">
            <v>0.215</v>
          </cell>
          <cell r="O588">
            <v>0.28100000000000003</v>
          </cell>
          <cell r="P588">
            <v>0.33200000000000002</v>
          </cell>
          <cell r="Q588">
            <v>0.40400000000000003</v>
          </cell>
        </row>
        <row r="589">
          <cell r="B589">
            <v>8</v>
          </cell>
          <cell r="C589" t="str">
            <v>SGP-VB</v>
          </cell>
          <cell r="D589" t="str">
            <v>（給水・冷却水）ねじ接合（管端防食継手）</v>
          </cell>
          <cell r="E589" t="str">
            <v>地中配管</v>
          </cell>
          <cell r="F589" t="str">
            <v>配管工</v>
          </cell>
          <cell r="G589">
            <v>6.2E-2</v>
          </cell>
          <cell r="H589">
            <v>7.0000000000000007E-2</v>
          </cell>
          <cell r="I589">
            <v>8.5999999999999993E-2</v>
          </cell>
          <cell r="J589">
            <v>0.106</v>
          </cell>
          <cell r="K589">
            <v>0.11600000000000001</v>
          </cell>
          <cell r="L589">
            <v>0.14599999999999999</v>
          </cell>
          <cell r="M589">
            <v>0.19</v>
          </cell>
          <cell r="N589">
            <v>0.215</v>
          </cell>
          <cell r="O589">
            <v>0.28100000000000003</v>
          </cell>
          <cell r="P589">
            <v>0.33200000000000002</v>
          </cell>
          <cell r="Q589">
            <v>0.40400000000000003</v>
          </cell>
        </row>
        <row r="590">
          <cell r="B590">
            <v>9</v>
          </cell>
          <cell r="C590" t="str">
            <v>SGP-VD</v>
          </cell>
          <cell r="D590" t="str">
            <v>（給水・冷却水）ねじ接合（管端防食継手）</v>
          </cell>
          <cell r="E590" t="str">
            <v>地中配管</v>
          </cell>
          <cell r="F590" t="str">
            <v>配管工</v>
          </cell>
          <cell r="G590">
            <v>6.7000000000000004E-2</v>
          </cell>
          <cell r="H590">
            <v>7.5999999999999998E-2</v>
          </cell>
          <cell r="I590">
            <v>9.2999999999999999E-2</v>
          </cell>
          <cell r="J590">
            <v>0.114</v>
          </cell>
          <cell r="K590">
            <v>0.125</v>
          </cell>
          <cell r="L590">
            <v>0.157</v>
          </cell>
          <cell r="M590">
            <v>0.20499999999999999</v>
          </cell>
          <cell r="N590">
            <v>0.23200000000000001</v>
          </cell>
          <cell r="O590">
            <v>0.30299999999999999</v>
          </cell>
          <cell r="P590">
            <v>0.35899999999999999</v>
          </cell>
          <cell r="Q590">
            <v>0.436</v>
          </cell>
        </row>
        <row r="591">
          <cell r="B591">
            <v>10</v>
          </cell>
          <cell r="C591" t="str">
            <v>SGP-FVA</v>
          </cell>
          <cell r="D591" t="str">
            <v>（給水・冷却水）フランジ接合</v>
          </cell>
          <cell r="E591" t="str">
            <v>地中配管</v>
          </cell>
          <cell r="F591" t="str">
            <v>配管工</v>
          </cell>
          <cell r="M591">
            <v>0.15</v>
          </cell>
          <cell r="N591">
            <v>0.17199999999999999</v>
          </cell>
          <cell r="O591">
            <v>0.222</v>
          </cell>
          <cell r="P591">
            <v>0.26400000000000001</v>
          </cell>
          <cell r="Q591">
            <v>0.33600000000000002</v>
          </cell>
          <cell r="R591">
            <v>0.47699999999999998</v>
          </cell>
          <cell r="S591">
            <v>0.64200000000000002</v>
          </cell>
          <cell r="T591">
            <v>0.77300000000000002</v>
          </cell>
        </row>
        <row r="592">
          <cell r="B592">
            <v>11</v>
          </cell>
          <cell r="C592" t="str">
            <v>SGP-FVB</v>
          </cell>
          <cell r="D592" t="str">
            <v>（給水・冷却水）フランジ接合</v>
          </cell>
          <cell r="E592" t="str">
            <v>地中配管</v>
          </cell>
          <cell r="F592" t="str">
            <v>配管工</v>
          </cell>
          <cell r="M592">
            <v>0.15</v>
          </cell>
          <cell r="N592">
            <v>0.17199999999999999</v>
          </cell>
          <cell r="O592">
            <v>0.222</v>
          </cell>
          <cell r="P592">
            <v>0.26400000000000001</v>
          </cell>
          <cell r="Q592">
            <v>0.33600000000000002</v>
          </cell>
          <cell r="R592">
            <v>0.47699999999999998</v>
          </cell>
          <cell r="S592">
            <v>0.64200000000000002</v>
          </cell>
          <cell r="T592">
            <v>0.77300000000000002</v>
          </cell>
        </row>
        <row r="593">
          <cell r="B593">
            <v>12</v>
          </cell>
          <cell r="C593" t="str">
            <v>SGP-FVD</v>
          </cell>
          <cell r="D593" t="str">
            <v>（給水・冷却水）フランジ接合</v>
          </cell>
          <cell r="E593" t="str">
            <v>地中配管</v>
          </cell>
          <cell r="F593" t="str">
            <v>配管工</v>
          </cell>
          <cell r="M593">
            <v>0.15</v>
          </cell>
          <cell r="N593">
            <v>0.17199999999999999</v>
          </cell>
          <cell r="O593">
            <v>0.222</v>
          </cell>
          <cell r="P593">
            <v>0.26400000000000001</v>
          </cell>
          <cell r="Q593">
            <v>0.33600000000000002</v>
          </cell>
          <cell r="R593">
            <v>0.47699999999999998</v>
          </cell>
          <cell r="S593">
            <v>0.64200000000000002</v>
          </cell>
          <cell r="T593">
            <v>0.77300000000000002</v>
          </cell>
        </row>
        <row r="594">
          <cell r="B594">
            <v>15</v>
          </cell>
          <cell r="C594" t="str">
            <v>SGP-PS</v>
          </cell>
          <cell r="D594" t="str">
            <v>ねじ接合</v>
          </cell>
          <cell r="E594" t="str">
            <v>地中配管</v>
          </cell>
          <cell r="F594" t="str">
            <v>配管工</v>
          </cell>
          <cell r="L594">
            <v>0.157</v>
          </cell>
          <cell r="M594">
            <v>0.20499999999999999</v>
          </cell>
          <cell r="N594">
            <v>0.23200000000000001</v>
          </cell>
          <cell r="O594">
            <v>0.30299999999999999</v>
          </cell>
        </row>
        <row r="595">
          <cell r="B595">
            <v>16</v>
          </cell>
          <cell r="C595" t="str">
            <v>STPG 370 PS</v>
          </cell>
          <cell r="D595" t="str">
            <v>ねじ接合</v>
          </cell>
          <cell r="E595" t="str">
            <v>地中配管</v>
          </cell>
          <cell r="F595" t="str">
            <v>配管工</v>
          </cell>
          <cell r="L595">
            <v>0.157</v>
          </cell>
          <cell r="M595">
            <v>0.20499999999999999</v>
          </cell>
          <cell r="N595">
            <v>0.23200000000000001</v>
          </cell>
          <cell r="O595">
            <v>0.30299999999999999</v>
          </cell>
        </row>
        <row r="596">
          <cell r="B596">
            <v>17</v>
          </cell>
          <cell r="C596" t="str">
            <v>SGP-VS</v>
          </cell>
          <cell r="D596" t="str">
            <v>ねじ接合</v>
          </cell>
          <cell r="E596" t="str">
            <v>地中配管</v>
          </cell>
          <cell r="F596" t="str">
            <v>配管工</v>
          </cell>
          <cell r="L596">
            <v>0.157</v>
          </cell>
          <cell r="M596">
            <v>0.20499999999999999</v>
          </cell>
          <cell r="N596">
            <v>0.23200000000000001</v>
          </cell>
          <cell r="O596">
            <v>0.30299999999999999</v>
          </cell>
        </row>
        <row r="597">
          <cell r="B597">
            <v>18</v>
          </cell>
          <cell r="C597" t="str">
            <v>STPG 370 VS</v>
          </cell>
          <cell r="D597" t="str">
            <v>ねじ接合</v>
          </cell>
          <cell r="E597" t="str">
            <v>地中配管</v>
          </cell>
          <cell r="F597" t="str">
            <v>配管工</v>
          </cell>
          <cell r="L597">
            <v>0.157</v>
          </cell>
          <cell r="M597">
            <v>0.20499999999999999</v>
          </cell>
          <cell r="N597">
            <v>0.23200000000000001</v>
          </cell>
          <cell r="O597">
            <v>0.30299999999999999</v>
          </cell>
        </row>
        <row r="598">
          <cell r="B598">
            <v>20</v>
          </cell>
          <cell r="C598" t="str">
            <v>STPG</v>
          </cell>
          <cell r="D598" t="str">
            <v>（消火）ねじ接合</v>
          </cell>
          <cell r="E598" t="str">
            <v>地中配管</v>
          </cell>
          <cell r="F598" t="str">
            <v>配管工</v>
          </cell>
          <cell r="G598">
            <v>6.2E-2</v>
          </cell>
          <cell r="H598">
            <v>7.0000000000000007E-2</v>
          </cell>
          <cell r="I598">
            <v>8.5999999999999993E-2</v>
          </cell>
          <cell r="J598">
            <v>0.106</v>
          </cell>
          <cell r="K598">
            <v>0.11600000000000001</v>
          </cell>
          <cell r="L598">
            <v>0.14599999999999999</v>
          </cell>
          <cell r="M598">
            <v>0.19</v>
          </cell>
          <cell r="N598">
            <v>0.215</v>
          </cell>
          <cell r="O598">
            <v>0.28100000000000003</v>
          </cell>
          <cell r="P598">
            <v>0.33200000000000002</v>
          </cell>
          <cell r="Q598">
            <v>0.40400000000000003</v>
          </cell>
        </row>
        <row r="599">
          <cell r="B599">
            <v>21</v>
          </cell>
          <cell r="C599" t="str">
            <v>STPG</v>
          </cell>
          <cell r="D599" t="str">
            <v>（冷却水）ねじ接合</v>
          </cell>
          <cell r="E599" t="str">
            <v>地中配管</v>
          </cell>
          <cell r="F599" t="str">
            <v>配管工</v>
          </cell>
          <cell r="G599">
            <v>6.2E-2</v>
          </cell>
          <cell r="H599">
            <v>7.0000000000000007E-2</v>
          </cell>
          <cell r="I599">
            <v>8.5999999999999993E-2</v>
          </cell>
          <cell r="J599">
            <v>0.106</v>
          </cell>
          <cell r="K599">
            <v>0.11600000000000001</v>
          </cell>
          <cell r="L599">
            <v>0.14599999999999999</v>
          </cell>
          <cell r="M599">
            <v>0.19</v>
          </cell>
          <cell r="N599">
            <v>0.215</v>
          </cell>
          <cell r="O599">
            <v>0.28100000000000003</v>
          </cell>
          <cell r="P599">
            <v>0.33200000000000002</v>
          </cell>
          <cell r="Q599">
            <v>0.40400000000000003</v>
          </cell>
        </row>
        <row r="600">
          <cell r="B600">
            <v>23</v>
          </cell>
          <cell r="C600" t="str">
            <v>STPG</v>
          </cell>
          <cell r="D600" t="str">
            <v>（消火・冷却水・冷温水）溶接接合</v>
          </cell>
          <cell r="E600" t="str">
            <v>地中配管</v>
          </cell>
          <cell r="F600" t="str">
            <v>配管工</v>
          </cell>
          <cell r="G600">
            <v>7.8E-2</v>
          </cell>
          <cell r="H600">
            <v>8.5000000000000006E-2</v>
          </cell>
          <cell r="I600">
            <v>9.9000000000000005E-2</v>
          </cell>
          <cell r="J600">
            <v>0.11600000000000001</v>
          </cell>
          <cell r="K600">
            <v>0.125</v>
          </cell>
          <cell r="L600">
            <v>0.151</v>
          </cell>
          <cell r="M600">
            <v>0.189</v>
          </cell>
          <cell r="N600">
            <v>0.21299999999999999</v>
          </cell>
          <cell r="O600">
            <v>0.27200000000000002</v>
          </cell>
          <cell r="P600">
            <v>0.32100000000000001</v>
          </cell>
          <cell r="Q600">
            <v>0.40300000000000002</v>
          </cell>
          <cell r="R600">
            <v>0.57299999999999995</v>
          </cell>
          <cell r="S600">
            <v>0.76800000000000002</v>
          </cell>
          <cell r="T600">
            <v>0.92700000000000005</v>
          </cell>
        </row>
        <row r="601">
          <cell r="B601">
            <v>24</v>
          </cell>
          <cell r="C601" t="str">
            <v>STPG(黒)</v>
          </cell>
          <cell r="D601" t="str">
            <v>（蒸気給気管、蒸気還気用）溶接接合</v>
          </cell>
          <cell r="E601" t="str">
            <v>地中配管</v>
          </cell>
          <cell r="F601" t="str">
            <v>配管工</v>
          </cell>
          <cell r="G601">
            <v>7.8E-2</v>
          </cell>
          <cell r="H601">
            <v>8.5000000000000006E-2</v>
          </cell>
          <cell r="I601">
            <v>9.9000000000000005E-2</v>
          </cell>
          <cell r="J601">
            <v>0.11600000000000001</v>
          </cell>
          <cell r="K601">
            <v>0.125</v>
          </cell>
          <cell r="L601">
            <v>0.151</v>
          </cell>
          <cell r="M601">
            <v>0.189</v>
          </cell>
          <cell r="N601">
            <v>0.21299999999999999</v>
          </cell>
          <cell r="O601">
            <v>0.27200000000000002</v>
          </cell>
          <cell r="P601">
            <v>0.32100000000000001</v>
          </cell>
          <cell r="Q601">
            <v>0.40300000000000002</v>
          </cell>
          <cell r="R601">
            <v>0.57299999999999995</v>
          </cell>
          <cell r="S601">
            <v>0.76800000000000002</v>
          </cell>
          <cell r="T601">
            <v>0.92700000000000005</v>
          </cell>
        </row>
        <row r="602">
          <cell r="B602">
            <v>25</v>
          </cell>
          <cell r="C602" t="str">
            <v>SGP(白)</v>
          </cell>
          <cell r="D602" t="str">
            <v>（排水）ねじ接合</v>
          </cell>
          <cell r="E602" t="str">
            <v>地中配管</v>
          </cell>
          <cell r="F602" t="str">
            <v>配管工</v>
          </cell>
          <cell r="G602">
            <v>6.2E-2</v>
          </cell>
          <cell r="H602">
            <v>7.0000000000000007E-2</v>
          </cell>
          <cell r="I602">
            <v>8.5999999999999993E-2</v>
          </cell>
          <cell r="J602">
            <v>0.106</v>
          </cell>
          <cell r="K602">
            <v>0.11600000000000001</v>
          </cell>
          <cell r="L602">
            <v>0.14599999999999999</v>
          </cell>
          <cell r="M602">
            <v>0.19</v>
          </cell>
          <cell r="N602">
            <v>0.215</v>
          </cell>
          <cell r="O602">
            <v>0.28100000000000003</v>
          </cell>
          <cell r="P602">
            <v>0.33200000000000002</v>
          </cell>
          <cell r="Q602">
            <v>0.40400000000000003</v>
          </cell>
        </row>
        <row r="603">
          <cell r="B603">
            <v>27</v>
          </cell>
          <cell r="C603" t="str">
            <v>SGP(白)</v>
          </cell>
          <cell r="D603" t="str">
            <v>（通気・消火・給湯・プロパン）ねじ接合</v>
          </cell>
          <cell r="E603" t="str">
            <v>地中配管</v>
          </cell>
          <cell r="F603" t="str">
            <v>配管工</v>
          </cell>
          <cell r="G603">
            <v>6.2E-2</v>
          </cell>
          <cell r="H603">
            <v>7.0000000000000007E-2</v>
          </cell>
          <cell r="I603">
            <v>8.5999999999999993E-2</v>
          </cell>
          <cell r="J603">
            <v>0.106</v>
          </cell>
          <cell r="K603">
            <v>0.11600000000000001</v>
          </cell>
          <cell r="L603">
            <v>0.14599999999999999</v>
          </cell>
          <cell r="M603">
            <v>0.19</v>
          </cell>
          <cell r="N603">
            <v>0.215</v>
          </cell>
          <cell r="O603">
            <v>0.28100000000000003</v>
          </cell>
          <cell r="P603">
            <v>0.33200000000000002</v>
          </cell>
          <cell r="Q603">
            <v>0.40400000000000003</v>
          </cell>
        </row>
        <row r="604">
          <cell r="B604">
            <v>28</v>
          </cell>
          <cell r="C604" t="str">
            <v>SGP(白)</v>
          </cell>
          <cell r="D604" t="str">
            <v>（冷却水）ねじ接合</v>
          </cell>
          <cell r="E604" t="str">
            <v>地中配管</v>
          </cell>
          <cell r="F604" t="str">
            <v>配管工</v>
          </cell>
          <cell r="G604">
            <v>6.2E-2</v>
          </cell>
          <cell r="H604">
            <v>7.0000000000000007E-2</v>
          </cell>
          <cell r="I604">
            <v>8.5999999999999993E-2</v>
          </cell>
          <cell r="J604">
            <v>0.106</v>
          </cell>
          <cell r="K604">
            <v>0.11600000000000001</v>
          </cell>
          <cell r="L604">
            <v>0.14599999999999999</v>
          </cell>
          <cell r="M604">
            <v>0.19</v>
          </cell>
          <cell r="N604">
            <v>0.215</v>
          </cell>
          <cell r="O604">
            <v>0.28100000000000003</v>
          </cell>
          <cell r="P604">
            <v>0.33200000000000002</v>
          </cell>
          <cell r="Q604">
            <v>0.40400000000000003</v>
          </cell>
        </row>
        <row r="605">
          <cell r="B605">
            <v>29</v>
          </cell>
          <cell r="C605" t="str">
            <v>SGP(白)</v>
          </cell>
          <cell r="D605" t="str">
            <v>（通気・消火・給湯・プロパン・冷却水・冷温水）溶接接合</v>
          </cell>
          <cell r="E605" t="str">
            <v>地中配管</v>
          </cell>
          <cell r="F605" t="str">
            <v>配管工</v>
          </cell>
          <cell r="M605">
            <v>0.189</v>
          </cell>
          <cell r="N605">
            <v>0.21299999999999999</v>
          </cell>
          <cell r="O605">
            <v>0.27200000000000002</v>
          </cell>
          <cell r="P605">
            <v>0.32100000000000001</v>
          </cell>
          <cell r="Q605">
            <v>0.40300000000000002</v>
          </cell>
          <cell r="R605">
            <v>0.57299999999999995</v>
          </cell>
          <cell r="S605">
            <v>0.76800000000000002</v>
          </cell>
          <cell r="T605">
            <v>0.92700000000000005</v>
          </cell>
        </row>
        <row r="606">
          <cell r="B606">
            <v>32</v>
          </cell>
          <cell r="C606" t="str">
            <v>SGP(黒)</v>
          </cell>
          <cell r="D606" t="str">
            <v>（蒸気・油）ねじ接合</v>
          </cell>
          <cell r="E606" t="str">
            <v>地中配管</v>
          </cell>
          <cell r="F606" t="str">
            <v>配管工</v>
          </cell>
          <cell r="G606">
            <v>6.2E-2</v>
          </cell>
          <cell r="H606">
            <v>7.0000000000000007E-2</v>
          </cell>
          <cell r="I606">
            <v>8.5999999999999993E-2</v>
          </cell>
          <cell r="J606">
            <v>0.106</v>
          </cell>
          <cell r="K606">
            <v>0.11600000000000001</v>
          </cell>
          <cell r="L606">
            <v>0.14599999999999999</v>
          </cell>
          <cell r="M606">
            <v>0.19</v>
          </cell>
          <cell r="N606">
            <v>0.215</v>
          </cell>
          <cell r="O606">
            <v>0.28100000000000003</v>
          </cell>
          <cell r="P606">
            <v>0.33200000000000002</v>
          </cell>
          <cell r="Q606">
            <v>0.40400000000000003</v>
          </cell>
        </row>
        <row r="607">
          <cell r="B607">
            <v>33</v>
          </cell>
          <cell r="C607" t="str">
            <v>SGP(黒)</v>
          </cell>
          <cell r="D607" t="str">
            <v>（蒸気・油）溶接接合</v>
          </cell>
          <cell r="E607" t="str">
            <v>地中配管</v>
          </cell>
          <cell r="F607" t="str">
            <v>配管工</v>
          </cell>
          <cell r="G607">
            <v>7.8E-2</v>
          </cell>
          <cell r="H607">
            <v>8.5000000000000006E-2</v>
          </cell>
          <cell r="I607">
            <v>9.9000000000000005E-2</v>
          </cell>
          <cell r="J607">
            <v>0.11600000000000001</v>
          </cell>
          <cell r="K607">
            <v>0.125</v>
          </cell>
          <cell r="L607">
            <v>0.151</v>
          </cell>
          <cell r="M607">
            <v>0.189</v>
          </cell>
          <cell r="N607">
            <v>0.21299999999999999</v>
          </cell>
          <cell r="O607">
            <v>0.27200000000000002</v>
          </cell>
          <cell r="P607">
            <v>0.32100000000000001</v>
          </cell>
          <cell r="Q607">
            <v>0.40300000000000002</v>
          </cell>
          <cell r="R607">
            <v>0.57299999999999995</v>
          </cell>
          <cell r="S607">
            <v>0.76800000000000002</v>
          </cell>
          <cell r="T607">
            <v>0.92700000000000005</v>
          </cell>
        </row>
        <row r="608">
          <cell r="B608">
            <v>35</v>
          </cell>
          <cell r="C608" t="str">
            <v>SGP-TA(WSP032)</v>
          </cell>
          <cell r="D608" t="str">
            <v>ねじ接合</v>
          </cell>
          <cell r="E608" t="str">
            <v>地中配管</v>
          </cell>
          <cell r="F608" t="str">
            <v>配管工</v>
          </cell>
          <cell r="J608">
            <v>0.106</v>
          </cell>
          <cell r="K608">
            <v>0.11600000000000001</v>
          </cell>
          <cell r="L608">
            <v>0.14599999999999999</v>
          </cell>
          <cell r="M608">
            <v>0.19</v>
          </cell>
          <cell r="N608">
            <v>0.215</v>
          </cell>
          <cell r="O608">
            <v>0.28100000000000003</v>
          </cell>
          <cell r="P608">
            <v>0.33200000000000002</v>
          </cell>
          <cell r="Q608">
            <v>0.40400000000000003</v>
          </cell>
        </row>
        <row r="609">
          <cell r="B609">
            <v>37</v>
          </cell>
          <cell r="C609" t="str">
            <v>HP</v>
          </cell>
          <cell r="D609" t="str">
            <v>（排水）</v>
          </cell>
          <cell r="E609" t="str">
            <v>地中配管</v>
          </cell>
          <cell r="F609" t="str">
            <v>配管工</v>
          </cell>
          <cell r="O609">
            <v>0.22</v>
          </cell>
          <cell r="P609">
            <v>0.25600000000000001</v>
          </cell>
          <cell r="Q609">
            <v>0.30599999999999999</v>
          </cell>
          <cell r="R609">
            <v>0.4</v>
          </cell>
          <cell r="S609">
            <v>0.501</v>
          </cell>
          <cell r="T609">
            <v>0.6</v>
          </cell>
        </row>
        <row r="610">
          <cell r="B610">
            <v>38</v>
          </cell>
          <cell r="C610" t="str">
            <v>ARFA管</v>
          </cell>
          <cell r="D610" t="str">
            <v>ねじ接合</v>
          </cell>
          <cell r="E610" t="str">
            <v>地中配管</v>
          </cell>
          <cell r="F610" t="str">
            <v>配管工</v>
          </cell>
          <cell r="J610">
            <v>0.106</v>
          </cell>
          <cell r="K610">
            <v>0.11600000000000001</v>
          </cell>
          <cell r="L610">
            <v>0.14599999999999999</v>
          </cell>
          <cell r="M610">
            <v>0.19</v>
          </cell>
          <cell r="N610">
            <v>0.215</v>
          </cell>
          <cell r="O610">
            <v>0.28100000000000003</v>
          </cell>
          <cell r="P610">
            <v>0.33200000000000002</v>
          </cell>
          <cell r="Q610">
            <v>0.40400000000000003</v>
          </cell>
        </row>
        <row r="613">
          <cell r="B613">
            <v>1</v>
          </cell>
          <cell r="C613" t="str">
            <v>SGP-PA</v>
          </cell>
          <cell r="D613" t="str">
            <v>（給水・冷却水）ねじ接合（管端防食継手）</v>
          </cell>
          <cell r="E613" t="str">
            <v>屋内一般配管</v>
          </cell>
          <cell r="F613" t="str">
            <v>はつり補修</v>
          </cell>
          <cell r="G613">
            <v>0.08</v>
          </cell>
          <cell r="H613">
            <v>0.08</v>
          </cell>
          <cell r="I613">
            <v>0.08</v>
          </cell>
          <cell r="J613">
            <v>0.08</v>
          </cell>
          <cell r="K613">
            <v>0.08</v>
          </cell>
          <cell r="L613">
            <v>0.08</v>
          </cell>
          <cell r="M613">
            <v>0.08</v>
          </cell>
          <cell r="N613">
            <v>0.08</v>
          </cell>
          <cell r="O613">
            <v>0.08</v>
          </cell>
          <cell r="P613">
            <v>0.08</v>
          </cell>
          <cell r="Q613">
            <v>0.08</v>
          </cell>
          <cell r="R613">
            <v>0.08</v>
          </cell>
          <cell r="S613">
            <v>0.08</v>
          </cell>
          <cell r="T613">
            <v>0.08</v>
          </cell>
        </row>
        <row r="614">
          <cell r="B614">
            <v>2</v>
          </cell>
          <cell r="C614" t="str">
            <v>SGP-PB</v>
          </cell>
          <cell r="D614" t="str">
            <v>（給水・冷却水）ねじ接合（管端防食継手）</v>
          </cell>
          <cell r="E614" t="str">
            <v>屋内一般配管</v>
          </cell>
          <cell r="F614" t="str">
            <v>はつり補修</v>
          </cell>
          <cell r="G614">
            <v>0.08</v>
          </cell>
          <cell r="H614">
            <v>0.08</v>
          </cell>
          <cell r="I614">
            <v>0.08</v>
          </cell>
          <cell r="J614">
            <v>0.08</v>
          </cell>
          <cell r="K614">
            <v>0.08</v>
          </cell>
          <cell r="L614">
            <v>0.08</v>
          </cell>
          <cell r="M614">
            <v>0.08</v>
          </cell>
          <cell r="N614">
            <v>0.08</v>
          </cell>
          <cell r="O614">
            <v>0.08</v>
          </cell>
          <cell r="P614">
            <v>0.08</v>
          </cell>
          <cell r="Q614">
            <v>0.08</v>
          </cell>
          <cell r="R614">
            <v>0.08</v>
          </cell>
          <cell r="S614">
            <v>0.08</v>
          </cell>
          <cell r="T614">
            <v>0.08</v>
          </cell>
        </row>
        <row r="615">
          <cell r="B615">
            <v>4</v>
          </cell>
          <cell r="C615" t="str">
            <v>SGP-FPA</v>
          </cell>
          <cell r="D615" t="str">
            <v>（給水・冷却水）フランジ接合</v>
          </cell>
          <cell r="E615" t="str">
            <v>屋内一般配管</v>
          </cell>
          <cell r="F615" t="str">
            <v>はつり補修</v>
          </cell>
          <cell r="M615">
            <v>0.08</v>
          </cell>
          <cell r="N615">
            <v>0.08</v>
          </cell>
          <cell r="O615">
            <v>0.08</v>
          </cell>
          <cell r="P615">
            <v>0.08</v>
          </cell>
          <cell r="Q615">
            <v>0.08</v>
          </cell>
          <cell r="R615">
            <v>0.08</v>
          </cell>
          <cell r="S615">
            <v>0.08</v>
          </cell>
          <cell r="T615">
            <v>0.08</v>
          </cell>
        </row>
        <row r="616">
          <cell r="B616">
            <v>5</v>
          </cell>
          <cell r="C616" t="str">
            <v>SGP-FPB</v>
          </cell>
          <cell r="D616" t="str">
            <v>（給水・冷却水）フランジ接合</v>
          </cell>
          <cell r="E616" t="str">
            <v>屋内一般配管</v>
          </cell>
          <cell r="F616" t="str">
            <v>はつり補修</v>
          </cell>
          <cell r="M616">
            <v>0.08</v>
          </cell>
          <cell r="N616">
            <v>0.08</v>
          </cell>
          <cell r="O616">
            <v>0.08</v>
          </cell>
          <cell r="P616">
            <v>0.08</v>
          </cell>
          <cell r="Q616">
            <v>0.08</v>
          </cell>
          <cell r="R616">
            <v>0.08</v>
          </cell>
          <cell r="S616">
            <v>0.08</v>
          </cell>
          <cell r="T616">
            <v>0.08</v>
          </cell>
        </row>
        <row r="617">
          <cell r="B617">
            <v>7</v>
          </cell>
          <cell r="C617" t="str">
            <v>SGP-VA</v>
          </cell>
          <cell r="D617" t="str">
            <v>（給水・冷却水）ねじ接合（管端防食継手）</v>
          </cell>
          <cell r="E617" t="str">
            <v>屋内一般配管</v>
          </cell>
          <cell r="F617" t="str">
            <v>はつり補修</v>
          </cell>
          <cell r="G617">
            <v>0.08</v>
          </cell>
          <cell r="H617">
            <v>0.08</v>
          </cell>
          <cell r="I617">
            <v>0.08</v>
          </cell>
          <cell r="J617">
            <v>0.08</v>
          </cell>
          <cell r="K617">
            <v>0.08</v>
          </cell>
          <cell r="L617">
            <v>0.08</v>
          </cell>
          <cell r="M617">
            <v>0.08</v>
          </cell>
          <cell r="N617">
            <v>0.08</v>
          </cell>
          <cell r="O617">
            <v>0.08</v>
          </cell>
          <cell r="P617">
            <v>0.08</v>
          </cell>
          <cell r="Q617">
            <v>0.08</v>
          </cell>
          <cell r="R617">
            <v>0.08</v>
          </cell>
          <cell r="S617">
            <v>0.08</v>
          </cell>
          <cell r="T617">
            <v>0.08</v>
          </cell>
        </row>
        <row r="618">
          <cell r="B618">
            <v>8</v>
          </cell>
          <cell r="C618" t="str">
            <v>SGP-VB</v>
          </cell>
          <cell r="D618" t="str">
            <v>（給水・冷却水）ねじ接合（管端防食継手）</v>
          </cell>
          <cell r="E618" t="str">
            <v>屋内一般配管</v>
          </cell>
          <cell r="F618" t="str">
            <v>はつり補修</v>
          </cell>
          <cell r="G618">
            <v>0.08</v>
          </cell>
          <cell r="H618">
            <v>0.08</v>
          </cell>
          <cell r="I618">
            <v>0.08</v>
          </cell>
          <cell r="J618">
            <v>0.08</v>
          </cell>
          <cell r="K618">
            <v>0.08</v>
          </cell>
          <cell r="L618">
            <v>0.08</v>
          </cell>
          <cell r="M618">
            <v>0.08</v>
          </cell>
          <cell r="N618">
            <v>0.08</v>
          </cell>
          <cell r="O618">
            <v>0.08</v>
          </cell>
          <cell r="P618">
            <v>0.08</v>
          </cell>
          <cell r="Q618">
            <v>0.08</v>
          </cell>
          <cell r="R618">
            <v>0.08</v>
          </cell>
          <cell r="S618">
            <v>0.08</v>
          </cell>
          <cell r="T618">
            <v>0.08</v>
          </cell>
        </row>
        <row r="619">
          <cell r="B619">
            <v>10</v>
          </cell>
          <cell r="C619" t="str">
            <v>SGP-FVA</v>
          </cell>
          <cell r="D619" t="str">
            <v>（給水・冷却水）フランジ接合</v>
          </cell>
          <cell r="E619" t="str">
            <v>屋内一般配管</v>
          </cell>
          <cell r="F619" t="str">
            <v>はつり補修</v>
          </cell>
          <cell r="G619">
            <v>0.08</v>
          </cell>
          <cell r="H619">
            <v>0.08</v>
          </cell>
          <cell r="I619">
            <v>0.08</v>
          </cell>
          <cell r="J619">
            <v>0.08</v>
          </cell>
          <cell r="K619">
            <v>0.08</v>
          </cell>
          <cell r="L619">
            <v>0.08</v>
          </cell>
          <cell r="M619">
            <v>0.08</v>
          </cell>
          <cell r="N619">
            <v>0.08</v>
          </cell>
          <cell r="O619">
            <v>0.08</v>
          </cell>
          <cell r="P619">
            <v>0.08</v>
          </cell>
          <cell r="Q619">
            <v>0.08</v>
          </cell>
          <cell r="R619">
            <v>0.08</v>
          </cell>
          <cell r="S619">
            <v>0.08</v>
          </cell>
          <cell r="T619">
            <v>0.08</v>
          </cell>
        </row>
        <row r="620">
          <cell r="B620">
            <v>11</v>
          </cell>
          <cell r="C620" t="str">
            <v>SGP-FVB</v>
          </cell>
          <cell r="D620" t="str">
            <v>（給水・冷却水）フランジ接合</v>
          </cell>
          <cell r="E620" t="str">
            <v>屋内一般配管</v>
          </cell>
          <cell r="F620" t="str">
            <v>はつり補修</v>
          </cell>
          <cell r="G620">
            <v>0.08</v>
          </cell>
          <cell r="H620">
            <v>0.08</v>
          </cell>
          <cell r="I620">
            <v>0.08</v>
          </cell>
          <cell r="J620">
            <v>0.08</v>
          </cell>
          <cell r="K620">
            <v>0.08</v>
          </cell>
          <cell r="L620">
            <v>0.08</v>
          </cell>
          <cell r="M620">
            <v>0.08</v>
          </cell>
          <cell r="N620">
            <v>0.08</v>
          </cell>
          <cell r="O620">
            <v>0.08</v>
          </cell>
          <cell r="P620">
            <v>0.08</v>
          </cell>
          <cell r="Q620">
            <v>0.08</v>
          </cell>
          <cell r="R620">
            <v>0.08</v>
          </cell>
          <cell r="S620">
            <v>0.08</v>
          </cell>
          <cell r="T620">
            <v>0.08</v>
          </cell>
        </row>
        <row r="621">
          <cell r="B621">
            <v>13</v>
          </cell>
          <cell r="C621" t="str">
            <v>SGP-HVA</v>
          </cell>
          <cell r="D621" t="str">
            <v>（給湯・冷温水）ねじ接合（管端防食継手）</v>
          </cell>
          <cell r="E621" t="str">
            <v>屋内一般配管</v>
          </cell>
          <cell r="F621" t="str">
            <v>はつり補修</v>
          </cell>
          <cell r="G621">
            <v>0.08</v>
          </cell>
          <cell r="H621">
            <v>0.08</v>
          </cell>
          <cell r="I621">
            <v>0.08</v>
          </cell>
          <cell r="J621">
            <v>0.08</v>
          </cell>
          <cell r="K621">
            <v>0.08</v>
          </cell>
          <cell r="L621">
            <v>0.08</v>
          </cell>
          <cell r="M621">
            <v>0.08</v>
          </cell>
          <cell r="N621">
            <v>0.08</v>
          </cell>
          <cell r="O621">
            <v>0.08</v>
          </cell>
          <cell r="P621">
            <v>0.08</v>
          </cell>
          <cell r="Q621">
            <v>0.08</v>
          </cell>
          <cell r="R621">
            <v>0.08</v>
          </cell>
          <cell r="S621">
            <v>0.08</v>
          </cell>
          <cell r="T621">
            <v>0.08</v>
          </cell>
        </row>
        <row r="622">
          <cell r="B622">
            <v>14</v>
          </cell>
          <cell r="C622" t="str">
            <v>SGP-VA</v>
          </cell>
          <cell r="D622" t="str">
            <v>（冷却水）ハウジング型継手</v>
          </cell>
          <cell r="E622" t="str">
            <v>屋内一般配管</v>
          </cell>
          <cell r="F622" t="str">
            <v>はつり補修</v>
          </cell>
          <cell r="G622">
            <v>0.08</v>
          </cell>
          <cell r="H622">
            <v>0.08</v>
          </cell>
          <cell r="I622">
            <v>0.08</v>
          </cell>
          <cell r="J622">
            <v>0.08</v>
          </cell>
          <cell r="K622">
            <v>0.08</v>
          </cell>
          <cell r="L622">
            <v>0.08</v>
          </cell>
          <cell r="M622">
            <v>0.08</v>
          </cell>
          <cell r="N622">
            <v>0.08</v>
          </cell>
          <cell r="O622">
            <v>0.08</v>
          </cell>
          <cell r="P622">
            <v>0.08</v>
          </cell>
          <cell r="Q622">
            <v>0.08</v>
          </cell>
          <cell r="R622">
            <v>0.08</v>
          </cell>
          <cell r="S622">
            <v>0.08</v>
          </cell>
          <cell r="T622">
            <v>0.08</v>
          </cell>
        </row>
        <row r="623">
          <cell r="B623">
            <v>19</v>
          </cell>
          <cell r="C623" t="str">
            <v>STPG</v>
          </cell>
          <cell r="D623" t="str">
            <v>（冷温水）ねじ接合</v>
          </cell>
          <cell r="E623" t="str">
            <v>屋内一般配管</v>
          </cell>
          <cell r="F623" t="str">
            <v>はつり補修</v>
          </cell>
          <cell r="G623">
            <v>0.08</v>
          </cell>
          <cell r="H623">
            <v>0.08</v>
          </cell>
          <cell r="I623">
            <v>0.08</v>
          </cell>
          <cell r="J623">
            <v>0.08</v>
          </cell>
          <cell r="K623">
            <v>0.08</v>
          </cell>
          <cell r="L623">
            <v>0.08</v>
          </cell>
          <cell r="M623">
            <v>0.08</v>
          </cell>
          <cell r="N623">
            <v>0.08</v>
          </cell>
          <cell r="O623">
            <v>0.08</v>
          </cell>
          <cell r="P623">
            <v>0.08</v>
          </cell>
          <cell r="Q623">
            <v>0.08</v>
          </cell>
          <cell r="R623">
            <v>0.08</v>
          </cell>
          <cell r="S623">
            <v>0.08</v>
          </cell>
          <cell r="T623">
            <v>0.08</v>
          </cell>
        </row>
        <row r="624">
          <cell r="B624">
            <v>20</v>
          </cell>
          <cell r="C624" t="str">
            <v>STPG</v>
          </cell>
          <cell r="D624" t="str">
            <v>（消火）ねじ接合</v>
          </cell>
          <cell r="E624" t="str">
            <v>屋内一般配管</v>
          </cell>
          <cell r="F624" t="str">
            <v>はつり補修</v>
          </cell>
          <cell r="G624">
            <v>0.08</v>
          </cell>
          <cell r="H624">
            <v>0.08</v>
          </cell>
          <cell r="I624">
            <v>0.08</v>
          </cell>
          <cell r="J624">
            <v>0.08</v>
          </cell>
          <cell r="K624">
            <v>0.08</v>
          </cell>
          <cell r="L624">
            <v>0.08</v>
          </cell>
          <cell r="M624">
            <v>0.08</v>
          </cell>
          <cell r="N624">
            <v>0.08</v>
          </cell>
          <cell r="O624">
            <v>0.08</v>
          </cell>
          <cell r="P624">
            <v>0.08</v>
          </cell>
          <cell r="Q624">
            <v>0.08</v>
          </cell>
          <cell r="R624">
            <v>0.08</v>
          </cell>
          <cell r="S624">
            <v>0.08</v>
          </cell>
          <cell r="T624">
            <v>0.08</v>
          </cell>
        </row>
        <row r="625">
          <cell r="B625">
            <v>21</v>
          </cell>
          <cell r="C625" t="str">
            <v>STPG</v>
          </cell>
          <cell r="D625" t="str">
            <v>（冷却水）ねじ接合</v>
          </cell>
          <cell r="E625" t="str">
            <v>屋内一般配管</v>
          </cell>
          <cell r="F625" t="str">
            <v>はつり補修</v>
          </cell>
          <cell r="G625">
            <v>0.08</v>
          </cell>
          <cell r="H625">
            <v>0.08</v>
          </cell>
          <cell r="I625">
            <v>0.08</v>
          </cell>
          <cell r="J625">
            <v>0.08</v>
          </cell>
          <cell r="K625">
            <v>0.08</v>
          </cell>
          <cell r="L625">
            <v>0.08</v>
          </cell>
          <cell r="M625">
            <v>0.08</v>
          </cell>
          <cell r="N625">
            <v>0.08</v>
          </cell>
          <cell r="O625">
            <v>0.08</v>
          </cell>
          <cell r="P625">
            <v>0.08</v>
          </cell>
          <cell r="Q625">
            <v>0.08</v>
          </cell>
          <cell r="R625">
            <v>0.08</v>
          </cell>
          <cell r="S625">
            <v>0.08</v>
          </cell>
          <cell r="T625">
            <v>0.08</v>
          </cell>
        </row>
        <row r="626">
          <cell r="B626">
            <v>22</v>
          </cell>
          <cell r="C626" t="str">
            <v>STPG(黒)</v>
          </cell>
          <cell r="D626" t="str">
            <v>（低圧蒸気用）ねじ接合</v>
          </cell>
          <cell r="E626" t="str">
            <v>屋内一般配管</v>
          </cell>
          <cell r="F626" t="str">
            <v>はつり補修</v>
          </cell>
          <cell r="G626">
            <v>0.08</v>
          </cell>
          <cell r="H626">
            <v>0.08</v>
          </cell>
          <cell r="I626">
            <v>0.08</v>
          </cell>
          <cell r="J626">
            <v>0.08</v>
          </cell>
          <cell r="K626">
            <v>0.08</v>
          </cell>
          <cell r="L626">
            <v>0.08</v>
          </cell>
          <cell r="M626">
            <v>0.08</v>
          </cell>
          <cell r="N626">
            <v>0.08</v>
          </cell>
          <cell r="O626">
            <v>0.08</v>
          </cell>
          <cell r="P626">
            <v>0.08</v>
          </cell>
          <cell r="Q626">
            <v>0.08</v>
          </cell>
          <cell r="R626">
            <v>0.08</v>
          </cell>
          <cell r="S626">
            <v>0.08</v>
          </cell>
          <cell r="T626">
            <v>0.08</v>
          </cell>
        </row>
        <row r="627">
          <cell r="B627">
            <v>23</v>
          </cell>
          <cell r="C627" t="str">
            <v>STPG</v>
          </cell>
          <cell r="D627" t="str">
            <v>（消火・冷却水・冷温水）溶接接合</v>
          </cell>
          <cell r="E627" t="str">
            <v>屋内一般配管</v>
          </cell>
          <cell r="F627" t="str">
            <v>はつり補修</v>
          </cell>
          <cell r="G627">
            <v>0.08</v>
          </cell>
          <cell r="H627">
            <v>0.08</v>
          </cell>
          <cell r="I627">
            <v>0.08</v>
          </cell>
          <cell r="J627">
            <v>0.08</v>
          </cell>
          <cell r="K627">
            <v>0.08</v>
          </cell>
          <cell r="L627">
            <v>0.08</v>
          </cell>
          <cell r="M627">
            <v>0.08</v>
          </cell>
          <cell r="N627">
            <v>0.08</v>
          </cell>
          <cell r="O627">
            <v>0.08</v>
          </cell>
          <cell r="P627">
            <v>0.08</v>
          </cell>
          <cell r="Q627">
            <v>0.08</v>
          </cell>
          <cell r="R627">
            <v>0.08</v>
          </cell>
          <cell r="S627">
            <v>0.08</v>
          </cell>
          <cell r="T627">
            <v>0.08</v>
          </cell>
        </row>
        <row r="628">
          <cell r="B628">
            <v>24</v>
          </cell>
          <cell r="C628" t="str">
            <v>STPG(黒)</v>
          </cell>
          <cell r="D628" t="str">
            <v>（蒸気給気管、蒸気還気用）溶接接合</v>
          </cell>
          <cell r="E628" t="str">
            <v>屋内一般配管</v>
          </cell>
          <cell r="F628" t="str">
            <v>はつり補修</v>
          </cell>
          <cell r="G628">
            <v>0.08</v>
          </cell>
          <cell r="H628">
            <v>0.08</v>
          </cell>
          <cell r="I628">
            <v>0.08</v>
          </cell>
          <cell r="J628">
            <v>0.08</v>
          </cell>
          <cell r="K628">
            <v>0.08</v>
          </cell>
          <cell r="L628">
            <v>0.08</v>
          </cell>
          <cell r="M628">
            <v>0.08</v>
          </cell>
          <cell r="N628">
            <v>0.08</v>
          </cell>
          <cell r="O628">
            <v>0.08</v>
          </cell>
          <cell r="P628">
            <v>0.08</v>
          </cell>
          <cell r="Q628">
            <v>0.08</v>
          </cell>
          <cell r="R628">
            <v>0.08</v>
          </cell>
          <cell r="S628">
            <v>0.08</v>
          </cell>
          <cell r="T628">
            <v>0.08</v>
          </cell>
        </row>
        <row r="629">
          <cell r="B629">
            <v>25</v>
          </cell>
          <cell r="C629" t="str">
            <v>SGP(白)</v>
          </cell>
          <cell r="D629" t="str">
            <v>（排水）ねじ接合</v>
          </cell>
          <cell r="E629" t="str">
            <v>屋内一般配管</v>
          </cell>
          <cell r="F629" t="str">
            <v>はつり補修</v>
          </cell>
          <cell r="G629">
            <v>0.08</v>
          </cell>
          <cell r="H629">
            <v>0.08</v>
          </cell>
          <cell r="I629">
            <v>0.08</v>
          </cell>
          <cell r="J629">
            <v>0.08</v>
          </cell>
          <cell r="K629">
            <v>0.08</v>
          </cell>
          <cell r="L629">
            <v>0.08</v>
          </cell>
          <cell r="M629">
            <v>0.08</v>
          </cell>
          <cell r="N629">
            <v>0.08</v>
          </cell>
          <cell r="O629">
            <v>0.08</v>
          </cell>
          <cell r="P629">
            <v>0.08</v>
          </cell>
          <cell r="Q629">
            <v>0.08</v>
          </cell>
          <cell r="R629">
            <v>0.08</v>
          </cell>
          <cell r="S629">
            <v>0.08</v>
          </cell>
          <cell r="T629">
            <v>0.08</v>
          </cell>
        </row>
        <row r="630">
          <cell r="B630">
            <v>26</v>
          </cell>
          <cell r="C630" t="str">
            <v>SGP(白)</v>
          </cell>
          <cell r="D630" t="str">
            <v>（冷温水）ねじ接合</v>
          </cell>
          <cell r="E630" t="str">
            <v>屋内一般配管</v>
          </cell>
          <cell r="F630" t="str">
            <v>はつり補修</v>
          </cell>
          <cell r="G630">
            <v>0.08</v>
          </cell>
          <cell r="H630">
            <v>0.08</v>
          </cell>
          <cell r="I630">
            <v>0.08</v>
          </cell>
          <cell r="J630">
            <v>0.08</v>
          </cell>
          <cell r="K630">
            <v>0.08</v>
          </cell>
          <cell r="L630">
            <v>0.08</v>
          </cell>
          <cell r="M630">
            <v>0.08</v>
          </cell>
          <cell r="N630">
            <v>0.08</v>
          </cell>
          <cell r="O630">
            <v>0.08</v>
          </cell>
          <cell r="P630">
            <v>0.08</v>
          </cell>
          <cell r="Q630">
            <v>0.08</v>
          </cell>
          <cell r="R630">
            <v>0.08</v>
          </cell>
          <cell r="S630">
            <v>0.08</v>
          </cell>
          <cell r="T630">
            <v>0.08</v>
          </cell>
        </row>
        <row r="631">
          <cell r="B631">
            <v>27</v>
          </cell>
          <cell r="C631" t="str">
            <v>SGP(白)</v>
          </cell>
          <cell r="D631" t="str">
            <v>（通気・消火・給湯・プロパン）ねじ接合</v>
          </cell>
          <cell r="E631" t="str">
            <v>屋内一般配管</v>
          </cell>
          <cell r="F631" t="str">
            <v>はつり補修</v>
          </cell>
          <cell r="G631">
            <v>0.08</v>
          </cell>
          <cell r="H631">
            <v>0.08</v>
          </cell>
          <cell r="I631">
            <v>0.08</v>
          </cell>
          <cell r="J631">
            <v>0.08</v>
          </cell>
          <cell r="K631">
            <v>0.08</v>
          </cell>
          <cell r="L631">
            <v>0.08</v>
          </cell>
          <cell r="M631">
            <v>0.08</v>
          </cell>
          <cell r="N631">
            <v>0.08</v>
          </cell>
          <cell r="O631">
            <v>0.08</v>
          </cell>
          <cell r="P631">
            <v>0.08</v>
          </cell>
          <cell r="Q631">
            <v>0.08</v>
          </cell>
          <cell r="R631">
            <v>0.08</v>
          </cell>
          <cell r="S631">
            <v>0.08</v>
          </cell>
          <cell r="T631">
            <v>0.08</v>
          </cell>
        </row>
        <row r="632">
          <cell r="B632">
            <v>28</v>
          </cell>
          <cell r="C632" t="str">
            <v>SGP(白)</v>
          </cell>
          <cell r="D632" t="str">
            <v>（冷却水）ねじ接合</v>
          </cell>
          <cell r="E632" t="str">
            <v>屋内一般配管</v>
          </cell>
          <cell r="F632" t="str">
            <v>はつり補修</v>
          </cell>
          <cell r="G632">
            <v>0.08</v>
          </cell>
          <cell r="H632">
            <v>0.08</v>
          </cell>
          <cell r="I632">
            <v>0.08</v>
          </cell>
          <cell r="J632">
            <v>0.08</v>
          </cell>
          <cell r="K632">
            <v>0.08</v>
          </cell>
          <cell r="L632">
            <v>0.08</v>
          </cell>
          <cell r="M632">
            <v>0.08</v>
          </cell>
          <cell r="N632">
            <v>0.08</v>
          </cell>
          <cell r="O632">
            <v>0.08</v>
          </cell>
          <cell r="P632">
            <v>0.08</v>
          </cell>
          <cell r="Q632">
            <v>0.08</v>
          </cell>
          <cell r="R632">
            <v>0.08</v>
          </cell>
          <cell r="S632">
            <v>0.08</v>
          </cell>
          <cell r="T632">
            <v>0.08</v>
          </cell>
        </row>
        <row r="633">
          <cell r="B633">
            <v>29</v>
          </cell>
          <cell r="C633" t="str">
            <v>SGP(白)</v>
          </cell>
          <cell r="D633" t="str">
            <v>（通気・消火・給湯・プロパン・冷却水・冷温水）溶接接合</v>
          </cell>
          <cell r="E633" t="str">
            <v>屋内一般配管</v>
          </cell>
          <cell r="F633" t="str">
            <v>はつり補修</v>
          </cell>
          <cell r="G633">
            <v>0.08</v>
          </cell>
          <cell r="H633">
            <v>0.08</v>
          </cell>
          <cell r="I633">
            <v>0.08</v>
          </cell>
          <cell r="J633">
            <v>0.08</v>
          </cell>
          <cell r="K633">
            <v>0.08</v>
          </cell>
          <cell r="L633">
            <v>0.08</v>
          </cell>
          <cell r="M633">
            <v>0.08</v>
          </cell>
          <cell r="N633">
            <v>0.08</v>
          </cell>
          <cell r="O633">
            <v>0.08</v>
          </cell>
          <cell r="P633">
            <v>0.08</v>
          </cell>
          <cell r="Q633">
            <v>0.08</v>
          </cell>
          <cell r="R633">
            <v>0.08</v>
          </cell>
          <cell r="S633">
            <v>0.08</v>
          </cell>
          <cell r="T633">
            <v>0.08</v>
          </cell>
        </row>
        <row r="634">
          <cell r="B634">
            <v>30</v>
          </cell>
          <cell r="C634" t="str">
            <v>SGP(白)</v>
          </cell>
          <cell r="D634" t="str">
            <v>（冷却水）ハウジング型管継手</v>
          </cell>
          <cell r="E634" t="str">
            <v>屋内一般配管</v>
          </cell>
          <cell r="F634" t="str">
            <v>はつり補修</v>
          </cell>
          <cell r="G634">
            <v>0.08</v>
          </cell>
          <cell r="H634">
            <v>0.08</v>
          </cell>
          <cell r="I634">
            <v>0.08</v>
          </cell>
          <cell r="J634">
            <v>0.08</v>
          </cell>
          <cell r="K634">
            <v>0.08</v>
          </cell>
          <cell r="L634">
            <v>0.08</v>
          </cell>
          <cell r="M634">
            <v>0.08</v>
          </cell>
          <cell r="N634">
            <v>0.08</v>
          </cell>
          <cell r="O634">
            <v>0.08</v>
          </cell>
          <cell r="P634">
            <v>0.08</v>
          </cell>
          <cell r="Q634">
            <v>0.08</v>
          </cell>
          <cell r="R634">
            <v>0.08</v>
          </cell>
          <cell r="S634">
            <v>0.08</v>
          </cell>
          <cell r="T634">
            <v>0.08</v>
          </cell>
        </row>
        <row r="635">
          <cell r="B635">
            <v>31</v>
          </cell>
          <cell r="C635" t="str">
            <v>SGP(白)</v>
          </cell>
          <cell r="D635" t="str">
            <v>（冷温水・消火）ハウジング型管継手</v>
          </cell>
          <cell r="E635" t="str">
            <v>屋内一般配管</v>
          </cell>
          <cell r="F635" t="str">
            <v>はつり補修</v>
          </cell>
          <cell r="G635">
            <v>0.08</v>
          </cell>
          <cell r="H635">
            <v>0.08</v>
          </cell>
          <cell r="I635">
            <v>0.08</v>
          </cell>
          <cell r="J635">
            <v>0.08</v>
          </cell>
          <cell r="K635">
            <v>0.08</v>
          </cell>
          <cell r="L635">
            <v>0.08</v>
          </cell>
          <cell r="M635">
            <v>0.08</v>
          </cell>
          <cell r="N635">
            <v>0.08</v>
          </cell>
          <cell r="O635">
            <v>0.08</v>
          </cell>
          <cell r="P635">
            <v>0.08</v>
          </cell>
          <cell r="Q635">
            <v>0.08</v>
          </cell>
          <cell r="R635">
            <v>0.08</v>
          </cell>
          <cell r="S635">
            <v>0.08</v>
          </cell>
          <cell r="T635">
            <v>0.08</v>
          </cell>
        </row>
        <row r="636">
          <cell r="B636">
            <v>32</v>
          </cell>
          <cell r="C636" t="str">
            <v>SGP(黒)</v>
          </cell>
          <cell r="D636" t="str">
            <v>（蒸気・油）ねじ接合</v>
          </cell>
          <cell r="E636" t="str">
            <v>屋内一般配管</v>
          </cell>
          <cell r="F636" t="str">
            <v>はつり補修</v>
          </cell>
          <cell r="G636">
            <v>0.08</v>
          </cell>
          <cell r="H636">
            <v>0.08</v>
          </cell>
          <cell r="I636">
            <v>0.08</v>
          </cell>
          <cell r="J636">
            <v>0.08</v>
          </cell>
          <cell r="K636">
            <v>0.08</v>
          </cell>
          <cell r="L636">
            <v>0.08</v>
          </cell>
          <cell r="M636">
            <v>0.08</v>
          </cell>
          <cell r="N636">
            <v>0.08</v>
          </cell>
          <cell r="O636">
            <v>0.08</v>
          </cell>
          <cell r="P636">
            <v>0.08</v>
          </cell>
          <cell r="Q636">
            <v>0.08</v>
          </cell>
          <cell r="R636">
            <v>0.08</v>
          </cell>
          <cell r="S636">
            <v>0.08</v>
          </cell>
          <cell r="T636">
            <v>0.08</v>
          </cell>
        </row>
        <row r="637">
          <cell r="B637">
            <v>33</v>
          </cell>
          <cell r="C637" t="str">
            <v>SGP(黒)</v>
          </cell>
          <cell r="D637" t="str">
            <v>（蒸気・油）溶接接合</v>
          </cell>
          <cell r="E637" t="str">
            <v>屋内一般配管</v>
          </cell>
          <cell r="F637" t="str">
            <v>はつり補修</v>
          </cell>
          <cell r="G637">
            <v>0.08</v>
          </cell>
          <cell r="H637">
            <v>0.08</v>
          </cell>
          <cell r="I637">
            <v>0.08</v>
          </cell>
          <cell r="J637">
            <v>0.08</v>
          </cell>
          <cell r="K637">
            <v>0.08</v>
          </cell>
          <cell r="L637">
            <v>0.08</v>
          </cell>
          <cell r="M637">
            <v>0.08</v>
          </cell>
          <cell r="N637">
            <v>0.08</v>
          </cell>
          <cell r="O637">
            <v>0.08</v>
          </cell>
          <cell r="P637">
            <v>0.08</v>
          </cell>
          <cell r="Q637">
            <v>0.08</v>
          </cell>
          <cell r="R637">
            <v>0.08</v>
          </cell>
          <cell r="S637">
            <v>0.08</v>
          </cell>
          <cell r="T637">
            <v>0.08</v>
          </cell>
        </row>
        <row r="638">
          <cell r="B638">
            <v>34</v>
          </cell>
          <cell r="C638" t="str">
            <v>D-VA(WSP042)</v>
          </cell>
          <cell r="D638" t="str">
            <v>MD継手</v>
          </cell>
          <cell r="E638" t="str">
            <v>屋内一般配管</v>
          </cell>
          <cell r="F638" t="str">
            <v>はつり補修</v>
          </cell>
          <cell r="G638">
            <v>0.08</v>
          </cell>
          <cell r="H638">
            <v>0.08</v>
          </cell>
          <cell r="I638">
            <v>0.08</v>
          </cell>
          <cell r="J638">
            <v>0.08</v>
          </cell>
          <cell r="K638">
            <v>0.08</v>
          </cell>
          <cell r="L638">
            <v>0.08</v>
          </cell>
          <cell r="M638">
            <v>0.08</v>
          </cell>
          <cell r="N638">
            <v>0.08</v>
          </cell>
          <cell r="O638">
            <v>0.08</v>
          </cell>
          <cell r="P638">
            <v>0.08</v>
          </cell>
          <cell r="Q638">
            <v>0.08</v>
          </cell>
          <cell r="R638">
            <v>0.08</v>
          </cell>
          <cell r="S638">
            <v>0.08</v>
          </cell>
          <cell r="T638">
            <v>0.08</v>
          </cell>
        </row>
        <row r="639">
          <cell r="B639">
            <v>35</v>
          </cell>
          <cell r="C639" t="str">
            <v>SGP-TA(WSP032)</v>
          </cell>
          <cell r="D639" t="str">
            <v>ねじ接合</v>
          </cell>
          <cell r="E639" t="str">
            <v>屋内一般配管</v>
          </cell>
          <cell r="F639" t="str">
            <v>はつり補修</v>
          </cell>
          <cell r="G639">
            <v>0.08</v>
          </cell>
          <cell r="H639">
            <v>0.08</v>
          </cell>
          <cell r="I639">
            <v>0.08</v>
          </cell>
          <cell r="J639">
            <v>0.08</v>
          </cell>
          <cell r="K639">
            <v>0.08</v>
          </cell>
          <cell r="L639">
            <v>0.08</v>
          </cell>
          <cell r="M639">
            <v>0.08</v>
          </cell>
          <cell r="N639">
            <v>0.08</v>
          </cell>
          <cell r="O639">
            <v>0.08</v>
          </cell>
          <cell r="P639">
            <v>0.08</v>
          </cell>
          <cell r="Q639">
            <v>0.08</v>
          </cell>
          <cell r="R639">
            <v>0.08</v>
          </cell>
          <cell r="S639">
            <v>0.08</v>
          </cell>
          <cell r="T639">
            <v>0.08</v>
          </cell>
        </row>
        <row r="640">
          <cell r="B640">
            <v>36</v>
          </cell>
          <cell r="C640" t="str">
            <v>SGP-TA(WSP032)</v>
          </cell>
          <cell r="D640" t="str">
            <v>MD継手</v>
          </cell>
          <cell r="E640" t="str">
            <v>屋内一般配管</v>
          </cell>
          <cell r="F640" t="str">
            <v>はつり補修</v>
          </cell>
          <cell r="G640">
            <v>0.08</v>
          </cell>
          <cell r="H640">
            <v>0.08</v>
          </cell>
          <cell r="I640">
            <v>0.08</v>
          </cell>
          <cell r="J640">
            <v>0.08</v>
          </cell>
          <cell r="K640">
            <v>0.08</v>
          </cell>
          <cell r="L640">
            <v>0.08</v>
          </cell>
          <cell r="M640">
            <v>0.08</v>
          </cell>
          <cell r="N640">
            <v>0.08</v>
          </cell>
          <cell r="O640">
            <v>0.08</v>
          </cell>
          <cell r="P640">
            <v>0.08</v>
          </cell>
          <cell r="Q640">
            <v>0.08</v>
          </cell>
          <cell r="R640">
            <v>0.08</v>
          </cell>
          <cell r="S640">
            <v>0.08</v>
          </cell>
          <cell r="T640">
            <v>0.08</v>
          </cell>
        </row>
        <row r="641">
          <cell r="B641">
            <v>38</v>
          </cell>
          <cell r="C641" t="str">
            <v>ARFA管</v>
          </cell>
          <cell r="D641" t="str">
            <v>ねじ接合</v>
          </cell>
          <cell r="E641" t="str">
            <v>屋内一般配管</v>
          </cell>
          <cell r="F641" t="str">
            <v>はつり補修</v>
          </cell>
          <cell r="G641">
            <v>0.08</v>
          </cell>
          <cell r="H641">
            <v>0.08</v>
          </cell>
          <cell r="I641">
            <v>0.08</v>
          </cell>
          <cell r="J641">
            <v>0.08</v>
          </cell>
          <cell r="K641">
            <v>0.08</v>
          </cell>
          <cell r="L641">
            <v>0.08</v>
          </cell>
          <cell r="M641">
            <v>0.08</v>
          </cell>
          <cell r="N641">
            <v>0.08</v>
          </cell>
          <cell r="O641">
            <v>0.08</v>
          </cell>
          <cell r="P641">
            <v>0.08</v>
          </cell>
          <cell r="Q641">
            <v>0.08</v>
          </cell>
          <cell r="R641">
            <v>0.08</v>
          </cell>
          <cell r="S641">
            <v>0.08</v>
          </cell>
          <cell r="T641">
            <v>0.08</v>
          </cell>
        </row>
        <row r="642">
          <cell r="B642">
            <v>39</v>
          </cell>
          <cell r="C642" t="str">
            <v>ARFA管</v>
          </cell>
          <cell r="D642" t="str">
            <v>MD継手</v>
          </cell>
          <cell r="E642" t="str">
            <v>屋内一般配管</v>
          </cell>
          <cell r="F642" t="str">
            <v>はつり補修</v>
          </cell>
          <cell r="G642">
            <v>0.08</v>
          </cell>
          <cell r="H642">
            <v>0.08</v>
          </cell>
          <cell r="I642">
            <v>0.08</v>
          </cell>
          <cell r="J642">
            <v>0.08</v>
          </cell>
          <cell r="K642">
            <v>0.08</v>
          </cell>
          <cell r="L642">
            <v>0.08</v>
          </cell>
          <cell r="M642">
            <v>0.08</v>
          </cell>
          <cell r="N642">
            <v>0.08</v>
          </cell>
          <cell r="O642">
            <v>0.08</v>
          </cell>
          <cell r="P642">
            <v>0.08</v>
          </cell>
          <cell r="Q642">
            <v>0.08</v>
          </cell>
          <cell r="R642">
            <v>0.08</v>
          </cell>
          <cell r="S642">
            <v>0.08</v>
          </cell>
          <cell r="T642">
            <v>0.08</v>
          </cell>
        </row>
        <row r="643">
          <cell r="B643">
            <v>40</v>
          </cell>
          <cell r="C643" t="str">
            <v>CUP</v>
          </cell>
          <cell r="D643" t="str">
            <v>（給湯・給水）</v>
          </cell>
          <cell r="E643" t="str">
            <v>屋内一般配管</v>
          </cell>
          <cell r="F643" t="str">
            <v>はつり補修</v>
          </cell>
          <cell r="G643">
            <v>0.08</v>
          </cell>
          <cell r="H643">
            <v>0.08</v>
          </cell>
          <cell r="I643">
            <v>0.08</v>
          </cell>
          <cell r="J643">
            <v>0.08</v>
          </cell>
          <cell r="K643">
            <v>0.08</v>
          </cell>
          <cell r="L643">
            <v>0.08</v>
          </cell>
          <cell r="M643">
            <v>0.08</v>
          </cell>
          <cell r="N643">
            <v>0.08</v>
          </cell>
          <cell r="O643">
            <v>0.08</v>
          </cell>
          <cell r="P643">
            <v>0.08</v>
          </cell>
          <cell r="Q643">
            <v>0.08</v>
          </cell>
          <cell r="R643">
            <v>0.08</v>
          </cell>
          <cell r="S643">
            <v>0.08</v>
          </cell>
          <cell r="T643">
            <v>0.08</v>
          </cell>
        </row>
        <row r="646">
          <cell r="B646">
            <v>1</v>
          </cell>
          <cell r="C646" t="str">
            <v>SGP-PA</v>
          </cell>
          <cell r="D646" t="str">
            <v>（給水・冷却水）ねじ接合（管端防食継手）</v>
          </cell>
          <cell r="E646" t="str">
            <v>機械室・便所配管</v>
          </cell>
          <cell r="F646" t="str">
            <v>はつり補修</v>
          </cell>
          <cell r="G646">
            <v>0.08</v>
          </cell>
          <cell r="H646">
            <v>0.08</v>
          </cell>
          <cell r="I646">
            <v>0.08</v>
          </cell>
          <cell r="J646">
            <v>0.08</v>
          </cell>
          <cell r="K646">
            <v>0.08</v>
          </cell>
          <cell r="L646">
            <v>0.08</v>
          </cell>
          <cell r="M646">
            <v>0.08</v>
          </cell>
          <cell r="N646">
            <v>0.08</v>
          </cell>
          <cell r="O646">
            <v>0.08</v>
          </cell>
          <cell r="P646">
            <v>0.08</v>
          </cell>
          <cell r="Q646">
            <v>0.08</v>
          </cell>
          <cell r="R646">
            <v>0.08</v>
          </cell>
          <cell r="S646">
            <v>0.08</v>
          </cell>
          <cell r="T646">
            <v>0.08</v>
          </cell>
        </row>
        <row r="647">
          <cell r="B647">
            <v>2</v>
          </cell>
          <cell r="C647" t="str">
            <v>SGP-PB</v>
          </cell>
          <cell r="D647" t="str">
            <v>（給水・冷却水）ねじ接合（管端防食継手）</v>
          </cell>
          <cell r="E647" t="str">
            <v>機械室・便所配管</v>
          </cell>
          <cell r="F647" t="str">
            <v>はつり補修</v>
          </cell>
          <cell r="G647">
            <v>0.08</v>
          </cell>
          <cell r="H647">
            <v>0.08</v>
          </cell>
          <cell r="I647">
            <v>0.08</v>
          </cell>
          <cell r="J647">
            <v>0.08</v>
          </cell>
          <cell r="K647">
            <v>0.08</v>
          </cell>
          <cell r="L647">
            <v>0.08</v>
          </cell>
          <cell r="M647">
            <v>0.08</v>
          </cell>
          <cell r="N647">
            <v>0.08</v>
          </cell>
          <cell r="O647">
            <v>0.08</v>
          </cell>
          <cell r="P647">
            <v>0.08</v>
          </cell>
          <cell r="Q647">
            <v>0.08</v>
          </cell>
          <cell r="R647">
            <v>0.08</v>
          </cell>
          <cell r="S647">
            <v>0.08</v>
          </cell>
          <cell r="T647">
            <v>0.08</v>
          </cell>
        </row>
        <row r="648">
          <cell r="B648">
            <v>4</v>
          </cell>
          <cell r="C648" t="str">
            <v>SGP-FPA</v>
          </cell>
          <cell r="D648" t="str">
            <v>（給水・冷却水）フランジ接合</v>
          </cell>
          <cell r="E648" t="str">
            <v>機械室・便所配管</v>
          </cell>
          <cell r="F648" t="str">
            <v>はつり補修</v>
          </cell>
          <cell r="M648">
            <v>0.08</v>
          </cell>
          <cell r="N648">
            <v>0.08</v>
          </cell>
          <cell r="O648">
            <v>0.08</v>
          </cell>
          <cell r="P648">
            <v>0.08</v>
          </cell>
          <cell r="Q648">
            <v>0.08</v>
          </cell>
          <cell r="R648">
            <v>0.08</v>
          </cell>
          <cell r="S648">
            <v>0.08</v>
          </cell>
          <cell r="T648">
            <v>0.08</v>
          </cell>
        </row>
        <row r="649">
          <cell r="B649">
            <v>5</v>
          </cell>
          <cell r="C649" t="str">
            <v>SGP-FPB</v>
          </cell>
          <cell r="D649" t="str">
            <v>（給水・冷却水）フランジ接合</v>
          </cell>
          <cell r="E649" t="str">
            <v>機械室・便所配管</v>
          </cell>
          <cell r="F649" t="str">
            <v>はつり補修</v>
          </cell>
          <cell r="M649">
            <v>0.08</v>
          </cell>
          <cell r="N649">
            <v>0.08</v>
          </cell>
          <cell r="O649">
            <v>0.08</v>
          </cell>
          <cell r="P649">
            <v>0.08</v>
          </cell>
          <cell r="Q649">
            <v>0.08</v>
          </cell>
          <cell r="R649">
            <v>0.08</v>
          </cell>
          <cell r="S649">
            <v>0.08</v>
          </cell>
          <cell r="T649">
            <v>0.08</v>
          </cell>
        </row>
        <row r="650">
          <cell r="B650">
            <v>7</v>
          </cell>
          <cell r="C650" t="str">
            <v>SGP-VA</v>
          </cell>
          <cell r="D650" t="str">
            <v>（給水・冷却水）ねじ接合（管端防食継手）</v>
          </cell>
          <cell r="E650" t="str">
            <v>機械室・便所配管</v>
          </cell>
          <cell r="F650" t="str">
            <v>はつり補修</v>
          </cell>
          <cell r="G650">
            <v>0.08</v>
          </cell>
          <cell r="H650">
            <v>0.08</v>
          </cell>
          <cell r="I650">
            <v>0.08</v>
          </cell>
          <cell r="J650">
            <v>0.08</v>
          </cell>
          <cell r="K650">
            <v>0.08</v>
          </cell>
          <cell r="L650">
            <v>0.08</v>
          </cell>
          <cell r="M650">
            <v>0.08</v>
          </cell>
          <cell r="N650">
            <v>0.08</v>
          </cell>
          <cell r="O650">
            <v>0.08</v>
          </cell>
          <cell r="P650">
            <v>0.08</v>
          </cell>
          <cell r="Q650">
            <v>0.08</v>
          </cell>
          <cell r="R650">
            <v>0.08</v>
          </cell>
          <cell r="S650">
            <v>0.08</v>
          </cell>
          <cell r="T650">
            <v>0.08</v>
          </cell>
        </row>
        <row r="651">
          <cell r="B651">
            <v>8</v>
          </cell>
          <cell r="C651" t="str">
            <v>SGP-VB</v>
          </cell>
          <cell r="D651" t="str">
            <v>（給水・冷却水）ねじ接合（管端防食継手）</v>
          </cell>
          <cell r="E651" t="str">
            <v>機械室・便所配管</v>
          </cell>
          <cell r="F651" t="str">
            <v>はつり補修</v>
          </cell>
          <cell r="G651">
            <v>0.08</v>
          </cell>
          <cell r="H651">
            <v>0.08</v>
          </cell>
          <cell r="I651">
            <v>0.08</v>
          </cell>
          <cell r="J651">
            <v>0.08</v>
          </cell>
          <cell r="K651">
            <v>0.08</v>
          </cell>
          <cell r="L651">
            <v>0.08</v>
          </cell>
          <cell r="M651">
            <v>0.08</v>
          </cell>
          <cell r="N651">
            <v>0.08</v>
          </cell>
          <cell r="O651">
            <v>0.08</v>
          </cell>
          <cell r="P651">
            <v>0.08</v>
          </cell>
          <cell r="Q651">
            <v>0.08</v>
          </cell>
          <cell r="R651">
            <v>0.08</v>
          </cell>
          <cell r="S651">
            <v>0.08</v>
          </cell>
          <cell r="T651">
            <v>0.08</v>
          </cell>
        </row>
        <row r="652">
          <cell r="B652">
            <v>10</v>
          </cell>
          <cell r="C652" t="str">
            <v>SGP-FVA</v>
          </cell>
          <cell r="D652" t="str">
            <v>（給水・冷却水）フランジ接合</v>
          </cell>
          <cell r="E652" t="str">
            <v>機械室・便所配管</v>
          </cell>
          <cell r="F652" t="str">
            <v>はつり補修</v>
          </cell>
          <cell r="G652">
            <v>0.08</v>
          </cell>
          <cell r="H652">
            <v>0.08</v>
          </cell>
          <cell r="I652">
            <v>0.08</v>
          </cell>
          <cell r="J652">
            <v>0.08</v>
          </cell>
          <cell r="K652">
            <v>0.08</v>
          </cell>
          <cell r="L652">
            <v>0.08</v>
          </cell>
          <cell r="M652">
            <v>0.08</v>
          </cell>
          <cell r="N652">
            <v>0.08</v>
          </cell>
          <cell r="O652">
            <v>0.08</v>
          </cell>
          <cell r="P652">
            <v>0.08</v>
          </cell>
          <cell r="Q652">
            <v>0.08</v>
          </cell>
          <cell r="R652">
            <v>0.08</v>
          </cell>
          <cell r="S652">
            <v>0.08</v>
          </cell>
          <cell r="T652">
            <v>0.08</v>
          </cell>
        </row>
        <row r="653">
          <cell r="B653">
            <v>11</v>
          </cell>
          <cell r="C653" t="str">
            <v>SGP-FVB</v>
          </cell>
          <cell r="D653" t="str">
            <v>（給水・冷却水）フランジ接合</v>
          </cell>
          <cell r="E653" t="str">
            <v>機械室・便所配管</v>
          </cell>
          <cell r="F653" t="str">
            <v>はつり補修</v>
          </cell>
          <cell r="G653">
            <v>0.08</v>
          </cell>
          <cell r="H653">
            <v>0.08</v>
          </cell>
          <cell r="I653">
            <v>0.08</v>
          </cell>
          <cell r="J653">
            <v>0.08</v>
          </cell>
          <cell r="K653">
            <v>0.08</v>
          </cell>
          <cell r="L653">
            <v>0.08</v>
          </cell>
          <cell r="M653">
            <v>0.08</v>
          </cell>
          <cell r="N653">
            <v>0.08</v>
          </cell>
          <cell r="O653">
            <v>0.08</v>
          </cell>
          <cell r="P653">
            <v>0.08</v>
          </cell>
          <cell r="Q653">
            <v>0.08</v>
          </cell>
          <cell r="R653">
            <v>0.08</v>
          </cell>
          <cell r="S653">
            <v>0.08</v>
          </cell>
          <cell r="T653">
            <v>0.08</v>
          </cell>
        </row>
        <row r="654">
          <cell r="B654">
            <v>13</v>
          </cell>
          <cell r="C654" t="str">
            <v>SGP-HVA</v>
          </cell>
          <cell r="D654" t="str">
            <v>（給湯・冷温水）ねじ接合（管端防食継手）</v>
          </cell>
          <cell r="E654" t="str">
            <v>機械室・便所配管</v>
          </cell>
          <cell r="F654" t="str">
            <v>はつり補修</v>
          </cell>
          <cell r="G654">
            <v>0.08</v>
          </cell>
          <cell r="H654">
            <v>0.08</v>
          </cell>
          <cell r="I654">
            <v>0.08</v>
          </cell>
          <cell r="J654">
            <v>0.08</v>
          </cell>
          <cell r="K654">
            <v>0.08</v>
          </cell>
          <cell r="L654">
            <v>0.08</v>
          </cell>
          <cell r="M654">
            <v>0.08</v>
          </cell>
          <cell r="N654">
            <v>0.08</v>
          </cell>
          <cell r="O654">
            <v>0.08</v>
          </cell>
          <cell r="P654">
            <v>0.08</v>
          </cell>
          <cell r="Q654">
            <v>0.08</v>
          </cell>
          <cell r="R654">
            <v>0.08</v>
          </cell>
          <cell r="S654">
            <v>0.08</v>
          </cell>
          <cell r="T654">
            <v>0.08</v>
          </cell>
        </row>
        <row r="655">
          <cell r="B655">
            <v>14</v>
          </cell>
          <cell r="C655" t="str">
            <v>SGP-VA</v>
          </cell>
          <cell r="D655" t="str">
            <v>（冷却水）ハウジング型継手</v>
          </cell>
          <cell r="E655" t="str">
            <v>機械室・便所配管</v>
          </cell>
          <cell r="F655" t="str">
            <v>はつり補修</v>
          </cell>
          <cell r="G655">
            <v>0.08</v>
          </cell>
          <cell r="H655">
            <v>0.08</v>
          </cell>
          <cell r="I655">
            <v>0.08</v>
          </cell>
          <cell r="J655">
            <v>0.08</v>
          </cell>
          <cell r="K655">
            <v>0.08</v>
          </cell>
          <cell r="L655">
            <v>0.08</v>
          </cell>
          <cell r="M655">
            <v>0.08</v>
          </cell>
          <cell r="N655">
            <v>0.08</v>
          </cell>
          <cell r="O655">
            <v>0.08</v>
          </cell>
          <cell r="P655">
            <v>0.08</v>
          </cell>
          <cell r="Q655">
            <v>0.08</v>
          </cell>
          <cell r="R655">
            <v>0.08</v>
          </cell>
          <cell r="S655">
            <v>0.08</v>
          </cell>
          <cell r="T655">
            <v>0.08</v>
          </cell>
        </row>
        <row r="656">
          <cell r="B656">
            <v>19</v>
          </cell>
          <cell r="C656" t="str">
            <v>STPG</v>
          </cell>
          <cell r="D656" t="str">
            <v>（冷温水）ねじ接合</v>
          </cell>
          <cell r="E656" t="str">
            <v>機械室・便所配管</v>
          </cell>
          <cell r="F656" t="str">
            <v>はつり補修</v>
          </cell>
          <cell r="G656">
            <v>0.08</v>
          </cell>
          <cell r="H656">
            <v>0.08</v>
          </cell>
          <cell r="I656">
            <v>0.08</v>
          </cell>
          <cell r="J656">
            <v>0.08</v>
          </cell>
          <cell r="K656">
            <v>0.08</v>
          </cell>
          <cell r="L656">
            <v>0.08</v>
          </cell>
          <cell r="M656">
            <v>0.08</v>
          </cell>
          <cell r="N656">
            <v>0.08</v>
          </cell>
          <cell r="O656">
            <v>0.08</v>
          </cell>
          <cell r="P656">
            <v>0.08</v>
          </cell>
          <cell r="Q656">
            <v>0.08</v>
          </cell>
          <cell r="R656">
            <v>0.08</v>
          </cell>
          <cell r="S656">
            <v>0.08</v>
          </cell>
          <cell r="T656">
            <v>0.08</v>
          </cell>
        </row>
        <row r="657">
          <cell r="B657">
            <v>20</v>
          </cell>
          <cell r="C657" t="str">
            <v>STPG</v>
          </cell>
          <cell r="D657" t="str">
            <v>（消火）ねじ接合</v>
          </cell>
          <cell r="E657" t="str">
            <v>機械室・便所配管</v>
          </cell>
          <cell r="F657" t="str">
            <v>はつり補修</v>
          </cell>
          <cell r="G657">
            <v>0.08</v>
          </cell>
          <cell r="H657">
            <v>0.08</v>
          </cell>
          <cell r="I657">
            <v>0.08</v>
          </cell>
          <cell r="J657">
            <v>0.08</v>
          </cell>
          <cell r="K657">
            <v>0.08</v>
          </cell>
          <cell r="L657">
            <v>0.08</v>
          </cell>
          <cell r="M657">
            <v>0.08</v>
          </cell>
          <cell r="N657">
            <v>0.08</v>
          </cell>
          <cell r="O657">
            <v>0.08</v>
          </cell>
          <cell r="P657">
            <v>0.08</v>
          </cell>
          <cell r="Q657">
            <v>0.08</v>
          </cell>
          <cell r="R657">
            <v>0.08</v>
          </cell>
          <cell r="S657">
            <v>0.08</v>
          </cell>
          <cell r="T657">
            <v>0.08</v>
          </cell>
        </row>
        <row r="658">
          <cell r="B658">
            <v>21</v>
          </cell>
          <cell r="C658" t="str">
            <v>STPG</v>
          </cell>
          <cell r="D658" t="str">
            <v>（冷却水）ねじ接合</v>
          </cell>
          <cell r="E658" t="str">
            <v>機械室・便所配管</v>
          </cell>
          <cell r="F658" t="str">
            <v>はつり補修</v>
          </cell>
          <cell r="G658">
            <v>0.08</v>
          </cell>
          <cell r="H658">
            <v>0.08</v>
          </cell>
          <cell r="I658">
            <v>0.08</v>
          </cell>
          <cell r="J658">
            <v>0.08</v>
          </cell>
          <cell r="K658">
            <v>0.08</v>
          </cell>
          <cell r="L658">
            <v>0.08</v>
          </cell>
          <cell r="M658">
            <v>0.08</v>
          </cell>
          <cell r="N658">
            <v>0.08</v>
          </cell>
          <cell r="O658">
            <v>0.08</v>
          </cell>
          <cell r="P658">
            <v>0.08</v>
          </cell>
          <cell r="Q658">
            <v>0.08</v>
          </cell>
          <cell r="R658">
            <v>0.08</v>
          </cell>
          <cell r="S658">
            <v>0.08</v>
          </cell>
          <cell r="T658">
            <v>0.08</v>
          </cell>
        </row>
        <row r="659">
          <cell r="B659">
            <v>22</v>
          </cell>
          <cell r="C659" t="str">
            <v>STPG(黒)</v>
          </cell>
          <cell r="D659" t="str">
            <v>（低圧蒸気用）ねじ接合</v>
          </cell>
          <cell r="E659" t="str">
            <v>機械室・便所配管</v>
          </cell>
          <cell r="F659" t="str">
            <v>はつり補修</v>
          </cell>
          <cell r="G659">
            <v>0.08</v>
          </cell>
          <cell r="H659">
            <v>0.08</v>
          </cell>
          <cell r="I659">
            <v>0.08</v>
          </cell>
          <cell r="J659">
            <v>0.08</v>
          </cell>
          <cell r="K659">
            <v>0.08</v>
          </cell>
          <cell r="L659">
            <v>0.08</v>
          </cell>
          <cell r="M659">
            <v>0.08</v>
          </cell>
          <cell r="N659">
            <v>0.08</v>
          </cell>
          <cell r="O659">
            <v>0.08</v>
          </cell>
          <cell r="P659">
            <v>0.08</v>
          </cell>
          <cell r="Q659">
            <v>0.08</v>
          </cell>
          <cell r="R659">
            <v>0.08</v>
          </cell>
          <cell r="S659">
            <v>0.08</v>
          </cell>
          <cell r="T659">
            <v>0.08</v>
          </cell>
        </row>
        <row r="660">
          <cell r="B660">
            <v>23</v>
          </cell>
          <cell r="C660" t="str">
            <v>STPG</v>
          </cell>
          <cell r="D660" t="str">
            <v>（消火・冷却水・冷温水）溶接接合</v>
          </cell>
          <cell r="E660" t="str">
            <v>機械室・便所配管</v>
          </cell>
          <cell r="F660" t="str">
            <v>はつり補修</v>
          </cell>
          <cell r="G660">
            <v>0.08</v>
          </cell>
          <cell r="H660">
            <v>0.08</v>
          </cell>
          <cell r="I660">
            <v>0.08</v>
          </cell>
          <cell r="J660">
            <v>0.08</v>
          </cell>
          <cell r="K660">
            <v>0.08</v>
          </cell>
          <cell r="L660">
            <v>0.08</v>
          </cell>
          <cell r="M660">
            <v>0.08</v>
          </cell>
          <cell r="N660">
            <v>0.08</v>
          </cell>
          <cell r="O660">
            <v>0.08</v>
          </cell>
          <cell r="P660">
            <v>0.08</v>
          </cell>
          <cell r="Q660">
            <v>0.08</v>
          </cell>
          <cell r="R660">
            <v>0.08</v>
          </cell>
          <cell r="S660">
            <v>0.08</v>
          </cell>
          <cell r="T660">
            <v>0.08</v>
          </cell>
        </row>
        <row r="661">
          <cell r="B661">
            <v>24</v>
          </cell>
          <cell r="C661" t="str">
            <v>STPG(黒)</v>
          </cell>
          <cell r="D661" t="str">
            <v>（蒸気給気管、蒸気還気用）溶接接合</v>
          </cell>
          <cell r="E661" t="str">
            <v>機械室・便所配管</v>
          </cell>
          <cell r="F661" t="str">
            <v>はつり補修</v>
          </cell>
          <cell r="G661">
            <v>0.08</v>
          </cell>
          <cell r="H661">
            <v>0.08</v>
          </cell>
          <cell r="I661">
            <v>0.08</v>
          </cell>
          <cell r="J661">
            <v>0.08</v>
          </cell>
          <cell r="K661">
            <v>0.08</v>
          </cell>
          <cell r="L661">
            <v>0.08</v>
          </cell>
          <cell r="M661">
            <v>0.08</v>
          </cell>
          <cell r="N661">
            <v>0.08</v>
          </cell>
          <cell r="O661">
            <v>0.08</v>
          </cell>
          <cell r="P661">
            <v>0.08</v>
          </cell>
          <cell r="Q661">
            <v>0.08</v>
          </cell>
          <cell r="R661">
            <v>0.08</v>
          </cell>
          <cell r="S661">
            <v>0.08</v>
          </cell>
          <cell r="T661">
            <v>0.08</v>
          </cell>
        </row>
        <row r="662">
          <cell r="B662">
            <v>25</v>
          </cell>
          <cell r="C662" t="str">
            <v>SGP(白)</v>
          </cell>
          <cell r="D662" t="str">
            <v>（排水）ねじ接合</v>
          </cell>
          <cell r="E662" t="str">
            <v>機械室・便所配管</v>
          </cell>
          <cell r="F662" t="str">
            <v>はつり補修</v>
          </cell>
          <cell r="G662">
            <v>0.08</v>
          </cell>
          <cell r="H662">
            <v>0.08</v>
          </cell>
          <cell r="I662">
            <v>0.08</v>
          </cell>
          <cell r="J662">
            <v>0.08</v>
          </cell>
          <cell r="K662">
            <v>0.08</v>
          </cell>
          <cell r="L662">
            <v>0.08</v>
          </cell>
          <cell r="M662">
            <v>0.08</v>
          </cell>
          <cell r="N662">
            <v>0.08</v>
          </cell>
          <cell r="O662">
            <v>0.08</v>
          </cell>
          <cell r="P662">
            <v>0.08</v>
          </cell>
          <cell r="Q662">
            <v>0.08</v>
          </cell>
          <cell r="R662">
            <v>0.08</v>
          </cell>
          <cell r="S662">
            <v>0.08</v>
          </cell>
          <cell r="T662">
            <v>0.08</v>
          </cell>
        </row>
        <row r="663">
          <cell r="B663">
            <v>26</v>
          </cell>
          <cell r="C663" t="str">
            <v>SGP(白)</v>
          </cell>
          <cell r="D663" t="str">
            <v>（冷温水）ねじ接合</v>
          </cell>
          <cell r="E663" t="str">
            <v>機械室・便所配管</v>
          </cell>
          <cell r="F663" t="str">
            <v>はつり補修</v>
          </cell>
          <cell r="G663">
            <v>0.08</v>
          </cell>
          <cell r="H663">
            <v>0.08</v>
          </cell>
          <cell r="I663">
            <v>0.08</v>
          </cell>
          <cell r="J663">
            <v>0.08</v>
          </cell>
          <cell r="K663">
            <v>0.08</v>
          </cell>
          <cell r="L663">
            <v>0.08</v>
          </cell>
          <cell r="M663">
            <v>0.08</v>
          </cell>
          <cell r="N663">
            <v>0.08</v>
          </cell>
          <cell r="O663">
            <v>0.08</v>
          </cell>
          <cell r="P663">
            <v>0.08</v>
          </cell>
          <cell r="Q663">
            <v>0.08</v>
          </cell>
          <cell r="R663">
            <v>0.08</v>
          </cell>
          <cell r="S663">
            <v>0.08</v>
          </cell>
          <cell r="T663">
            <v>0.08</v>
          </cell>
        </row>
        <row r="664">
          <cell r="B664">
            <v>27</v>
          </cell>
          <cell r="C664" t="str">
            <v>SGP(白)</v>
          </cell>
          <cell r="D664" t="str">
            <v>（通気・消火・給湯・プロパン）ねじ接合</v>
          </cell>
          <cell r="E664" t="str">
            <v>機械室・便所配管</v>
          </cell>
          <cell r="F664" t="str">
            <v>はつり補修</v>
          </cell>
          <cell r="G664">
            <v>0.08</v>
          </cell>
          <cell r="H664">
            <v>0.08</v>
          </cell>
          <cell r="I664">
            <v>0.08</v>
          </cell>
          <cell r="J664">
            <v>0.08</v>
          </cell>
          <cell r="K664">
            <v>0.08</v>
          </cell>
          <cell r="L664">
            <v>0.08</v>
          </cell>
          <cell r="M664">
            <v>0.08</v>
          </cell>
          <cell r="N664">
            <v>0.08</v>
          </cell>
          <cell r="O664">
            <v>0.08</v>
          </cell>
          <cell r="P664">
            <v>0.08</v>
          </cell>
          <cell r="Q664">
            <v>0.08</v>
          </cell>
          <cell r="R664">
            <v>0.08</v>
          </cell>
          <cell r="S664">
            <v>0.08</v>
          </cell>
          <cell r="T664">
            <v>0.08</v>
          </cell>
        </row>
        <row r="665">
          <cell r="B665">
            <v>28</v>
          </cell>
          <cell r="C665" t="str">
            <v>SGP(白)</v>
          </cell>
          <cell r="D665" t="str">
            <v>（冷却水）ねじ接合</v>
          </cell>
          <cell r="E665" t="str">
            <v>機械室・便所配管</v>
          </cell>
          <cell r="F665" t="str">
            <v>はつり補修</v>
          </cell>
          <cell r="G665">
            <v>0.08</v>
          </cell>
          <cell r="H665">
            <v>0.08</v>
          </cell>
          <cell r="I665">
            <v>0.08</v>
          </cell>
          <cell r="J665">
            <v>0.08</v>
          </cell>
          <cell r="K665">
            <v>0.08</v>
          </cell>
          <cell r="L665">
            <v>0.08</v>
          </cell>
          <cell r="M665">
            <v>0.08</v>
          </cell>
          <cell r="N665">
            <v>0.08</v>
          </cell>
          <cell r="O665">
            <v>0.08</v>
          </cell>
          <cell r="P665">
            <v>0.08</v>
          </cell>
          <cell r="Q665">
            <v>0.08</v>
          </cell>
          <cell r="R665">
            <v>0.08</v>
          </cell>
          <cell r="S665">
            <v>0.08</v>
          </cell>
          <cell r="T665">
            <v>0.08</v>
          </cell>
        </row>
        <row r="666">
          <cell r="B666">
            <v>29</v>
          </cell>
          <cell r="C666" t="str">
            <v>SGP(白)</v>
          </cell>
          <cell r="D666" t="str">
            <v>（通気・消火・給湯・プロパン・冷却水・冷温水）溶接接合</v>
          </cell>
          <cell r="E666" t="str">
            <v>機械室・便所配管</v>
          </cell>
          <cell r="F666" t="str">
            <v>はつり補修</v>
          </cell>
          <cell r="G666">
            <v>0.08</v>
          </cell>
          <cell r="H666">
            <v>0.08</v>
          </cell>
          <cell r="I666">
            <v>0.08</v>
          </cell>
          <cell r="J666">
            <v>0.08</v>
          </cell>
          <cell r="K666">
            <v>0.08</v>
          </cell>
          <cell r="L666">
            <v>0.08</v>
          </cell>
          <cell r="M666">
            <v>0.08</v>
          </cell>
          <cell r="N666">
            <v>0.08</v>
          </cell>
          <cell r="O666">
            <v>0.08</v>
          </cell>
          <cell r="P666">
            <v>0.08</v>
          </cell>
          <cell r="Q666">
            <v>0.08</v>
          </cell>
          <cell r="R666">
            <v>0.08</v>
          </cell>
          <cell r="S666">
            <v>0.08</v>
          </cell>
          <cell r="T666">
            <v>0.08</v>
          </cell>
        </row>
        <row r="667">
          <cell r="B667">
            <v>30</v>
          </cell>
          <cell r="C667" t="str">
            <v>SGP(白)</v>
          </cell>
          <cell r="D667" t="str">
            <v>（冷却水）ハウジング型管継手</v>
          </cell>
          <cell r="E667" t="str">
            <v>機械室・便所配管</v>
          </cell>
          <cell r="F667" t="str">
            <v>はつり補修</v>
          </cell>
          <cell r="G667">
            <v>0.08</v>
          </cell>
          <cell r="H667">
            <v>0.08</v>
          </cell>
          <cell r="I667">
            <v>0.08</v>
          </cell>
          <cell r="J667">
            <v>0.08</v>
          </cell>
          <cell r="K667">
            <v>0.08</v>
          </cell>
          <cell r="L667">
            <v>0.08</v>
          </cell>
          <cell r="M667">
            <v>0.08</v>
          </cell>
          <cell r="N667">
            <v>0.08</v>
          </cell>
          <cell r="O667">
            <v>0.08</v>
          </cell>
          <cell r="P667">
            <v>0.08</v>
          </cell>
          <cell r="Q667">
            <v>0.08</v>
          </cell>
          <cell r="R667">
            <v>0.08</v>
          </cell>
          <cell r="S667">
            <v>0.08</v>
          </cell>
          <cell r="T667">
            <v>0.08</v>
          </cell>
        </row>
        <row r="668">
          <cell r="B668">
            <v>31</v>
          </cell>
          <cell r="C668" t="str">
            <v>SGP(白)</v>
          </cell>
          <cell r="D668" t="str">
            <v>（冷温水・消火）ハウジング型管継手</v>
          </cell>
          <cell r="E668" t="str">
            <v>機械室・便所配管</v>
          </cell>
          <cell r="F668" t="str">
            <v>はつり補修</v>
          </cell>
          <cell r="G668">
            <v>0.08</v>
          </cell>
          <cell r="H668">
            <v>0.08</v>
          </cell>
          <cell r="I668">
            <v>0.08</v>
          </cell>
          <cell r="J668">
            <v>0.08</v>
          </cell>
          <cell r="K668">
            <v>0.08</v>
          </cell>
          <cell r="L668">
            <v>0.08</v>
          </cell>
          <cell r="M668">
            <v>0.08</v>
          </cell>
          <cell r="N668">
            <v>0.08</v>
          </cell>
          <cell r="O668">
            <v>0.08</v>
          </cell>
          <cell r="P668">
            <v>0.08</v>
          </cell>
          <cell r="Q668">
            <v>0.08</v>
          </cell>
          <cell r="R668">
            <v>0.08</v>
          </cell>
          <cell r="S668">
            <v>0.08</v>
          </cell>
          <cell r="T668">
            <v>0.08</v>
          </cell>
        </row>
        <row r="669">
          <cell r="B669">
            <v>32</v>
          </cell>
          <cell r="C669" t="str">
            <v>SGP(黒)</v>
          </cell>
          <cell r="D669" t="str">
            <v>（蒸気・油）ねじ接合</v>
          </cell>
          <cell r="E669" t="str">
            <v>機械室・便所配管</v>
          </cell>
          <cell r="F669" t="str">
            <v>はつり補修</v>
          </cell>
          <cell r="G669">
            <v>0.08</v>
          </cell>
          <cell r="H669">
            <v>0.08</v>
          </cell>
          <cell r="I669">
            <v>0.08</v>
          </cell>
          <cell r="J669">
            <v>0.08</v>
          </cell>
          <cell r="K669">
            <v>0.08</v>
          </cell>
          <cell r="L669">
            <v>0.08</v>
          </cell>
          <cell r="M669">
            <v>0.08</v>
          </cell>
          <cell r="N669">
            <v>0.08</v>
          </cell>
          <cell r="O669">
            <v>0.08</v>
          </cell>
          <cell r="P669">
            <v>0.08</v>
          </cell>
          <cell r="Q669">
            <v>0.08</v>
          </cell>
          <cell r="R669">
            <v>0.08</v>
          </cell>
          <cell r="S669">
            <v>0.08</v>
          </cell>
          <cell r="T669">
            <v>0.08</v>
          </cell>
        </row>
        <row r="670">
          <cell r="B670">
            <v>33</v>
          </cell>
          <cell r="C670" t="str">
            <v>SGP(黒)</v>
          </cell>
          <cell r="D670" t="str">
            <v>（蒸気・油）溶接接合</v>
          </cell>
          <cell r="E670" t="str">
            <v>機械室・便所配管</v>
          </cell>
          <cell r="F670" t="str">
            <v>はつり補修</v>
          </cell>
          <cell r="G670">
            <v>0.08</v>
          </cell>
          <cell r="H670">
            <v>0.08</v>
          </cell>
          <cell r="I670">
            <v>0.08</v>
          </cell>
          <cell r="J670">
            <v>0.08</v>
          </cell>
          <cell r="K670">
            <v>0.08</v>
          </cell>
          <cell r="L670">
            <v>0.08</v>
          </cell>
          <cell r="M670">
            <v>0.08</v>
          </cell>
          <cell r="N670">
            <v>0.08</v>
          </cell>
          <cell r="O670">
            <v>0.08</v>
          </cell>
          <cell r="P670">
            <v>0.08</v>
          </cell>
          <cell r="Q670">
            <v>0.08</v>
          </cell>
          <cell r="R670">
            <v>0.08</v>
          </cell>
          <cell r="S670">
            <v>0.08</v>
          </cell>
          <cell r="T670">
            <v>0.08</v>
          </cell>
        </row>
        <row r="671">
          <cell r="B671">
            <v>34</v>
          </cell>
          <cell r="C671" t="str">
            <v>D-VA(WSP042)</v>
          </cell>
          <cell r="D671" t="str">
            <v>MD継手</v>
          </cell>
          <cell r="E671" t="str">
            <v>機械室・便所配管</v>
          </cell>
          <cell r="F671" t="str">
            <v>はつり補修</v>
          </cell>
          <cell r="G671">
            <v>0.08</v>
          </cell>
          <cell r="H671">
            <v>0.08</v>
          </cell>
          <cell r="I671">
            <v>0.08</v>
          </cell>
          <cell r="J671">
            <v>0.08</v>
          </cell>
          <cell r="K671">
            <v>0.08</v>
          </cell>
          <cell r="L671">
            <v>0.08</v>
          </cell>
          <cell r="M671">
            <v>0.08</v>
          </cell>
          <cell r="N671">
            <v>0.08</v>
          </cell>
          <cell r="O671">
            <v>0.08</v>
          </cell>
          <cell r="P671">
            <v>0.08</v>
          </cell>
          <cell r="Q671">
            <v>0.08</v>
          </cell>
          <cell r="R671">
            <v>0.08</v>
          </cell>
          <cell r="S671">
            <v>0.08</v>
          </cell>
          <cell r="T671">
            <v>0.08</v>
          </cell>
        </row>
        <row r="672">
          <cell r="B672">
            <v>35</v>
          </cell>
          <cell r="C672" t="str">
            <v>SGP-TA(WSP032)</v>
          </cell>
          <cell r="D672" t="str">
            <v>ねじ接合</v>
          </cell>
          <cell r="E672" t="str">
            <v>機械室・便所配管</v>
          </cell>
          <cell r="F672" t="str">
            <v>はつり補修</v>
          </cell>
          <cell r="G672">
            <v>0.08</v>
          </cell>
          <cell r="H672">
            <v>0.08</v>
          </cell>
          <cell r="I672">
            <v>0.08</v>
          </cell>
          <cell r="J672">
            <v>0.08</v>
          </cell>
          <cell r="K672">
            <v>0.08</v>
          </cell>
          <cell r="L672">
            <v>0.08</v>
          </cell>
          <cell r="M672">
            <v>0.08</v>
          </cell>
          <cell r="N672">
            <v>0.08</v>
          </cell>
          <cell r="O672">
            <v>0.08</v>
          </cell>
          <cell r="P672">
            <v>0.08</v>
          </cell>
          <cell r="Q672">
            <v>0.08</v>
          </cell>
          <cell r="R672">
            <v>0.08</v>
          </cell>
          <cell r="S672">
            <v>0.08</v>
          </cell>
          <cell r="T672">
            <v>0.08</v>
          </cell>
        </row>
        <row r="673">
          <cell r="B673">
            <v>36</v>
          </cell>
          <cell r="C673" t="str">
            <v>SGP-TA(WSP032)</v>
          </cell>
          <cell r="D673" t="str">
            <v>MD継手</v>
          </cell>
          <cell r="E673" t="str">
            <v>機械室・便所配管</v>
          </cell>
          <cell r="F673" t="str">
            <v>はつり補修</v>
          </cell>
          <cell r="G673">
            <v>0.08</v>
          </cell>
          <cell r="H673">
            <v>0.08</v>
          </cell>
          <cell r="I673">
            <v>0.08</v>
          </cell>
          <cell r="J673">
            <v>0.08</v>
          </cell>
          <cell r="K673">
            <v>0.08</v>
          </cell>
          <cell r="L673">
            <v>0.08</v>
          </cell>
          <cell r="M673">
            <v>0.08</v>
          </cell>
          <cell r="N673">
            <v>0.08</v>
          </cell>
          <cell r="O673">
            <v>0.08</v>
          </cell>
          <cell r="P673">
            <v>0.08</v>
          </cell>
          <cell r="Q673">
            <v>0.08</v>
          </cell>
          <cell r="R673">
            <v>0.08</v>
          </cell>
          <cell r="S673">
            <v>0.08</v>
          </cell>
          <cell r="T673">
            <v>0.08</v>
          </cell>
        </row>
        <row r="674">
          <cell r="B674">
            <v>38</v>
          </cell>
          <cell r="C674" t="str">
            <v>ARFA管</v>
          </cell>
          <cell r="D674" t="str">
            <v>ねじ接合</v>
          </cell>
          <cell r="E674" t="str">
            <v>機械室・便所配管</v>
          </cell>
          <cell r="F674" t="str">
            <v>はつり補修</v>
          </cell>
          <cell r="G674">
            <v>0.08</v>
          </cell>
          <cell r="H674">
            <v>0.08</v>
          </cell>
          <cell r="I674">
            <v>0.08</v>
          </cell>
          <cell r="J674">
            <v>0.08</v>
          </cell>
          <cell r="K674">
            <v>0.08</v>
          </cell>
          <cell r="L674">
            <v>0.08</v>
          </cell>
          <cell r="M674">
            <v>0.08</v>
          </cell>
          <cell r="N674">
            <v>0.08</v>
          </cell>
          <cell r="O674">
            <v>0.08</v>
          </cell>
          <cell r="P674">
            <v>0.08</v>
          </cell>
          <cell r="Q674">
            <v>0.08</v>
          </cell>
          <cell r="R674">
            <v>0.08</v>
          </cell>
          <cell r="S674">
            <v>0.08</v>
          </cell>
          <cell r="T674">
            <v>0.08</v>
          </cell>
        </row>
        <row r="675">
          <cell r="B675">
            <v>39</v>
          </cell>
          <cell r="C675" t="str">
            <v>ARFA管</v>
          </cell>
          <cell r="D675" t="str">
            <v>MD継手</v>
          </cell>
          <cell r="E675" t="str">
            <v>機械室・便所配管</v>
          </cell>
          <cell r="F675" t="str">
            <v>はつり補修</v>
          </cell>
          <cell r="G675">
            <v>0.08</v>
          </cell>
          <cell r="H675">
            <v>0.08</v>
          </cell>
          <cell r="I675">
            <v>0.08</v>
          </cell>
          <cell r="J675">
            <v>0.08</v>
          </cell>
          <cell r="K675">
            <v>0.08</v>
          </cell>
          <cell r="L675">
            <v>0.08</v>
          </cell>
          <cell r="M675">
            <v>0.08</v>
          </cell>
          <cell r="N675">
            <v>0.08</v>
          </cell>
          <cell r="O675">
            <v>0.08</v>
          </cell>
          <cell r="P675">
            <v>0.08</v>
          </cell>
          <cell r="Q675">
            <v>0.08</v>
          </cell>
          <cell r="R675">
            <v>0.08</v>
          </cell>
          <cell r="S675">
            <v>0.08</v>
          </cell>
          <cell r="T675">
            <v>0.08</v>
          </cell>
        </row>
        <row r="676">
          <cell r="B676">
            <v>40</v>
          </cell>
          <cell r="C676" t="str">
            <v>CUP</v>
          </cell>
          <cell r="D676" t="str">
            <v>（給湯・給水）</v>
          </cell>
          <cell r="E676" t="str">
            <v>機械室・便所配管</v>
          </cell>
          <cell r="F676" t="str">
            <v>はつり補修</v>
          </cell>
          <cell r="G676">
            <v>0.08</v>
          </cell>
          <cell r="H676">
            <v>0.08</v>
          </cell>
          <cell r="I676">
            <v>0.08</v>
          </cell>
          <cell r="J676">
            <v>0.08</v>
          </cell>
          <cell r="K676">
            <v>0.08</v>
          </cell>
          <cell r="L676">
            <v>0.08</v>
          </cell>
          <cell r="M676">
            <v>0.08</v>
          </cell>
          <cell r="N676">
            <v>0.08</v>
          </cell>
          <cell r="O676">
            <v>0.08</v>
          </cell>
          <cell r="P676">
            <v>0.08</v>
          </cell>
          <cell r="Q676">
            <v>0.08</v>
          </cell>
          <cell r="R676">
            <v>0.08</v>
          </cell>
          <cell r="S676">
            <v>0.08</v>
          </cell>
          <cell r="T676">
            <v>0.08</v>
          </cell>
        </row>
      </sheetData>
      <sheetData sheetId="2" refreshError="1">
        <row r="4">
          <cell r="E4" t="str">
            <v>細目</v>
          </cell>
          <cell r="F4" t="str">
            <v>名称</v>
          </cell>
          <cell r="G4">
            <v>13</v>
          </cell>
          <cell r="H4">
            <v>20</v>
          </cell>
          <cell r="I4">
            <v>25</v>
          </cell>
          <cell r="J4">
            <v>30</v>
          </cell>
          <cell r="K4">
            <v>40</v>
          </cell>
          <cell r="L4">
            <v>50</v>
          </cell>
          <cell r="M4">
            <v>60</v>
          </cell>
          <cell r="N4">
            <v>75</v>
          </cell>
          <cell r="O4">
            <v>100</v>
          </cell>
          <cell r="P4">
            <v>125</v>
          </cell>
          <cell r="Q4">
            <v>150</v>
          </cell>
          <cell r="R4">
            <v>200</v>
          </cell>
          <cell r="S4">
            <v>250</v>
          </cell>
          <cell r="T4">
            <v>300</v>
          </cell>
        </row>
        <row r="5">
          <cell r="B5">
            <v>1</v>
          </cell>
          <cell r="C5">
            <v>2</v>
          </cell>
          <cell r="D5">
            <v>3</v>
          </cell>
          <cell r="E5">
            <v>4</v>
          </cell>
          <cell r="F5">
            <v>5</v>
          </cell>
          <cell r="G5">
            <v>6</v>
          </cell>
          <cell r="H5">
            <v>7</v>
          </cell>
          <cell r="I5">
            <v>8</v>
          </cell>
          <cell r="J5">
            <v>9</v>
          </cell>
          <cell r="K5">
            <v>10</v>
          </cell>
          <cell r="L5">
            <v>11</v>
          </cell>
          <cell r="M5">
            <v>12</v>
          </cell>
          <cell r="N5">
            <v>13</v>
          </cell>
          <cell r="O5">
            <v>14</v>
          </cell>
          <cell r="P5">
            <v>15</v>
          </cell>
          <cell r="Q5">
            <v>16</v>
          </cell>
          <cell r="R5">
            <v>17</v>
          </cell>
          <cell r="S5">
            <v>18</v>
          </cell>
          <cell r="T5">
            <v>19</v>
          </cell>
        </row>
        <row r="6">
          <cell r="B6">
            <v>41</v>
          </cell>
          <cell r="C6" t="str">
            <v>SU</v>
          </cell>
          <cell r="D6" t="str">
            <v>（給水・給湯）圧縮・プレス</v>
          </cell>
          <cell r="E6" t="str">
            <v>屋内一般配管</v>
          </cell>
          <cell r="F6" t="str">
            <v>管</v>
          </cell>
          <cell r="G6">
            <v>1.1000000000000001</v>
          </cell>
          <cell r="H6">
            <v>1.1000000000000001</v>
          </cell>
          <cell r="I6">
            <v>1.1000000000000001</v>
          </cell>
          <cell r="J6">
            <v>1.1000000000000001</v>
          </cell>
          <cell r="K6">
            <v>1.1000000000000001</v>
          </cell>
          <cell r="L6">
            <v>1.1000000000000001</v>
          </cell>
          <cell r="M6">
            <v>1.1000000000000001</v>
          </cell>
          <cell r="N6">
            <v>1.1000000000000001</v>
          </cell>
          <cell r="O6">
            <v>1.1000000000000001</v>
          </cell>
          <cell r="P6">
            <v>1.1000000000000001</v>
          </cell>
          <cell r="Q6">
            <v>1.1000000000000001</v>
          </cell>
          <cell r="R6">
            <v>1.1000000000000001</v>
          </cell>
          <cell r="S6">
            <v>1.1000000000000001</v>
          </cell>
          <cell r="T6">
            <v>1.1000000000000001</v>
          </cell>
        </row>
        <row r="7">
          <cell r="B7">
            <v>42</v>
          </cell>
          <cell r="C7" t="str">
            <v>SU</v>
          </cell>
          <cell r="D7" t="str">
            <v>（給水・給湯）拡管式</v>
          </cell>
          <cell r="E7" t="str">
            <v>屋内一般配管</v>
          </cell>
          <cell r="F7" t="str">
            <v>管</v>
          </cell>
          <cell r="G7">
            <v>1.1000000000000001</v>
          </cell>
          <cell r="H7">
            <v>1.1000000000000001</v>
          </cell>
          <cell r="I7">
            <v>1.1000000000000001</v>
          </cell>
          <cell r="J7">
            <v>1.1000000000000001</v>
          </cell>
          <cell r="K7">
            <v>1.1000000000000001</v>
          </cell>
          <cell r="L7">
            <v>1.1000000000000001</v>
          </cell>
          <cell r="M7">
            <v>1.1000000000000001</v>
          </cell>
          <cell r="N7">
            <v>1.1000000000000001</v>
          </cell>
          <cell r="O7">
            <v>1.1000000000000001</v>
          </cell>
          <cell r="P7">
            <v>1.1000000000000001</v>
          </cell>
          <cell r="Q7">
            <v>1.1000000000000001</v>
          </cell>
          <cell r="R7">
            <v>1.1000000000000001</v>
          </cell>
          <cell r="S7">
            <v>1.1000000000000001</v>
          </cell>
          <cell r="T7">
            <v>1.1000000000000001</v>
          </cell>
        </row>
        <row r="8">
          <cell r="B8">
            <v>43</v>
          </cell>
          <cell r="C8" t="str">
            <v>SU</v>
          </cell>
          <cell r="D8" t="str">
            <v>（給水・給湯・蒸気還管・冷温水）溶接接合</v>
          </cell>
          <cell r="E8" t="str">
            <v>屋内一般配管</v>
          </cell>
          <cell r="F8" t="str">
            <v>管</v>
          </cell>
          <cell r="G8">
            <v>1.1000000000000001</v>
          </cell>
          <cell r="H8">
            <v>1.1000000000000001</v>
          </cell>
          <cell r="I8">
            <v>1.1000000000000001</v>
          </cell>
          <cell r="J8">
            <v>1.1000000000000001</v>
          </cell>
          <cell r="K8">
            <v>1.1000000000000001</v>
          </cell>
          <cell r="L8">
            <v>1.1000000000000001</v>
          </cell>
          <cell r="M8">
            <v>1.1000000000000001</v>
          </cell>
          <cell r="N8">
            <v>1.05</v>
          </cell>
          <cell r="O8">
            <v>1.05</v>
          </cell>
          <cell r="P8">
            <v>1.05</v>
          </cell>
          <cell r="Q8">
            <v>1.05</v>
          </cell>
          <cell r="R8">
            <v>1.05</v>
          </cell>
          <cell r="S8">
            <v>1.05</v>
          </cell>
          <cell r="T8">
            <v>1.05</v>
          </cell>
        </row>
        <row r="9">
          <cell r="B9">
            <v>44</v>
          </cell>
          <cell r="C9" t="str">
            <v>SU</v>
          </cell>
          <cell r="D9" t="str">
            <v>（給水・給湯・冷温水）ハウジング型管継手</v>
          </cell>
          <cell r="E9" t="str">
            <v>屋内一般配管</v>
          </cell>
          <cell r="F9" t="str">
            <v>管</v>
          </cell>
          <cell r="G9">
            <v>1.1000000000000001</v>
          </cell>
          <cell r="H9">
            <v>1.1000000000000001</v>
          </cell>
          <cell r="I9">
            <v>1.1000000000000001</v>
          </cell>
          <cell r="J9">
            <v>1.1000000000000001</v>
          </cell>
          <cell r="K9">
            <v>1.1000000000000001</v>
          </cell>
          <cell r="L9">
            <v>1.1000000000000001</v>
          </cell>
          <cell r="M9">
            <v>1.1000000000000001</v>
          </cell>
          <cell r="N9">
            <v>1.1000000000000001</v>
          </cell>
          <cell r="O9">
            <v>1.05</v>
          </cell>
          <cell r="P9">
            <v>1.05</v>
          </cell>
          <cell r="Q9">
            <v>1.05</v>
          </cell>
          <cell r="R9">
            <v>1.05</v>
          </cell>
          <cell r="S9">
            <v>1.05</v>
          </cell>
          <cell r="T9">
            <v>1.05</v>
          </cell>
        </row>
        <row r="12">
          <cell r="B12">
            <v>41</v>
          </cell>
          <cell r="C12" t="str">
            <v>SU</v>
          </cell>
          <cell r="D12" t="str">
            <v>（給水・給湯）圧縮・プレス</v>
          </cell>
          <cell r="E12" t="str">
            <v>機械室・便所配管</v>
          </cell>
          <cell r="F12" t="str">
            <v>管</v>
          </cell>
          <cell r="G12">
            <v>1.1000000000000001</v>
          </cell>
          <cell r="H12">
            <v>1.1000000000000001</v>
          </cell>
          <cell r="I12">
            <v>1.1000000000000001</v>
          </cell>
          <cell r="J12">
            <v>1.1000000000000001</v>
          </cell>
          <cell r="K12">
            <v>1.1000000000000001</v>
          </cell>
          <cell r="L12">
            <v>1.1000000000000001</v>
          </cell>
          <cell r="M12">
            <v>1.1000000000000001</v>
          </cell>
          <cell r="N12">
            <v>1.1000000000000001</v>
          </cell>
          <cell r="O12">
            <v>1.1000000000000001</v>
          </cell>
          <cell r="P12">
            <v>1.1000000000000001</v>
          </cell>
          <cell r="Q12">
            <v>1.1000000000000001</v>
          </cell>
          <cell r="R12">
            <v>1.1000000000000001</v>
          </cell>
          <cell r="S12">
            <v>1.1000000000000001</v>
          </cell>
          <cell r="T12">
            <v>1.1000000000000001</v>
          </cell>
        </row>
        <row r="13">
          <cell r="B13">
            <v>42</v>
          </cell>
          <cell r="C13" t="str">
            <v>SU</v>
          </cell>
          <cell r="D13" t="str">
            <v>（給水・給湯）拡管式</v>
          </cell>
          <cell r="E13" t="str">
            <v>機械室・便所配管</v>
          </cell>
          <cell r="F13" t="str">
            <v>管</v>
          </cell>
          <cell r="G13">
            <v>1.1000000000000001</v>
          </cell>
          <cell r="H13">
            <v>1.1000000000000001</v>
          </cell>
          <cell r="I13">
            <v>1.1000000000000001</v>
          </cell>
          <cell r="J13">
            <v>1.1000000000000001</v>
          </cell>
          <cell r="K13">
            <v>1.1000000000000001</v>
          </cell>
          <cell r="L13">
            <v>1.1000000000000001</v>
          </cell>
          <cell r="M13">
            <v>1.1000000000000001</v>
          </cell>
          <cell r="N13">
            <v>1.1000000000000001</v>
          </cell>
          <cell r="O13">
            <v>1.1000000000000001</v>
          </cell>
          <cell r="P13">
            <v>1.1000000000000001</v>
          </cell>
          <cell r="Q13">
            <v>1.1000000000000001</v>
          </cell>
          <cell r="R13">
            <v>1.1000000000000001</v>
          </cell>
          <cell r="S13">
            <v>1.1000000000000001</v>
          </cell>
          <cell r="T13">
            <v>1.1000000000000001</v>
          </cell>
        </row>
        <row r="14">
          <cell r="B14">
            <v>43</v>
          </cell>
          <cell r="C14" t="str">
            <v>SU</v>
          </cell>
          <cell r="D14" t="str">
            <v>（給水・給湯・蒸気還管・冷温水）溶接接合</v>
          </cell>
          <cell r="E14" t="str">
            <v>機械室・便所配管</v>
          </cell>
          <cell r="F14" t="str">
            <v>管</v>
          </cell>
          <cell r="G14">
            <v>1.1000000000000001</v>
          </cell>
          <cell r="H14">
            <v>1.1000000000000001</v>
          </cell>
          <cell r="I14">
            <v>1.1000000000000001</v>
          </cell>
          <cell r="J14">
            <v>1.1000000000000001</v>
          </cell>
          <cell r="K14">
            <v>1.1000000000000001</v>
          </cell>
          <cell r="L14">
            <v>1.1000000000000001</v>
          </cell>
          <cell r="M14">
            <v>1.1000000000000001</v>
          </cell>
          <cell r="N14">
            <v>1.05</v>
          </cell>
          <cell r="O14">
            <v>1.05</v>
          </cell>
          <cell r="P14">
            <v>1.05</v>
          </cell>
          <cell r="Q14">
            <v>1.05</v>
          </cell>
          <cell r="R14">
            <v>1.05</v>
          </cell>
          <cell r="S14">
            <v>1.05</v>
          </cell>
          <cell r="T14">
            <v>1.05</v>
          </cell>
        </row>
        <row r="15">
          <cell r="B15">
            <v>44</v>
          </cell>
          <cell r="C15" t="str">
            <v>SU</v>
          </cell>
          <cell r="D15" t="str">
            <v>（給水・給湯・冷温水）ハウジング型管継手</v>
          </cell>
          <cell r="E15" t="str">
            <v>機械室・便所配管</v>
          </cell>
          <cell r="F15" t="str">
            <v>管</v>
          </cell>
          <cell r="G15">
            <v>1.1000000000000001</v>
          </cell>
          <cell r="H15">
            <v>1.1000000000000001</v>
          </cell>
          <cell r="I15">
            <v>1.1000000000000001</v>
          </cell>
          <cell r="J15">
            <v>1.1000000000000001</v>
          </cell>
          <cell r="K15">
            <v>1.1000000000000001</v>
          </cell>
          <cell r="L15">
            <v>1.1000000000000001</v>
          </cell>
          <cell r="M15">
            <v>1.1000000000000001</v>
          </cell>
          <cell r="N15">
            <v>1.1000000000000001</v>
          </cell>
          <cell r="O15">
            <v>1.05</v>
          </cell>
          <cell r="P15">
            <v>1.05</v>
          </cell>
          <cell r="Q15">
            <v>1.05</v>
          </cell>
          <cell r="R15">
            <v>1.05</v>
          </cell>
          <cell r="S15">
            <v>1.05</v>
          </cell>
          <cell r="T15">
            <v>1.05</v>
          </cell>
        </row>
        <row r="18">
          <cell r="B18">
            <v>41</v>
          </cell>
          <cell r="C18" t="str">
            <v>SU</v>
          </cell>
          <cell r="D18" t="str">
            <v>（給水・給湯）圧縮・プレス</v>
          </cell>
          <cell r="E18" t="str">
            <v>屋外配管</v>
          </cell>
          <cell r="F18" t="str">
            <v>管</v>
          </cell>
          <cell r="G18">
            <v>1.05</v>
          </cell>
          <cell r="H18">
            <v>1.05</v>
          </cell>
          <cell r="I18">
            <v>1.05</v>
          </cell>
          <cell r="J18">
            <v>1.05</v>
          </cell>
          <cell r="K18">
            <v>1.05</v>
          </cell>
          <cell r="L18">
            <v>1.05</v>
          </cell>
          <cell r="M18">
            <v>1.05</v>
          </cell>
          <cell r="N18">
            <v>1.05</v>
          </cell>
          <cell r="O18">
            <v>1.05</v>
          </cell>
          <cell r="P18">
            <v>1.05</v>
          </cell>
          <cell r="Q18">
            <v>1.05</v>
          </cell>
          <cell r="R18">
            <v>1.05</v>
          </cell>
          <cell r="S18">
            <v>1.05</v>
          </cell>
          <cell r="T18">
            <v>1.05</v>
          </cell>
        </row>
        <row r="19">
          <cell r="B19">
            <v>42</v>
          </cell>
          <cell r="C19" t="str">
            <v>SU</v>
          </cell>
          <cell r="D19" t="str">
            <v>（給水・給湯）拡管式</v>
          </cell>
          <cell r="E19" t="str">
            <v>屋外配管</v>
          </cell>
          <cell r="F19" t="str">
            <v>管</v>
          </cell>
          <cell r="G19">
            <v>1.05</v>
          </cell>
          <cell r="H19">
            <v>1.05</v>
          </cell>
          <cell r="I19">
            <v>1.05</v>
          </cell>
          <cell r="J19">
            <v>1.05</v>
          </cell>
          <cell r="K19">
            <v>1.05</v>
          </cell>
          <cell r="L19">
            <v>1.05</v>
          </cell>
          <cell r="M19">
            <v>1.05</v>
          </cell>
          <cell r="N19">
            <v>1.05</v>
          </cell>
          <cell r="O19">
            <v>1.05</v>
          </cell>
          <cell r="P19">
            <v>1.05</v>
          </cell>
          <cell r="Q19">
            <v>1.05</v>
          </cell>
          <cell r="R19">
            <v>1.05</v>
          </cell>
          <cell r="S19">
            <v>1.05</v>
          </cell>
          <cell r="T19">
            <v>1.05</v>
          </cell>
        </row>
        <row r="20">
          <cell r="B20">
            <v>43</v>
          </cell>
          <cell r="C20" t="str">
            <v>SU</v>
          </cell>
          <cell r="D20" t="str">
            <v>（給水・給湯・蒸気還管・冷温水）溶接接合</v>
          </cell>
          <cell r="E20" t="str">
            <v>屋外配管</v>
          </cell>
          <cell r="F20" t="str">
            <v>管</v>
          </cell>
          <cell r="G20">
            <v>1.05</v>
          </cell>
          <cell r="H20">
            <v>1.05</v>
          </cell>
          <cell r="I20">
            <v>1.05</v>
          </cell>
          <cell r="J20">
            <v>1.05</v>
          </cell>
          <cell r="K20">
            <v>1.05</v>
          </cell>
          <cell r="L20">
            <v>1.05</v>
          </cell>
          <cell r="M20">
            <v>1.05</v>
          </cell>
          <cell r="N20">
            <v>1.05</v>
          </cell>
          <cell r="O20">
            <v>1.05</v>
          </cell>
          <cell r="P20">
            <v>1.05</v>
          </cell>
          <cell r="Q20">
            <v>1.05</v>
          </cell>
          <cell r="R20">
            <v>1.05</v>
          </cell>
          <cell r="S20">
            <v>1.05</v>
          </cell>
          <cell r="T20">
            <v>1.05</v>
          </cell>
        </row>
        <row r="21">
          <cell r="B21">
            <v>44</v>
          </cell>
          <cell r="C21" t="str">
            <v>SU</v>
          </cell>
          <cell r="D21" t="str">
            <v>（給水・給湯・冷温水）ハウジング型管継手</v>
          </cell>
          <cell r="E21" t="str">
            <v>屋外配管</v>
          </cell>
          <cell r="F21" t="str">
            <v>管</v>
          </cell>
          <cell r="G21">
            <v>1.1000000000000001</v>
          </cell>
          <cell r="H21">
            <v>1.1000000000000001</v>
          </cell>
          <cell r="I21">
            <v>1.1000000000000001</v>
          </cell>
          <cell r="J21">
            <v>1.1000000000000001</v>
          </cell>
          <cell r="K21">
            <v>1.1000000000000001</v>
          </cell>
          <cell r="L21">
            <v>1.1000000000000001</v>
          </cell>
          <cell r="M21">
            <v>1.1000000000000001</v>
          </cell>
          <cell r="N21">
            <v>1.1000000000000001</v>
          </cell>
          <cell r="O21">
            <v>1.05</v>
          </cell>
          <cell r="P21">
            <v>1.05</v>
          </cell>
          <cell r="Q21">
            <v>1.05</v>
          </cell>
          <cell r="R21">
            <v>1.05</v>
          </cell>
          <cell r="S21">
            <v>1.05</v>
          </cell>
          <cell r="T21">
            <v>1.05</v>
          </cell>
        </row>
        <row r="24">
          <cell r="B24">
            <v>41</v>
          </cell>
          <cell r="C24" t="str">
            <v>SU</v>
          </cell>
          <cell r="D24" t="str">
            <v>（給水・給湯）圧縮・プレス</v>
          </cell>
          <cell r="E24" t="str">
            <v>地中配管</v>
          </cell>
          <cell r="F24" t="str">
            <v>管</v>
          </cell>
          <cell r="G24">
            <v>1.05</v>
          </cell>
          <cell r="H24">
            <v>1.05</v>
          </cell>
          <cell r="I24">
            <v>1.05</v>
          </cell>
          <cell r="J24">
            <v>1.05</v>
          </cell>
          <cell r="K24">
            <v>1.05</v>
          </cell>
          <cell r="L24">
            <v>1.05</v>
          </cell>
          <cell r="M24">
            <v>1.05</v>
          </cell>
          <cell r="N24">
            <v>1.05</v>
          </cell>
          <cell r="O24">
            <v>1.05</v>
          </cell>
          <cell r="P24">
            <v>1.05</v>
          </cell>
          <cell r="Q24">
            <v>1.05</v>
          </cell>
          <cell r="R24">
            <v>1.05</v>
          </cell>
          <cell r="S24">
            <v>1.05</v>
          </cell>
          <cell r="T24">
            <v>1.05</v>
          </cell>
        </row>
        <row r="25">
          <cell r="B25">
            <v>42</v>
          </cell>
          <cell r="C25" t="str">
            <v>SU</v>
          </cell>
          <cell r="D25" t="str">
            <v>（給水・給湯）拡管式</v>
          </cell>
          <cell r="E25" t="str">
            <v>地中配管</v>
          </cell>
          <cell r="F25" t="str">
            <v>管</v>
          </cell>
          <cell r="G25">
            <v>1.05</v>
          </cell>
          <cell r="H25">
            <v>1.05</v>
          </cell>
          <cell r="I25">
            <v>1.05</v>
          </cell>
          <cell r="J25">
            <v>1.05</v>
          </cell>
          <cell r="K25">
            <v>1.05</v>
          </cell>
          <cell r="L25">
            <v>1.05</v>
          </cell>
          <cell r="M25">
            <v>1.05</v>
          </cell>
          <cell r="N25">
            <v>1.05</v>
          </cell>
          <cell r="O25">
            <v>1.05</v>
          </cell>
          <cell r="P25">
            <v>1.05</v>
          </cell>
          <cell r="Q25">
            <v>1.05</v>
          </cell>
          <cell r="R25">
            <v>1.05</v>
          </cell>
          <cell r="S25">
            <v>1.05</v>
          </cell>
          <cell r="T25">
            <v>1.05</v>
          </cell>
        </row>
        <row r="26">
          <cell r="B26">
            <v>43</v>
          </cell>
          <cell r="C26" t="str">
            <v>SU</v>
          </cell>
          <cell r="D26" t="str">
            <v>（給水・給湯・蒸気還管・冷温水）溶接接合</v>
          </cell>
          <cell r="E26" t="str">
            <v>地中配管</v>
          </cell>
          <cell r="F26" t="str">
            <v>管</v>
          </cell>
          <cell r="G26">
            <v>1.05</v>
          </cell>
          <cell r="H26">
            <v>1.05</v>
          </cell>
          <cell r="I26">
            <v>1.05</v>
          </cell>
          <cell r="J26">
            <v>1.05</v>
          </cell>
          <cell r="K26">
            <v>1.05</v>
          </cell>
          <cell r="L26">
            <v>1.05</v>
          </cell>
          <cell r="M26">
            <v>1.05</v>
          </cell>
          <cell r="N26">
            <v>1.05</v>
          </cell>
          <cell r="O26">
            <v>1.05</v>
          </cell>
          <cell r="P26">
            <v>1.05</v>
          </cell>
          <cell r="Q26">
            <v>1.05</v>
          </cell>
          <cell r="R26">
            <v>1.05</v>
          </cell>
          <cell r="S26">
            <v>1.05</v>
          </cell>
          <cell r="T26">
            <v>1.05</v>
          </cell>
        </row>
        <row r="29">
          <cell r="B29">
            <v>41</v>
          </cell>
          <cell r="C29" t="str">
            <v>SU</v>
          </cell>
          <cell r="D29" t="str">
            <v>（給水・給湯）圧縮・プレス</v>
          </cell>
          <cell r="E29" t="str">
            <v>屋内一般配管</v>
          </cell>
          <cell r="F29" t="str">
            <v>継手</v>
          </cell>
          <cell r="G29">
            <v>1.45</v>
          </cell>
          <cell r="H29">
            <v>1.45</v>
          </cell>
          <cell r="I29">
            <v>1.45</v>
          </cell>
          <cell r="J29">
            <v>1.45</v>
          </cell>
          <cell r="K29">
            <v>1.45</v>
          </cell>
          <cell r="L29">
            <v>1.45</v>
          </cell>
          <cell r="M29">
            <v>1.45</v>
          </cell>
          <cell r="N29">
            <v>1.45</v>
          </cell>
          <cell r="O29">
            <v>1.45</v>
          </cell>
          <cell r="P29">
            <v>1.45</v>
          </cell>
          <cell r="Q29">
            <v>1.45</v>
          </cell>
          <cell r="R29">
            <v>1.45</v>
          </cell>
          <cell r="S29">
            <v>1.45</v>
          </cell>
          <cell r="T29">
            <v>1.45</v>
          </cell>
        </row>
        <row r="30">
          <cell r="B30">
            <v>42</v>
          </cell>
          <cell r="C30" t="str">
            <v>SU</v>
          </cell>
          <cell r="D30" t="str">
            <v>（給水・給湯）拡管式</v>
          </cell>
          <cell r="E30" t="str">
            <v>屋内一般配管</v>
          </cell>
          <cell r="F30" t="str">
            <v>継手</v>
          </cell>
          <cell r="G30">
            <v>1.6</v>
          </cell>
          <cell r="H30">
            <v>1.6</v>
          </cell>
          <cell r="I30">
            <v>1.6</v>
          </cell>
          <cell r="J30">
            <v>1.6</v>
          </cell>
          <cell r="K30">
            <v>1.6</v>
          </cell>
          <cell r="L30">
            <v>1.6</v>
          </cell>
          <cell r="M30">
            <v>1.6</v>
          </cell>
          <cell r="N30">
            <v>1.6</v>
          </cell>
          <cell r="O30">
            <v>1.6</v>
          </cell>
          <cell r="P30">
            <v>1.6</v>
          </cell>
          <cell r="Q30">
            <v>1.6</v>
          </cell>
          <cell r="R30">
            <v>1.6</v>
          </cell>
          <cell r="S30">
            <v>1.6</v>
          </cell>
          <cell r="T30">
            <v>1.6</v>
          </cell>
        </row>
        <row r="31">
          <cell r="B31">
            <v>43</v>
          </cell>
          <cell r="C31" t="str">
            <v>SU</v>
          </cell>
          <cell r="D31" t="str">
            <v>（給水・給湯・蒸気還管・冷温水）溶接接合</v>
          </cell>
          <cell r="E31" t="str">
            <v>屋内一般配管</v>
          </cell>
          <cell r="F31" t="str">
            <v>継手</v>
          </cell>
          <cell r="G31">
            <v>0.75</v>
          </cell>
          <cell r="H31">
            <v>0.75</v>
          </cell>
          <cell r="I31">
            <v>0.75</v>
          </cell>
          <cell r="J31">
            <v>0.75</v>
          </cell>
          <cell r="K31">
            <v>0.75</v>
          </cell>
          <cell r="L31">
            <v>0.75</v>
          </cell>
          <cell r="M31">
            <v>0.75</v>
          </cell>
          <cell r="N31">
            <v>0.75</v>
          </cell>
          <cell r="O31">
            <v>0.75</v>
          </cell>
          <cell r="P31">
            <v>0.75</v>
          </cell>
          <cell r="Q31">
            <v>0.75</v>
          </cell>
          <cell r="R31">
            <v>0.75</v>
          </cell>
          <cell r="S31">
            <v>0.75</v>
          </cell>
          <cell r="T31">
            <v>0.75</v>
          </cell>
        </row>
        <row r="32">
          <cell r="B32">
            <v>44</v>
          </cell>
          <cell r="C32" t="str">
            <v>SU</v>
          </cell>
          <cell r="D32" t="str">
            <v>（給水・給湯・冷温水）ハウジング型管継手</v>
          </cell>
          <cell r="E32" t="str">
            <v>屋内一般配管</v>
          </cell>
          <cell r="F32" t="str">
            <v>継手</v>
          </cell>
          <cell r="G32">
            <v>1.47</v>
          </cell>
          <cell r="H32">
            <v>1.47</v>
          </cell>
          <cell r="I32">
            <v>1.47</v>
          </cell>
          <cell r="J32">
            <v>1.47</v>
          </cell>
          <cell r="K32">
            <v>1.47</v>
          </cell>
          <cell r="L32">
            <v>1.47</v>
          </cell>
          <cell r="M32">
            <v>1.47</v>
          </cell>
          <cell r="N32">
            <v>1.47</v>
          </cell>
          <cell r="O32">
            <v>1.1000000000000001</v>
          </cell>
          <cell r="P32">
            <v>1.1000000000000001</v>
          </cell>
          <cell r="Q32">
            <v>1.1000000000000001</v>
          </cell>
          <cell r="R32">
            <v>0.74</v>
          </cell>
          <cell r="S32">
            <v>0.74</v>
          </cell>
          <cell r="T32">
            <v>0.74</v>
          </cell>
        </row>
        <row r="35">
          <cell r="B35">
            <v>41</v>
          </cell>
          <cell r="C35" t="str">
            <v>SU</v>
          </cell>
          <cell r="D35" t="str">
            <v>（給水・給湯）圧縮・プレス</v>
          </cell>
          <cell r="E35" t="str">
            <v>機械室・便所配管</v>
          </cell>
          <cell r="F35" t="str">
            <v>継手</v>
          </cell>
          <cell r="G35">
            <v>2.2999999999999998</v>
          </cell>
          <cell r="H35">
            <v>2.2999999999999998</v>
          </cell>
          <cell r="I35">
            <v>2.2999999999999998</v>
          </cell>
          <cell r="J35">
            <v>2.2999999999999998</v>
          </cell>
          <cell r="K35">
            <v>2.2999999999999998</v>
          </cell>
          <cell r="L35">
            <v>2.2999999999999998</v>
          </cell>
          <cell r="M35">
            <v>2.2999999999999998</v>
          </cell>
          <cell r="N35">
            <v>2.2999999999999998</v>
          </cell>
          <cell r="O35">
            <v>2.2999999999999998</v>
          </cell>
          <cell r="P35">
            <v>2.2999999999999998</v>
          </cell>
          <cell r="Q35">
            <v>2.2999999999999998</v>
          </cell>
          <cell r="R35">
            <v>2.2999999999999998</v>
          </cell>
          <cell r="S35">
            <v>2.2999999999999998</v>
          </cell>
          <cell r="T35">
            <v>2.2999999999999998</v>
          </cell>
        </row>
        <row r="36">
          <cell r="B36">
            <v>42</v>
          </cell>
          <cell r="C36" t="str">
            <v>SU</v>
          </cell>
          <cell r="D36" t="str">
            <v>（給水・給湯）拡管式</v>
          </cell>
          <cell r="E36" t="str">
            <v>機械室・便所配管</v>
          </cell>
          <cell r="F36" t="str">
            <v>継手</v>
          </cell>
          <cell r="G36">
            <v>2.65</v>
          </cell>
          <cell r="H36">
            <v>2.65</v>
          </cell>
          <cell r="I36">
            <v>2.65</v>
          </cell>
          <cell r="J36">
            <v>2.65</v>
          </cell>
          <cell r="K36">
            <v>2.65</v>
          </cell>
          <cell r="L36">
            <v>2.65</v>
          </cell>
          <cell r="M36">
            <v>2.65</v>
          </cell>
          <cell r="N36">
            <v>2.65</v>
          </cell>
          <cell r="O36">
            <v>2.65</v>
          </cell>
          <cell r="P36">
            <v>2.65</v>
          </cell>
          <cell r="Q36">
            <v>2.65</v>
          </cell>
          <cell r="R36">
            <v>2.65</v>
          </cell>
          <cell r="S36">
            <v>2.65</v>
          </cell>
          <cell r="T36">
            <v>2.65</v>
          </cell>
        </row>
        <row r="37">
          <cell r="B37">
            <v>43</v>
          </cell>
          <cell r="C37" t="str">
            <v>SU</v>
          </cell>
          <cell r="D37" t="str">
            <v>（給水・給湯・蒸気還管・冷温水）溶接接合</v>
          </cell>
          <cell r="E37" t="str">
            <v>機械室・便所配管</v>
          </cell>
          <cell r="F37" t="str">
            <v>継手</v>
          </cell>
          <cell r="G37">
            <v>1.1000000000000001</v>
          </cell>
          <cell r="H37">
            <v>1.1000000000000001</v>
          </cell>
          <cell r="I37">
            <v>1.1000000000000001</v>
          </cell>
          <cell r="J37">
            <v>1.1000000000000001</v>
          </cell>
          <cell r="K37">
            <v>1.1000000000000001</v>
          </cell>
          <cell r="L37">
            <v>1.1000000000000001</v>
          </cell>
          <cell r="M37">
            <v>1.1000000000000001</v>
          </cell>
          <cell r="N37">
            <v>1.1000000000000001</v>
          </cell>
          <cell r="O37">
            <v>1.1000000000000001</v>
          </cell>
          <cell r="P37">
            <v>1.1000000000000001</v>
          </cell>
          <cell r="Q37">
            <v>1.1000000000000001</v>
          </cell>
          <cell r="R37">
            <v>1.1000000000000001</v>
          </cell>
          <cell r="S37">
            <v>1.1000000000000001</v>
          </cell>
          <cell r="T37">
            <v>1.1000000000000001</v>
          </cell>
        </row>
        <row r="38">
          <cell r="B38">
            <v>44</v>
          </cell>
          <cell r="C38" t="str">
            <v>SU</v>
          </cell>
          <cell r="D38" t="str">
            <v>（給水・給湯・冷温水）ハウジング型管継手</v>
          </cell>
          <cell r="E38" t="str">
            <v>機械室・便所配管</v>
          </cell>
          <cell r="F38" t="str">
            <v>継手</v>
          </cell>
          <cell r="G38">
            <v>2.3199999999999998</v>
          </cell>
          <cell r="H38">
            <v>2.3199999999999998</v>
          </cell>
          <cell r="I38">
            <v>2.3199999999999998</v>
          </cell>
          <cell r="J38">
            <v>2.3199999999999998</v>
          </cell>
          <cell r="K38">
            <v>2.3199999999999998</v>
          </cell>
          <cell r="L38">
            <v>2.3199999999999998</v>
          </cell>
          <cell r="M38">
            <v>2.3199999999999998</v>
          </cell>
          <cell r="N38">
            <v>2.3199999999999998</v>
          </cell>
          <cell r="O38">
            <v>1.69</v>
          </cell>
          <cell r="P38">
            <v>1.69</v>
          </cell>
          <cell r="Q38">
            <v>1.69</v>
          </cell>
          <cell r="R38">
            <v>1.1299999999999999</v>
          </cell>
          <cell r="S38">
            <v>1.1299999999999999</v>
          </cell>
          <cell r="T38">
            <v>1.1299999999999999</v>
          </cell>
        </row>
        <row r="41">
          <cell r="B41">
            <v>41</v>
          </cell>
          <cell r="C41" t="str">
            <v>SU</v>
          </cell>
          <cell r="D41" t="str">
            <v>（給水・給湯）圧縮・プレス</v>
          </cell>
          <cell r="E41" t="str">
            <v>屋外配管</v>
          </cell>
          <cell r="F41" t="str">
            <v>継手</v>
          </cell>
          <cell r="G41">
            <v>1.25</v>
          </cell>
          <cell r="H41">
            <v>1.25</v>
          </cell>
          <cell r="I41">
            <v>1.25</v>
          </cell>
          <cell r="J41">
            <v>1.25</v>
          </cell>
          <cell r="K41">
            <v>1.25</v>
          </cell>
          <cell r="L41">
            <v>1.25</v>
          </cell>
          <cell r="M41">
            <v>1.25</v>
          </cell>
          <cell r="N41">
            <v>1.25</v>
          </cell>
          <cell r="O41">
            <v>1.25</v>
          </cell>
          <cell r="P41">
            <v>1.25</v>
          </cell>
          <cell r="Q41">
            <v>1.25</v>
          </cell>
          <cell r="R41">
            <v>1.25</v>
          </cell>
          <cell r="S41">
            <v>1.25</v>
          </cell>
          <cell r="T41">
            <v>1.25</v>
          </cell>
        </row>
        <row r="42">
          <cell r="B42">
            <v>42</v>
          </cell>
          <cell r="C42" t="str">
            <v>SU</v>
          </cell>
          <cell r="D42" t="str">
            <v>（給水・給湯）拡管式</v>
          </cell>
          <cell r="E42" t="str">
            <v>屋外配管</v>
          </cell>
          <cell r="F42" t="str">
            <v>継手</v>
          </cell>
          <cell r="G42">
            <v>1.35</v>
          </cell>
          <cell r="H42">
            <v>1.35</v>
          </cell>
          <cell r="I42">
            <v>1.35</v>
          </cell>
          <cell r="J42">
            <v>1.35</v>
          </cell>
          <cell r="K42">
            <v>1.35</v>
          </cell>
          <cell r="L42">
            <v>1.35</v>
          </cell>
          <cell r="M42">
            <v>1.35</v>
          </cell>
          <cell r="N42">
            <v>1.35</v>
          </cell>
          <cell r="O42">
            <v>1.35</v>
          </cell>
          <cell r="P42">
            <v>1.35</v>
          </cell>
          <cell r="Q42">
            <v>1.35</v>
          </cell>
          <cell r="R42">
            <v>1.35</v>
          </cell>
          <cell r="S42">
            <v>1.35</v>
          </cell>
          <cell r="T42">
            <v>1.35</v>
          </cell>
        </row>
        <row r="43">
          <cell r="B43">
            <v>43</v>
          </cell>
          <cell r="C43" t="str">
            <v>SU</v>
          </cell>
          <cell r="D43" t="str">
            <v>（給水・給湯・蒸気還管・冷温水）溶接接合</v>
          </cell>
          <cell r="E43" t="str">
            <v>屋外配管</v>
          </cell>
          <cell r="F43" t="str">
            <v>継手</v>
          </cell>
          <cell r="G43">
            <v>0.65</v>
          </cell>
          <cell r="H43">
            <v>0.65</v>
          </cell>
          <cell r="I43">
            <v>0.65</v>
          </cell>
          <cell r="J43">
            <v>0.65</v>
          </cell>
          <cell r="K43">
            <v>0.65</v>
          </cell>
          <cell r="L43">
            <v>0.65</v>
          </cell>
          <cell r="M43">
            <v>0.65</v>
          </cell>
          <cell r="N43">
            <v>0.65</v>
          </cell>
          <cell r="O43">
            <v>0.65</v>
          </cell>
          <cell r="P43">
            <v>0.65</v>
          </cell>
          <cell r="Q43">
            <v>0.65</v>
          </cell>
          <cell r="R43">
            <v>0.65</v>
          </cell>
          <cell r="S43">
            <v>0.65</v>
          </cell>
          <cell r="T43">
            <v>0.65</v>
          </cell>
        </row>
        <row r="44">
          <cell r="B44">
            <v>44</v>
          </cell>
          <cell r="C44" t="str">
            <v>SU</v>
          </cell>
          <cell r="D44" t="str">
            <v>（給水・給湯・冷温水）ハウジング型管継手</v>
          </cell>
          <cell r="E44" t="str">
            <v>屋外配管</v>
          </cell>
          <cell r="F44" t="str">
            <v>継手</v>
          </cell>
          <cell r="G44">
            <v>1.24</v>
          </cell>
          <cell r="H44">
            <v>1.24</v>
          </cell>
          <cell r="I44">
            <v>1.24</v>
          </cell>
          <cell r="J44">
            <v>1.24</v>
          </cell>
          <cell r="K44">
            <v>1.24</v>
          </cell>
          <cell r="L44">
            <v>1.24</v>
          </cell>
          <cell r="M44">
            <v>1.24</v>
          </cell>
          <cell r="N44">
            <v>1.24</v>
          </cell>
          <cell r="O44">
            <v>0.94</v>
          </cell>
          <cell r="P44">
            <v>0.94</v>
          </cell>
          <cell r="Q44">
            <v>0.94</v>
          </cell>
          <cell r="R44">
            <v>0.63</v>
          </cell>
          <cell r="S44">
            <v>0.63</v>
          </cell>
          <cell r="T44">
            <v>0.63</v>
          </cell>
        </row>
        <row r="47">
          <cell r="B47">
            <v>41</v>
          </cell>
          <cell r="C47" t="str">
            <v>SU</v>
          </cell>
          <cell r="D47" t="str">
            <v>（給水・給湯）圧縮・プレス</v>
          </cell>
          <cell r="E47" t="str">
            <v>地中配管</v>
          </cell>
          <cell r="F47" t="str">
            <v>継手</v>
          </cell>
          <cell r="G47">
            <v>0.9</v>
          </cell>
          <cell r="H47">
            <v>0.9</v>
          </cell>
          <cell r="I47">
            <v>0.9</v>
          </cell>
          <cell r="J47">
            <v>0.9</v>
          </cell>
          <cell r="K47">
            <v>0.9</v>
          </cell>
          <cell r="L47">
            <v>0.9</v>
          </cell>
          <cell r="M47">
            <v>0.9</v>
          </cell>
          <cell r="N47">
            <v>0.9</v>
          </cell>
          <cell r="O47">
            <v>0.9</v>
          </cell>
          <cell r="P47">
            <v>0.9</v>
          </cell>
          <cell r="Q47">
            <v>0.9</v>
          </cell>
          <cell r="R47">
            <v>0.9</v>
          </cell>
          <cell r="S47">
            <v>0.9</v>
          </cell>
          <cell r="T47">
            <v>0.9</v>
          </cell>
        </row>
        <row r="48">
          <cell r="B48">
            <v>42</v>
          </cell>
          <cell r="C48" t="str">
            <v>SU</v>
          </cell>
          <cell r="D48" t="str">
            <v>（給水・給湯）拡管式</v>
          </cell>
          <cell r="E48" t="str">
            <v>地中配管</v>
          </cell>
          <cell r="F48" t="str">
            <v>継手</v>
          </cell>
          <cell r="G48">
            <v>1</v>
          </cell>
          <cell r="H48">
            <v>1</v>
          </cell>
          <cell r="I48">
            <v>1</v>
          </cell>
          <cell r="J48">
            <v>1</v>
          </cell>
          <cell r="K48">
            <v>1</v>
          </cell>
          <cell r="L48">
            <v>1</v>
          </cell>
          <cell r="M48">
            <v>1</v>
          </cell>
          <cell r="N48">
            <v>1</v>
          </cell>
          <cell r="O48">
            <v>1</v>
          </cell>
          <cell r="P48">
            <v>1</v>
          </cell>
          <cell r="Q48">
            <v>1</v>
          </cell>
          <cell r="R48">
            <v>1</v>
          </cell>
          <cell r="S48">
            <v>1</v>
          </cell>
          <cell r="T48">
            <v>1</v>
          </cell>
        </row>
        <row r="49">
          <cell r="B49">
            <v>43</v>
          </cell>
          <cell r="C49" t="str">
            <v>SU</v>
          </cell>
          <cell r="D49" t="str">
            <v>（給水・給湯・蒸気還管・冷温水）溶接接合</v>
          </cell>
          <cell r="E49" t="str">
            <v>地中配管</v>
          </cell>
          <cell r="F49" t="str">
            <v>継手</v>
          </cell>
          <cell r="G49">
            <v>0.6</v>
          </cell>
          <cell r="H49">
            <v>0.6</v>
          </cell>
          <cell r="I49">
            <v>0.6</v>
          </cell>
          <cell r="J49">
            <v>0.6</v>
          </cell>
          <cell r="K49">
            <v>0.6</v>
          </cell>
          <cell r="L49">
            <v>0.6</v>
          </cell>
          <cell r="M49">
            <v>0.6</v>
          </cell>
          <cell r="N49">
            <v>0.6</v>
          </cell>
          <cell r="O49">
            <v>0.6</v>
          </cell>
          <cell r="P49">
            <v>0.6</v>
          </cell>
          <cell r="Q49">
            <v>0.6</v>
          </cell>
          <cell r="R49">
            <v>0.6</v>
          </cell>
          <cell r="S49">
            <v>0.6</v>
          </cell>
          <cell r="T49">
            <v>0.6</v>
          </cell>
        </row>
        <row r="52">
          <cell r="B52">
            <v>41</v>
          </cell>
          <cell r="C52" t="str">
            <v>SU</v>
          </cell>
          <cell r="D52" t="str">
            <v>（給水・給湯）圧縮・プレス</v>
          </cell>
          <cell r="E52" t="str">
            <v>屋内一般配管</v>
          </cell>
          <cell r="F52" t="str">
            <v>接合材等</v>
          </cell>
        </row>
        <row r="53">
          <cell r="B53">
            <v>42</v>
          </cell>
          <cell r="C53" t="str">
            <v>SU</v>
          </cell>
          <cell r="D53" t="str">
            <v>（給水・給湯）拡管式</v>
          </cell>
          <cell r="E53" t="str">
            <v>屋内一般配管</v>
          </cell>
          <cell r="F53" t="str">
            <v>接合材等</v>
          </cell>
        </row>
        <row r="54">
          <cell r="B54">
            <v>43</v>
          </cell>
          <cell r="C54" t="str">
            <v>SU</v>
          </cell>
          <cell r="D54" t="str">
            <v>（給水・給湯・蒸気還管・冷温水）溶接接合</v>
          </cell>
          <cell r="E54" t="str">
            <v>屋内一般配管</v>
          </cell>
          <cell r="F54" t="str">
            <v>接合材等</v>
          </cell>
          <cell r="G54">
            <v>0.2</v>
          </cell>
          <cell r="H54">
            <v>0.2</v>
          </cell>
          <cell r="I54">
            <v>0.2</v>
          </cell>
          <cell r="J54">
            <v>0.2</v>
          </cell>
          <cell r="K54">
            <v>0.2</v>
          </cell>
          <cell r="L54">
            <v>0.2</v>
          </cell>
          <cell r="M54">
            <v>0.2</v>
          </cell>
          <cell r="N54">
            <v>0.2</v>
          </cell>
          <cell r="O54">
            <v>0.2</v>
          </cell>
          <cell r="P54">
            <v>0.2</v>
          </cell>
          <cell r="Q54">
            <v>0.2</v>
          </cell>
          <cell r="R54">
            <v>0.2</v>
          </cell>
          <cell r="S54">
            <v>0.2</v>
          </cell>
          <cell r="T54">
            <v>0.2</v>
          </cell>
        </row>
        <row r="55">
          <cell r="B55">
            <v>44</v>
          </cell>
          <cell r="C55" t="str">
            <v>SU</v>
          </cell>
          <cell r="D55" t="str">
            <v>（給水・給湯・冷温水）ハウジング型管継手</v>
          </cell>
          <cell r="E55" t="str">
            <v>屋内一般配管</v>
          </cell>
          <cell r="F55" t="str">
            <v>接合材等</v>
          </cell>
        </row>
        <row r="58">
          <cell r="B58">
            <v>41</v>
          </cell>
          <cell r="C58" t="str">
            <v>SU</v>
          </cell>
          <cell r="D58" t="str">
            <v>（給水・給湯）圧縮・プレス</v>
          </cell>
          <cell r="E58" t="str">
            <v>機械室・便所配管</v>
          </cell>
          <cell r="F58" t="str">
            <v>接合材等</v>
          </cell>
        </row>
        <row r="59">
          <cell r="B59">
            <v>42</v>
          </cell>
          <cell r="C59" t="str">
            <v>SU</v>
          </cell>
          <cell r="D59" t="str">
            <v>（給水・給湯）拡管式</v>
          </cell>
          <cell r="E59" t="str">
            <v>機械室・便所配管</v>
          </cell>
          <cell r="F59" t="str">
            <v>接合材等</v>
          </cell>
        </row>
        <row r="60">
          <cell r="B60">
            <v>43</v>
          </cell>
          <cell r="C60" t="str">
            <v>SU</v>
          </cell>
          <cell r="D60" t="str">
            <v>（給水・給湯・蒸気還管・冷温水）溶接接合</v>
          </cell>
          <cell r="E60" t="str">
            <v>機械室・便所配管</v>
          </cell>
          <cell r="F60" t="str">
            <v>接合材等</v>
          </cell>
          <cell r="G60">
            <v>0.3</v>
          </cell>
          <cell r="H60">
            <v>0.3</v>
          </cell>
          <cell r="I60">
            <v>0.3</v>
          </cell>
          <cell r="J60">
            <v>0.3</v>
          </cell>
          <cell r="K60">
            <v>0.3</v>
          </cell>
          <cell r="L60">
            <v>0.3</v>
          </cell>
          <cell r="M60">
            <v>0.3</v>
          </cell>
          <cell r="N60">
            <v>0.3</v>
          </cell>
          <cell r="O60">
            <v>0.3</v>
          </cell>
          <cell r="P60">
            <v>0.3</v>
          </cell>
          <cell r="Q60">
            <v>0.3</v>
          </cell>
          <cell r="R60">
            <v>0.3</v>
          </cell>
          <cell r="S60">
            <v>0.3</v>
          </cell>
          <cell r="T60">
            <v>0.3</v>
          </cell>
        </row>
        <row r="61">
          <cell r="B61">
            <v>44</v>
          </cell>
          <cell r="C61" t="str">
            <v>SU</v>
          </cell>
          <cell r="D61" t="str">
            <v>（給水・給湯・冷温水）ハウジング型管継手</v>
          </cell>
          <cell r="E61" t="str">
            <v>機械室・便所配管</v>
          </cell>
          <cell r="F61" t="str">
            <v>接合材等</v>
          </cell>
        </row>
        <row r="64">
          <cell r="B64">
            <v>41</v>
          </cell>
          <cell r="C64" t="str">
            <v>SU</v>
          </cell>
          <cell r="D64" t="str">
            <v>（給水・給湯）圧縮・プレス</v>
          </cell>
          <cell r="E64" t="str">
            <v>屋外配管</v>
          </cell>
          <cell r="F64" t="str">
            <v>接合材等</v>
          </cell>
        </row>
        <row r="65">
          <cell r="B65">
            <v>42</v>
          </cell>
          <cell r="C65" t="str">
            <v>SU</v>
          </cell>
          <cell r="D65" t="str">
            <v>（給水・給湯）拡管式</v>
          </cell>
          <cell r="E65" t="str">
            <v>屋外配管</v>
          </cell>
          <cell r="F65" t="str">
            <v>接合材等</v>
          </cell>
        </row>
        <row r="66">
          <cell r="B66">
            <v>43</v>
          </cell>
          <cell r="C66" t="str">
            <v>SU</v>
          </cell>
          <cell r="D66" t="str">
            <v>（給水・給湯・蒸気還管・冷温水）溶接接合</v>
          </cell>
          <cell r="E66" t="str">
            <v>屋外配管</v>
          </cell>
          <cell r="F66" t="str">
            <v>接合材等</v>
          </cell>
          <cell r="G66">
            <v>0.18</v>
          </cell>
          <cell r="H66">
            <v>0.18</v>
          </cell>
          <cell r="I66">
            <v>0.18</v>
          </cell>
          <cell r="J66">
            <v>0.18</v>
          </cell>
          <cell r="K66">
            <v>0.18</v>
          </cell>
          <cell r="L66">
            <v>0.18</v>
          </cell>
          <cell r="M66">
            <v>0.18</v>
          </cell>
          <cell r="N66">
            <v>0.18</v>
          </cell>
          <cell r="O66">
            <v>0.18</v>
          </cell>
          <cell r="P66">
            <v>0.18</v>
          </cell>
          <cell r="Q66">
            <v>0.18</v>
          </cell>
          <cell r="R66">
            <v>0.18</v>
          </cell>
          <cell r="S66">
            <v>0.18</v>
          </cell>
          <cell r="T66">
            <v>0.18</v>
          </cell>
        </row>
        <row r="67">
          <cell r="B67">
            <v>44</v>
          </cell>
          <cell r="C67" t="str">
            <v>SU</v>
          </cell>
          <cell r="D67" t="str">
            <v>（給水・給湯・冷温水）ハウジング型管継手</v>
          </cell>
          <cell r="E67" t="str">
            <v>屋外配管</v>
          </cell>
          <cell r="F67" t="str">
            <v>接合材等</v>
          </cell>
        </row>
        <row r="70">
          <cell r="B70">
            <v>41</v>
          </cell>
          <cell r="C70" t="str">
            <v>SU</v>
          </cell>
          <cell r="D70" t="str">
            <v>（給水・給湯）圧縮・プレス</v>
          </cell>
          <cell r="E70" t="str">
            <v>地中配管</v>
          </cell>
          <cell r="F70" t="str">
            <v>接合材等</v>
          </cell>
        </row>
        <row r="71">
          <cell r="B71">
            <v>42</v>
          </cell>
          <cell r="C71" t="str">
            <v>SU</v>
          </cell>
          <cell r="D71" t="str">
            <v>（給水・給湯）拡管式</v>
          </cell>
          <cell r="E71" t="str">
            <v>地中配管</v>
          </cell>
          <cell r="F71" t="str">
            <v>接合材等</v>
          </cell>
        </row>
        <row r="72">
          <cell r="B72">
            <v>43</v>
          </cell>
          <cell r="C72" t="str">
            <v>SU</v>
          </cell>
          <cell r="D72" t="str">
            <v>（給水・給湯・蒸気還管・冷温水）溶接接合</v>
          </cell>
          <cell r="E72" t="str">
            <v>地中配管</v>
          </cell>
          <cell r="F72" t="str">
            <v>接合材等</v>
          </cell>
          <cell r="G72">
            <v>0.15</v>
          </cell>
          <cell r="H72">
            <v>0.15</v>
          </cell>
          <cell r="I72">
            <v>0.15</v>
          </cell>
          <cell r="J72">
            <v>0.15</v>
          </cell>
          <cell r="K72">
            <v>0.15</v>
          </cell>
          <cell r="L72">
            <v>0.15</v>
          </cell>
          <cell r="M72">
            <v>0.15</v>
          </cell>
          <cell r="N72">
            <v>0.15</v>
          </cell>
          <cell r="O72">
            <v>0.15</v>
          </cell>
          <cell r="P72">
            <v>0.15</v>
          </cell>
          <cell r="Q72">
            <v>0.15</v>
          </cell>
          <cell r="R72">
            <v>0.15</v>
          </cell>
          <cell r="S72">
            <v>0.15</v>
          </cell>
          <cell r="T72">
            <v>0.15</v>
          </cell>
        </row>
        <row r="75">
          <cell r="B75">
            <v>41</v>
          </cell>
          <cell r="C75" t="str">
            <v>SU</v>
          </cell>
          <cell r="D75" t="str">
            <v>（給水・給湯）圧縮・プレス</v>
          </cell>
          <cell r="E75" t="str">
            <v>屋内一般配管</v>
          </cell>
          <cell r="F75" t="str">
            <v>支持金物</v>
          </cell>
          <cell r="G75">
            <v>0.1</v>
          </cell>
          <cell r="H75">
            <v>0.1</v>
          </cell>
          <cell r="I75">
            <v>0.1</v>
          </cell>
          <cell r="J75">
            <v>0.1</v>
          </cell>
          <cell r="K75">
            <v>0.1</v>
          </cell>
          <cell r="L75">
            <v>0.1</v>
          </cell>
          <cell r="M75">
            <v>0.1</v>
          </cell>
          <cell r="N75">
            <v>0.1</v>
          </cell>
          <cell r="O75">
            <v>0.1</v>
          </cell>
          <cell r="P75">
            <v>0.1</v>
          </cell>
          <cell r="Q75">
            <v>0.1</v>
          </cell>
          <cell r="R75">
            <v>0.1</v>
          </cell>
          <cell r="S75">
            <v>0.1</v>
          </cell>
          <cell r="T75">
            <v>0.1</v>
          </cell>
        </row>
        <row r="76">
          <cell r="B76">
            <v>42</v>
          </cell>
          <cell r="C76" t="str">
            <v>SU</v>
          </cell>
          <cell r="D76" t="str">
            <v>（給水・給湯）拡管式</v>
          </cell>
          <cell r="E76" t="str">
            <v>屋内一般配管</v>
          </cell>
          <cell r="F76" t="str">
            <v>支持金物</v>
          </cell>
          <cell r="G76">
            <v>0.1</v>
          </cell>
          <cell r="H76">
            <v>0.1</v>
          </cell>
          <cell r="I76">
            <v>0.1</v>
          </cell>
          <cell r="J76">
            <v>0.1</v>
          </cell>
          <cell r="K76">
            <v>0.1</v>
          </cell>
          <cell r="L76">
            <v>0.1</v>
          </cell>
          <cell r="M76">
            <v>0.1</v>
          </cell>
          <cell r="N76">
            <v>0.1</v>
          </cell>
          <cell r="O76">
            <v>0.1</v>
          </cell>
          <cell r="P76">
            <v>0.1</v>
          </cell>
          <cell r="Q76">
            <v>0.1</v>
          </cell>
          <cell r="R76">
            <v>0.1</v>
          </cell>
          <cell r="S76">
            <v>0.1</v>
          </cell>
          <cell r="T76">
            <v>0.1</v>
          </cell>
        </row>
        <row r="77">
          <cell r="B77">
            <v>43</v>
          </cell>
          <cell r="C77" t="str">
            <v>SU</v>
          </cell>
          <cell r="D77" t="str">
            <v>（給水・給湯・蒸気還管・冷温水）溶接接合</v>
          </cell>
          <cell r="E77" t="str">
            <v>屋内一般配管</v>
          </cell>
          <cell r="F77" t="str">
            <v>支持金物</v>
          </cell>
          <cell r="G77">
            <v>0.1</v>
          </cell>
          <cell r="H77">
            <v>0.1</v>
          </cell>
          <cell r="I77">
            <v>0.1</v>
          </cell>
          <cell r="J77">
            <v>0.1</v>
          </cell>
          <cell r="K77">
            <v>0.1</v>
          </cell>
          <cell r="L77">
            <v>0.1</v>
          </cell>
          <cell r="M77">
            <v>0.1</v>
          </cell>
          <cell r="N77">
            <v>0.1</v>
          </cell>
          <cell r="O77">
            <v>0.1</v>
          </cell>
          <cell r="P77">
            <v>0.1</v>
          </cell>
          <cell r="Q77">
            <v>0.1</v>
          </cell>
          <cell r="R77">
            <v>0.1</v>
          </cell>
          <cell r="S77">
            <v>0.1</v>
          </cell>
          <cell r="T77">
            <v>0.1</v>
          </cell>
        </row>
        <row r="78">
          <cell r="B78">
            <v>44</v>
          </cell>
          <cell r="C78" t="str">
            <v>SU</v>
          </cell>
          <cell r="D78" t="str">
            <v>（給水・給湯・冷温水）ハウジング型管継手</v>
          </cell>
          <cell r="E78" t="str">
            <v>屋内一般配管</v>
          </cell>
          <cell r="F78" t="str">
            <v>支持金物</v>
          </cell>
          <cell r="G78">
            <v>0.1</v>
          </cell>
          <cell r="H78">
            <v>0.1</v>
          </cell>
          <cell r="I78">
            <v>0.1</v>
          </cell>
          <cell r="J78">
            <v>0.1</v>
          </cell>
          <cell r="K78">
            <v>0.1</v>
          </cell>
          <cell r="L78">
            <v>0.1</v>
          </cell>
          <cell r="M78">
            <v>0.1</v>
          </cell>
          <cell r="N78">
            <v>0.1</v>
          </cell>
          <cell r="O78">
            <v>0.1</v>
          </cell>
          <cell r="P78">
            <v>0.1</v>
          </cell>
          <cell r="Q78">
            <v>0.1</v>
          </cell>
          <cell r="R78">
            <v>0.1</v>
          </cell>
          <cell r="S78">
            <v>0.1</v>
          </cell>
          <cell r="T78">
            <v>0.1</v>
          </cell>
        </row>
        <row r="81">
          <cell r="B81">
            <v>41</v>
          </cell>
          <cell r="C81" t="str">
            <v>SU</v>
          </cell>
          <cell r="D81" t="str">
            <v>（給水・給湯）圧縮・プレス</v>
          </cell>
          <cell r="E81" t="str">
            <v>機械室・便所配管</v>
          </cell>
          <cell r="F81" t="str">
            <v>支持金物</v>
          </cell>
          <cell r="G81">
            <v>0.1</v>
          </cell>
          <cell r="H81">
            <v>0.1</v>
          </cell>
          <cell r="I81">
            <v>0.1</v>
          </cell>
          <cell r="J81">
            <v>0.1</v>
          </cell>
          <cell r="K81">
            <v>0.1</v>
          </cell>
          <cell r="L81">
            <v>0.1</v>
          </cell>
          <cell r="M81">
            <v>0.1</v>
          </cell>
          <cell r="N81">
            <v>0.1</v>
          </cell>
          <cell r="O81">
            <v>0.1</v>
          </cell>
          <cell r="P81">
            <v>0.1</v>
          </cell>
          <cell r="Q81">
            <v>0.1</v>
          </cell>
          <cell r="R81">
            <v>0.1</v>
          </cell>
          <cell r="S81">
            <v>0.1</v>
          </cell>
          <cell r="T81">
            <v>0.1</v>
          </cell>
        </row>
        <row r="82">
          <cell r="B82">
            <v>42</v>
          </cell>
          <cell r="C82" t="str">
            <v>SU</v>
          </cell>
          <cell r="D82" t="str">
            <v>（給水・給湯）拡管式</v>
          </cell>
          <cell r="E82" t="str">
            <v>機械室・便所配管</v>
          </cell>
          <cell r="F82" t="str">
            <v>支持金物</v>
          </cell>
          <cell r="G82">
            <v>0.1</v>
          </cell>
          <cell r="H82">
            <v>0.1</v>
          </cell>
          <cell r="I82">
            <v>0.1</v>
          </cell>
          <cell r="J82">
            <v>0.1</v>
          </cell>
          <cell r="K82">
            <v>0.1</v>
          </cell>
          <cell r="L82">
            <v>0.1</v>
          </cell>
          <cell r="M82">
            <v>0.1</v>
          </cell>
          <cell r="N82">
            <v>0.1</v>
          </cell>
          <cell r="O82">
            <v>0.1</v>
          </cell>
          <cell r="P82">
            <v>0.1</v>
          </cell>
          <cell r="Q82">
            <v>0.1</v>
          </cell>
          <cell r="R82">
            <v>0.1</v>
          </cell>
          <cell r="S82">
            <v>0.1</v>
          </cell>
          <cell r="T82">
            <v>0.1</v>
          </cell>
        </row>
        <row r="83">
          <cell r="B83">
            <v>43</v>
          </cell>
          <cell r="C83" t="str">
            <v>SU</v>
          </cell>
          <cell r="D83" t="str">
            <v>（給水・給湯・蒸気還管・冷温水）溶接接合</v>
          </cell>
          <cell r="E83" t="str">
            <v>機械室・便所配管</v>
          </cell>
          <cell r="F83" t="str">
            <v>支持金物</v>
          </cell>
          <cell r="G83">
            <v>0.1</v>
          </cell>
          <cell r="H83">
            <v>0.1</v>
          </cell>
          <cell r="I83">
            <v>0.1</v>
          </cell>
          <cell r="J83">
            <v>0.1</v>
          </cell>
          <cell r="K83">
            <v>0.1</v>
          </cell>
          <cell r="L83">
            <v>0.1</v>
          </cell>
          <cell r="M83">
            <v>0.1</v>
          </cell>
          <cell r="N83">
            <v>0.1</v>
          </cell>
          <cell r="O83">
            <v>0.1</v>
          </cell>
          <cell r="P83">
            <v>0.1</v>
          </cell>
          <cell r="Q83">
            <v>0.1</v>
          </cell>
          <cell r="R83">
            <v>0.1</v>
          </cell>
          <cell r="S83">
            <v>0.1</v>
          </cell>
          <cell r="T83">
            <v>0.1</v>
          </cell>
        </row>
        <row r="84">
          <cell r="B84">
            <v>44</v>
          </cell>
          <cell r="C84" t="str">
            <v>SU</v>
          </cell>
          <cell r="D84" t="str">
            <v>（給水・給湯・冷温水）ハウジング型管継手</v>
          </cell>
          <cell r="E84" t="str">
            <v>機械室・便所配管</v>
          </cell>
          <cell r="F84" t="str">
            <v>支持金物</v>
          </cell>
          <cell r="G84">
            <v>0.1</v>
          </cell>
          <cell r="H84">
            <v>0.1</v>
          </cell>
          <cell r="I84">
            <v>0.1</v>
          </cell>
          <cell r="J84">
            <v>0.1</v>
          </cell>
          <cell r="K84">
            <v>0.1</v>
          </cell>
          <cell r="L84">
            <v>0.1</v>
          </cell>
          <cell r="M84">
            <v>0.1</v>
          </cell>
          <cell r="N84">
            <v>0.1</v>
          </cell>
          <cell r="O84">
            <v>0.1</v>
          </cell>
          <cell r="P84">
            <v>0.1</v>
          </cell>
          <cell r="Q84">
            <v>0.1</v>
          </cell>
          <cell r="R84">
            <v>0.1</v>
          </cell>
          <cell r="S84">
            <v>0.1</v>
          </cell>
          <cell r="T84">
            <v>0.1</v>
          </cell>
        </row>
        <row r="87">
          <cell r="B87">
            <v>41</v>
          </cell>
          <cell r="C87" t="str">
            <v>SU</v>
          </cell>
          <cell r="D87" t="str">
            <v>（給水・給湯）圧縮・プレス</v>
          </cell>
          <cell r="E87" t="str">
            <v>屋外配管</v>
          </cell>
          <cell r="F87" t="str">
            <v>支持金物</v>
          </cell>
          <cell r="G87">
            <v>0.1</v>
          </cell>
          <cell r="H87">
            <v>0.1</v>
          </cell>
          <cell r="I87">
            <v>0.1</v>
          </cell>
          <cell r="J87">
            <v>0.1</v>
          </cell>
          <cell r="K87">
            <v>0.1</v>
          </cell>
          <cell r="L87">
            <v>0.1</v>
          </cell>
          <cell r="M87">
            <v>0.1</v>
          </cell>
          <cell r="N87">
            <v>0.1</v>
          </cell>
          <cell r="O87">
            <v>0.1</v>
          </cell>
          <cell r="P87">
            <v>0.1</v>
          </cell>
          <cell r="Q87">
            <v>0.1</v>
          </cell>
          <cell r="R87">
            <v>0.1</v>
          </cell>
          <cell r="S87">
            <v>0.1</v>
          </cell>
          <cell r="T87">
            <v>0.1</v>
          </cell>
        </row>
        <row r="88">
          <cell r="B88">
            <v>42</v>
          </cell>
          <cell r="C88" t="str">
            <v>SU</v>
          </cell>
          <cell r="D88" t="str">
            <v>（給水・給湯）拡管式</v>
          </cell>
          <cell r="E88" t="str">
            <v>屋外配管</v>
          </cell>
          <cell r="F88" t="str">
            <v>支持金物</v>
          </cell>
          <cell r="G88">
            <v>0.1</v>
          </cell>
          <cell r="H88">
            <v>0.1</v>
          </cell>
          <cell r="I88">
            <v>0.1</v>
          </cell>
          <cell r="J88">
            <v>0.1</v>
          </cell>
          <cell r="K88">
            <v>0.1</v>
          </cell>
          <cell r="L88">
            <v>0.1</v>
          </cell>
          <cell r="M88">
            <v>0.1</v>
          </cell>
          <cell r="N88">
            <v>0.1</v>
          </cell>
          <cell r="O88">
            <v>0.1</v>
          </cell>
          <cell r="P88">
            <v>0.1</v>
          </cell>
          <cell r="Q88">
            <v>0.1</v>
          </cell>
          <cell r="R88">
            <v>0.1</v>
          </cell>
          <cell r="S88">
            <v>0.1</v>
          </cell>
          <cell r="T88">
            <v>0.1</v>
          </cell>
        </row>
        <row r="89">
          <cell r="B89">
            <v>43</v>
          </cell>
          <cell r="C89" t="str">
            <v>SU</v>
          </cell>
          <cell r="D89" t="str">
            <v>（給水・給湯・蒸気還管・冷温水）溶接接合</v>
          </cell>
          <cell r="E89" t="str">
            <v>屋外配管</v>
          </cell>
          <cell r="F89" t="str">
            <v>支持金物</v>
          </cell>
          <cell r="G89">
            <v>0.1</v>
          </cell>
          <cell r="H89">
            <v>0.1</v>
          </cell>
          <cell r="I89">
            <v>0.1</v>
          </cell>
          <cell r="J89">
            <v>0.1</v>
          </cell>
          <cell r="K89">
            <v>0.1</v>
          </cell>
          <cell r="L89">
            <v>0.1</v>
          </cell>
          <cell r="M89">
            <v>0.1</v>
          </cell>
          <cell r="N89">
            <v>0.1</v>
          </cell>
          <cell r="O89">
            <v>0.1</v>
          </cell>
          <cell r="P89">
            <v>0.1</v>
          </cell>
          <cell r="Q89">
            <v>0.1</v>
          </cell>
          <cell r="R89">
            <v>0.1</v>
          </cell>
          <cell r="S89">
            <v>0.1</v>
          </cell>
          <cell r="T89">
            <v>0.1</v>
          </cell>
        </row>
        <row r="90">
          <cell r="B90">
            <v>44</v>
          </cell>
          <cell r="C90" t="str">
            <v>SU</v>
          </cell>
          <cell r="D90" t="str">
            <v>（給水・給湯・冷温水）ハウジング型管継手</v>
          </cell>
          <cell r="E90" t="str">
            <v>屋外配管</v>
          </cell>
          <cell r="F90" t="str">
            <v>支持金物</v>
          </cell>
          <cell r="G90">
            <v>0.1</v>
          </cell>
          <cell r="H90">
            <v>0.1</v>
          </cell>
          <cell r="I90">
            <v>0.1</v>
          </cell>
          <cell r="J90">
            <v>0.1</v>
          </cell>
          <cell r="K90">
            <v>0.1</v>
          </cell>
          <cell r="L90">
            <v>0.1</v>
          </cell>
          <cell r="M90">
            <v>0.1</v>
          </cell>
          <cell r="N90">
            <v>0.1</v>
          </cell>
          <cell r="O90">
            <v>0.1</v>
          </cell>
          <cell r="P90">
            <v>0.1</v>
          </cell>
          <cell r="Q90">
            <v>0.1</v>
          </cell>
          <cell r="R90">
            <v>0.1</v>
          </cell>
          <cell r="S90">
            <v>0.1</v>
          </cell>
          <cell r="T90">
            <v>0.1</v>
          </cell>
        </row>
        <row r="93">
          <cell r="B93">
            <v>41</v>
          </cell>
          <cell r="C93" t="str">
            <v>SU</v>
          </cell>
          <cell r="D93" t="str">
            <v>（給水・給湯）圧縮・プレス</v>
          </cell>
          <cell r="E93" t="str">
            <v>屋内一般配管</v>
          </cell>
          <cell r="F93" t="str">
            <v>配管工</v>
          </cell>
          <cell r="G93">
            <v>5.1999999999999998E-2</v>
          </cell>
          <cell r="H93">
            <v>7.0999999999999994E-2</v>
          </cell>
          <cell r="I93">
            <v>0.09</v>
          </cell>
          <cell r="J93">
            <v>0.106</v>
          </cell>
          <cell r="K93">
            <v>0.13200000000000001</v>
          </cell>
          <cell r="L93">
            <v>0.14899999999999999</v>
          </cell>
          <cell r="M93">
            <v>0.185</v>
          </cell>
        </row>
        <row r="94">
          <cell r="B94">
            <v>42</v>
          </cell>
          <cell r="C94" t="str">
            <v>SU</v>
          </cell>
          <cell r="D94" t="str">
            <v>（給水・給湯）拡管式</v>
          </cell>
          <cell r="E94" t="str">
            <v>屋内一般配管</v>
          </cell>
          <cell r="F94" t="str">
            <v>配管工</v>
          </cell>
          <cell r="G94">
            <v>5.1999999999999998E-2</v>
          </cell>
          <cell r="H94">
            <v>7.0999999999999994E-2</v>
          </cell>
          <cell r="I94">
            <v>0.09</v>
          </cell>
          <cell r="J94">
            <v>0.106</v>
          </cell>
          <cell r="K94">
            <v>0.13200000000000001</v>
          </cell>
          <cell r="L94">
            <v>0.14899999999999999</v>
          </cell>
          <cell r="M94">
            <v>0.185</v>
          </cell>
        </row>
        <row r="95">
          <cell r="B95">
            <v>43</v>
          </cell>
          <cell r="C95" t="str">
            <v>SU</v>
          </cell>
          <cell r="D95" t="str">
            <v>（給水・給湯・蒸気還管・冷温水）溶接接合</v>
          </cell>
          <cell r="E95" t="str">
            <v>屋内一般配管</v>
          </cell>
          <cell r="F95" t="str">
            <v>配管工</v>
          </cell>
          <cell r="G95">
            <v>0.115</v>
          </cell>
          <cell r="H95">
            <v>0.13600000000000001</v>
          </cell>
          <cell r="I95">
            <v>0.157</v>
          </cell>
          <cell r="J95">
            <v>0.17599999999999999</v>
          </cell>
          <cell r="K95">
            <v>0.20699999999999999</v>
          </cell>
          <cell r="L95">
            <v>0.23</v>
          </cell>
          <cell r="M95">
            <v>0.27500000000000002</v>
          </cell>
          <cell r="N95">
            <v>0.33900000000000002</v>
          </cell>
          <cell r="O95">
            <v>0.50900000000000001</v>
          </cell>
          <cell r="P95">
            <v>0.63600000000000001</v>
          </cell>
          <cell r="Q95">
            <v>0.77200000000000002</v>
          </cell>
          <cell r="R95">
            <v>1.077</v>
          </cell>
          <cell r="S95">
            <v>1.423</v>
          </cell>
          <cell r="T95">
            <v>1.8089999999999999</v>
          </cell>
        </row>
        <row r="96">
          <cell r="B96">
            <v>44</v>
          </cell>
          <cell r="C96" t="str">
            <v>SU</v>
          </cell>
          <cell r="D96" t="str">
            <v>（給水・給湯・冷温水）ハウジング型管継手</v>
          </cell>
          <cell r="E96" t="str">
            <v>屋内一般配管</v>
          </cell>
          <cell r="F96" t="str">
            <v>配管工</v>
          </cell>
          <cell r="L96">
            <v>0.106</v>
          </cell>
          <cell r="M96">
            <v>0.13300000000000001</v>
          </cell>
          <cell r="N96">
            <v>0.17299999999999999</v>
          </cell>
          <cell r="O96">
            <v>0.25600000000000001</v>
          </cell>
          <cell r="P96">
            <v>0.30199999999999999</v>
          </cell>
          <cell r="Q96">
            <v>0.36799999999999999</v>
          </cell>
          <cell r="R96">
            <v>0.48499999999999999</v>
          </cell>
          <cell r="S96">
            <v>0.65300000000000002</v>
          </cell>
          <cell r="T96">
            <v>0.78700000000000003</v>
          </cell>
        </row>
        <row r="99">
          <cell r="B99">
            <v>41</v>
          </cell>
          <cell r="C99" t="str">
            <v>SU</v>
          </cell>
          <cell r="D99" t="str">
            <v>（給水・給湯）圧縮・プレス</v>
          </cell>
          <cell r="E99" t="str">
            <v>機械室・便所配管</v>
          </cell>
          <cell r="F99" t="str">
            <v>配管工</v>
          </cell>
          <cell r="G99">
            <v>6.2E-2</v>
          </cell>
          <cell r="H99">
            <v>8.5000000000000006E-2</v>
          </cell>
          <cell r="I99">
            <v>0.108</v>
          </cell>
          <cell r="J99">
            <v>0.127</v>
          </cell>
          <cell r="K99">
            <v>0.158</v>
          </cell>
          <cell r="L99">
            <v>0.17899999999999999</v>
          </cell>
          <cell r="M99">
            <v>0.222</v>
          </cell>
        </row>
        <row r="100">
          <cell r="B100">
            <v>42</v>
          </cell>
          <cell r="C100" t="str">
            <v>SU</v>
          </cell>
          <cell r="D100" t="str">
            <v>（給水・給湯）拡管式</v>
          </cell>
          <cell r="E100" t="str">
            <v>機械室・便所配管</v>
          </cell>
          <cell r="F100" t="str">
            <v>配管工</v>
          </cell>
          <cell r="G100">
            <v>6.2E-2</v>
          </cell>
          <cell r="H100">
            <v>8.5000000000000006E-2</v>
          </cell>
          <cell r="I100">
            <v>0.108</v>
          </cell>
          <cell r="J100">
            <v>0.127</v>
          </cell>
          <cell r="K100">
            <v>0.158</v>
          </cell>
          <cell r="L100">
            <v>0.17899999999999999</v>
          </cell>
          <cell r="M100">
            <v>0.222</v>
          </cell>
        </row>
        <row r="101">
          <cell r="B101">
            <v>43</v>
          </cell>
          <cell r="C101" t="str">
            <v>SU</v>
          </cell>
          <cell r="D101" t="str">
            <v>（給水・給湯・蒸気還管・冷温水）溶接接合</v>
          </cell>
          <cell r="E101" t="str">
            <v>機械室・便所配管</v>
          </cell>
          <cell r="F101" t="str">
            <v>配管工</v>
          </cell>
          <cell r="G101">
            <v>0.13800000000000001</v>
          </cell>
          <cell r="H101">
            <v>0.16300000000000001</v>
          </cell>
          <cell r="I101">
            <v>0.188</v>
          </cell>
          <cell r="J101">
            <v>0.21099999999999999</v>
          </cell>
          <cell r="K101">
            <v>0.248</v>
          </cell>
          <cell r="L101">
            <v>0.27600000000000002</v>
          </cell>
          <cell r="M101">
            <v>0.33</v>
          </cell>
          <cell r="N101">
            <v>0.40699999999999997</v>
          </cell>
          <cell r="O101">
            <v>0.61099999999999999</v>
          </cell>
          <cell r="P101">
            <v>0.76300000000000001</v>
          </cell>
          <cell r="Q101">
            <v>0.92600000000000005</v>
          </cell>
          <cell r="R101">
            <v>1.292</v>
          </cell>
          <cell r="S101">
            <v>1.708</v>
          </cell>
          <cell r="T101">
            <v>2.1709999999999998</v>
          </cell>
        </row>
        <row r="102">
          <cell r="B102">
            <v>44</v>
          </cell>
          <cell r="C102" t="str">
            <v>SU</v>
          </cell>
          <cell r="D102" t="str">
            <v>（給水・給湯・冷温水）ハウジング型管継手</v>
          </cell>
          <cell r="E102" t="str">
            <v>機械室・便所配管</v>
          </cell>
          <cell r="F102" t="str">
            <v>配管工</v>
          </cell>
          <cell r="L102">
            <v>0.127</v>
          </cell>
          <cell r="M102">
            <v>0.159</v>
          </cell>
          <cell r="N102">
            <v>0.20699999999999999</v>
          </cell>
          <cell r="O102">
            <v>0.307</v>
          </cell>
          <cell r="P102">
            <v>0.36299999999999999</v>
          </cell>
          <cell r="Q102">
            <v>0.441</v>
          </cell>
          <cell r="R102">
            <v>0.58199999999999996</v>
          </cell>
          <cell r="S102">
            <v>0.78400000000000003</v>
          </cell>
          <cell r="T102">
            <v>0.94399999999999995</v>
          </cell>
        </row>
        <row r="105">
          <cell r="B105">
            <v>41</v>
          </cell>
          <cell r="C105" t="str">
            <v>SU</v>
          </cell>
          <cell r="D105" t="str">
            <v>（給水・給湯）圧縮・プレス</v>
          </cell>
          <cell r="E105" t="str">
            <v>屋外配管</v>
          </cell>
          <cell r="F105" t="str">
            <v>配管工</v>
          </cell>
          <cell r="G105">
            <v>4.7E-2</v>
          </cell>
          <cell r="H105">
            <v>6.4000000000000001E-2</v>
          </cell>
          <cell r="I105">
            <v>8.1000000000000003E-2</v>
          </cell>
          <cell r="J105">
            <v>9.5000000000000001E-2</v>
          </cell>
          <cell r="K105">
            <v>0.11899999999999999</v>
          </cell>
          <cell r="L105">
            <v>0.13400000000000001</v>
          </cell>
          <cell r="M105">
            <v>0.16700000000000001</v>
          </cell>
        </row>
        <row r="106">
          <cell r="B106">
            <v>42</v>
          </cell>
          <cell r="C106" t="str">
            <v>SU</v>
          </cell>
          <cell r="D106" t="str">
            <v>（給水・給湯）拡管式</v>
          </cell>
          <cell r="E106" t="str">
            <v>屋外配管</v>
          </cell>
          <cell r="F106" t="str">
            <v>配管工</v>
          </cell>
          <cell r="G106">
            <v>4.7E-2</v>
          </cell>
          <cell r="H106">
            <v>6.4000000000000001E-2</v>
          </cell>
          <cell r="I106">
            <v>8.1000000000000003E-2</v>
          </cell>
          <cell r="J106">
            <v>9.5000000000000001E-2</v>
          </cell>
          <cell r="K106">
            <v>0.11899999999999999</v>
          </cell>
          <cell r="L106">
            <v>0.13400000000000001</v>
          </cell>
          <cell r="M106">
            <v>0.16700000000000001</v>
          </cell>
        </row>
        <row r="107">
          <cell r="B107">
            <v>43</v>
          </cell>
          <cell r="C107" t="str">
            <v>SU</v>
          </cell>
          <cell r="D107" t="str">
            <v>（給水・給湯・蒸気還管・冷温水）溶接接合</v>
          </cell>
          <cell r="E107" t="str">
            <v>屋外配管</v>
          </cell>
          <cell r="F107" t="str">
            <v>配管工</v>
          </cell>
          <cell r="G107">
            <v>0.104</v>
          </cell>
          <cell r="H107">
            <v>0.122</v>
          </cell>
          <cell r="I107">
            <v>0.14099999999999999</v>
          </cell>
          <cell r="J107">
            <v>0.158</v>
          </cell>
          <cell r="K107">
            <v>0.186</v>
          </cell>
          <cell r="L107">
            <v>0.20699999999999999</v>
          </cell>
          <cell r="M107">
            <v>0.248</v>
          </cell>
          <cell r="N107">
            <v>0.30499999999999999</v>
          </cell>
          <cell r="O107">
            <v>0.45800000000000002</v>
          </cell>
          <cell r="P107">
            <v>0.57199999999999995</v>
          </cell>
          <cell r="Q107">
            <v>0.69499999999999995</v>
          </cell>
          <cell r="R107">
            <v>0.96899999999999997</v>
          </cell>
          <cell r="S107">
            <v>1.2809999999999999</v>
          </cell>
          <cell r="T107">
            <v>1.6279999999999999</v>
          </cell>
        </row>
        <row r="108">
          <cell r="B108">
            <v>44</v>
          </cell>
          <cell r="C108" t="str">
            <v>SU</v>
          </cell>
          <cell r="D108" t="str">
            <v>（給水・給湯・冷温水）ハウジング型管継手</v>
          </cell>
          <cell r="E108" t="str">
            <v>屋外配管</v>
          </cell>
          <cell r="F108" t="str">
            <v>配管工</v>
          </cell>
          <cell r="L108">
            <v>9.5000000000000001E-2</v>
          </cell>
          <cell r="M108">
            <v>0.11899999999999999</v>
          </cell>
          <cell r="N108">
            <v>0.155</v>
          </cell>
          <cell r="O108">
            <v>0.23</v>
          </cell>
          <cell r="P108">
            <v>0.27200000000000002</v>
          </cell>
          <cell r="Q108">
            <v>0.33100000000000002</v>
          </cell>
          <cell r="R108">
            <v>0.437</v>
          </cell>
          <cell r="S108">
            <v>0.58799999999999997</v>
          </cell>
          <cell r="T108">
            <v>0.70799999999999996</v>
          </cell>
        </row>
        <row r="111">
          <cell r="B111">
            <v>41</v>
          </cell>
          <cell r="C111" t="str">
            <v>SU</v>
          </cell>
          <cell r="D111" t="str">
            <v>（給水・給湯）圧縮・プレス</v>
          </cell>
          <cell r="E111" t="str">
            <v>地中配管</v>
          </cell>
          <cell r="F111" t="str">
            <v>配管工</v>
          </cell>
          <cell r="G111">
            <v>3.5999999999999997E-2</v>
          </cell>
          <cell r="H111">
            <v>0.05</v>
          </cell>
          <cell r="I111">
            <v>6.3E-2</v>
          </cell>
          <cell r="J111">
            <v>7.3999999999999996E-2</v>
          </cell>
          <cell r="K111">
            <v>9.1999999999999998E-2</v>
          </cell>
          <cell r="L111">
            <v>0.104</v>
          </cell>
          <cell r="M111">
            <v>0.13</v>
          </cell>
        </row>
        <row r="112">
          <cell r="B112">
            <v>42</v>
          </cell>
          <cell r="C112" t="str">
            <v>SU</v>
          </cell>
          <cell r="D112" t="str">
            <v>（給水・給湯）拡管式</v>
          </cell>
          <cell r="E112" t="str">
            <v>地中配管</v>
          </cell>
          <cell r="F112" t="str">
            <v>配管工</v>
          </cell>
          <cell r="G112">
            <v>3.5999999999999997E-2</v>
          </cell>
          <cell r="H112">
            <v>0.05</v>
          </cell>
          <cell r="I112">
            <v>6.3E-2</v>
          </cell>
          <cell r="J112">
            <v>7.3999999999999996E-2</v>
          </cell>
          <cell r="K112">
            <v>9.1999999999999998E-2</v>
          </cell>
          <cell r="L112">
            <v>0.104</v>
          </cell>
          <cell r="M112">
            <v>0.13</v>
          </cell>
        </row>
        <row r="113">
          <cell r="B113">
            <v>43</v>
          </cell>
          <cell r="C113" t="str">
            <v>SU</v>
          </cell>
          <cell r="D113" t="str">
            <v>（給水・給湯・蒸気還管・冷温水）溶接接合</v>
          </cell>
          <cell r="E113" t="str">
            <v>地中配管</v>
          </cell>
          <cell r="F113" t="str">
            <v>配管工</v>
          </cell>
          <cell r="G113">
            <v>8.1000000000000003E-2</v>
          </cell>
          <cell r="H113">
            <v>9.5000000000000001E-2</v>
          </cell>
          <cell r="I113">
            <v>0.11</v>
          </cell>
          <cell r="J113">
            <v>0.123</v>
          </cell>
          <cell r="K113">
            <v>0.14499999999999999</v>
          </cell>
          <cell r="L113">
            <v>0.161</v>
          </cell>
          <cell r="M113">
            <v>0.193</v>
          </cell>
          <cell r="N113">
            <v>0.23699999999999999</v>
          </cell>
          <cell r="O113">
            <v>0.35599999999999998</v>
          </cell>
          <cell r="P113">
            <v>0.44500000000000001</v>
          </cell>
          <cell r="Q113">
            <v>0.54</v>
          </cell>
          <cell r="R113">
            <v>0.754</v>
          </cell>
          <cell r="S113">
            <v>0.996</v>
          </cell>
          <cell r="T113">
            <v>1.266</v>
          </cell>
        </row>
        <row r="116">
          <cell r="B116">
            <v>41</v>
          </cell>
          <cell r="C116" t="str">
            <v>SU</v>
          </cell>
          <cell r="D116" t="str">
            <v>（給水・給湯）圧縮・プレス</v>
          </cell>
          <cell r="E116" t="str">
            <v>屋内一般配管</v>
          </cell>
          <cell r="F116" t="str">
            <v>はつり補修</v>
          </cell>
          <cell r="G116">
            <v>0.08</v>
          </cell>
          <cell r="H116">
            <v>0.08</v>
          </cell>
          <cell r="I116">
            <v>0.08</v>
          </cell>
          <cell r="J116">
            <v>0.08</v>
          </cell>
          <cell r="K116">
            <v>0.08</v>
          </cell>
          <cell r="L116">
            <v>0.08</v>
          </cell>
          <cell r="M116">
            <v>0.08</v>
          </cell>
          <cell r="N116">
            <v>0.08</v>
          </cell>
          <cell r="O116">
            <v>0.08</v>
          </cell>
          <cell r="P116">
            <v>0.08</v>
          </cell>
          <cell r="Q116">
            <v>0.08</v>
          </cell>
          <cell r="R116">
            <v>0.08</v>
          </cell>
          <cell r="S116">
            <v>0.08</v>
          </cell>
          <cell r="T116">
            <v>0.08</v>
          </cell>
        </row>
        <row r="117">
          <cell r="B117">
            <v>42</v>
          </cell>
          <cell r="C117" t="str">
            <v>SU</v>
          </cell>
          <cell r="D117" t="str">
            <v>（給水・給湯）拡管式</v>
          </cell>
          <cell r="E117" t="str">
            <v>屋内一般配管</v>
          </cell>
          <cell r="F117" t="str">
            <v>はつり補修</v>
          </cell>
          <cell r="G117">
            <v>0.08</v>
          </cell>
          <cell r="H117">
            <v>0.08</v>
          </cell>
          <cell r="I117">
            <v>0.08</v>
          </cell>
          <cell r="J117">
            <v>0.08</v>
          </cell>
          <cell r="K117">
            <v>0.08</v>
          </cell>
          <cell r="L117">
            <v>0.08</v>
          </cell>
          <cell r="M117">
            <v>0.08</v>
          </cell>
          <cell r="N117">
            <v>0.08</v>
          </cell>
          <cell r="O117">
            <v>0.08</v>
          </cell>
          <cell r="P117">
            <v>0.08</v>
          </cell>
          <cell r="Q117">
            <v>0.08</v>
          </cell>
          <cell r="R117">
            <v>0.08</v>
          </cell>
          <cell r="S117">
            <v>0.08</v>
          </cell>
          <cell r="T117">
            <v>0.08</v>
          </cell>
        </row>
        <row r="118">
          <cell r="B118">
            <v>43</v>
          </cell>
          <cell r="C118" t="str">
            <v>SU</v>
          </cell>
          <cell r="D118" t="str">
            <v>（給水・給湯・蒸気還管・冷温水）溶接接合</v>
          </cell>
          <cell r="E118" t="str">
            <v>屋内一般配管</v>
          </cell>
          <cell r="F118" t="str">
            <v>はつり補修</v>
          </cell>
          <cell r="G118">
            <v>0.08</v>
          </cell>
          <cell r="H118">
            <v>0.08</v>
          </cell>
          <cell r="I118">
            <v>0.08</v>
          </cell>
          <cell r="J118">
            <v>0.08</v>
          </cell>
          <cell r="K118">
            <v>0.08</v>
          </cell>
          <cell r="L118">
            <v>0.08</v>
          </cell>
          <cell r="M118">
            <v>0.08</v>
          </cell>
          <cell r="N118">
            <v>0.08</v>
          </cell>
          <cell r="O118">
            <v>0.08</v>
          </cell>
          <cell r="P118">
            <v>0.08</v>
          </cell>
          <cell r="Q118">
            <v>0.08</v>
          </cell>
          <cell r="R118">
            <v>0.08</v>
          </cell>
          <cell r="S118">
            <v>0.08</v>
          </cell>
          <cell r="T118">
            <v>0.08</v>
          </cell>
        </row>
        <row r="119">
          <cell r="B119">
            <v>44</v>
          </cell>
          <cell r="C119" t="str">
            <v>SU</v>
          </cell>
          <cell r="D119" t="str">
            <v>（給水・給湯・冷温水）ハウジング型管継手</v>
          </cell>
          <cell r="E119" t="str">
            <v>屋内一般配管</v>
          </cell>
          <cell r="F119" t="str">
            <v>はつり補修</v>
          </cell>
          <cell r="G119">
            <v>0.08</v>
          </cell>
          <cell r="H119">
            <v>0.08</v>
          </cell>
          <cell r="I119">
            <v>0.08</v>
          </cell>
          <cell r="J119">
            <v>0.08</v>
          </cell>
          <cell r="K119">
            <v>0.08</v>
          </cell>
          <cell r="L119">
            <v>0.08</v>
          </cell>
          <cell r="M119">
            <v>0.08</v>
          </cell>
          <cell r="N119">
            <v>0.08</v>
          </cell>
          <cell r="O119">
            <v>0.08</v>
          </cell>
          <cell r="P119">
            <v>0.08</v>
          </cell>
          <cell r="Q119">
            <v>0.08</v>
          </cell>
          <cell r="R119">
            <v>0.08</v>
          </cell>
          <cell r="S119">
            <v>0.08</v>
          </cell>
          <cell r="T119">
            <v>0.08</v>
          </cell>
        </row>
        <row r="122">
          <cell r="B122">
            <v>41</v>
          </cell>
          <cell r="C122" t="str">
            <v>SU</v>
          </cell>
          <cell r="D122" t="str">
            <v>（給水・給湯）圧縮・プレス</v>
          </cell>
          <cell r="E122" t="str">
            <v>機械室・便所配管</v>
          </cell>
          <cell r="F122" t="str">
            <v>はつり補修</v>
          </cell>
          <cell r="G122">
            <v>0.08</v>
          </cell>
          <cell r="H122">
            <v>0.08</v>
          </cell>
          <cell r="I122">
            <v>0.08</v>
          </cell>
          <cell r="J122">
            <v>0.08</v>
          </cell>
          <cell r="K122">
            <v>0.08</v>
          </cell>
          <cell r="L122">
            <v>0.08</v>
          </cell>
          <cell r="M122">
            <v>0.08</v>
          </cell>
          <cell r="N122">
            <v>0.08</v>
          </cell>
          <cell r="O122">
            <v>0.08</v>
          </cell>
          <cell r="P122">
            <v>0.08</v>
          </cell>
          <cell r="Q122">
            <v>0.08</v>
          </cell>
          <cell r="R122">
            <v>0.08</v>
          </cell>
          <cell r="S122">
            <v>0.08</v>
          </cell>
          <cell r="T122">
            <v>0.08</v>
          </cell>
        </row>
        <row r="123">
          <cell r="B123">
            <v>42</v>
          </cell>
          <cell r="C123" t="str">
            <v>SU</v>
          </cell>
          <cell r="D123" t="str">
            <v>（給水・給湯）拡管式</v>
          </cell>
          <cell r="E123" t="str">
            <v>機械室・便所配管</v>
          </cell>
          <cell r="F123" t="str">
            <v>はつり補修</v>
          </cell>
          <cell r="G123">
            <v>0.08</v>
          </cell>
          <cell r="H123">
            <v>0.08</v>
          </cell>
          <cell r="I123">
            <v>0.08</v>
          </cell>
          <cell r="J123">
            <v>0.08</v>
          </cell>
          <cell r="K123">
            <v>0.08</v>
          </cell>
          <cell r="L123">
            <v>0.08</v>
          </cell>
          <cell r="M123">
            <v>0.08</v>
          </cell>
          <cell r="N123">
            <v>0.08</v>
          </cell>
          <cell r="O123">
            <v>0.08</v>
          </cell>
          <cell r="P123">
            <v>0.08</v>
          </cell>
          <cell r="Q123">
            <v>0.08</v>
          </cell>
          <cell r="R123">
            <v>0.08</v>
          </cell>
          <cell r="S123">
            <v>0.08</v>
          </cell>
          <cell r="T123">
            <v>0.08</v>
          </cell>
        </row>
        <row r="124">
          <cell r="B124">
            <v>43</v>
          </cell>
          <cell r="C124" t="str">
            <v>SU</v>
          </cell>
          <cell r="D124" t="str">
            <v>（給水・給湯・蒸気還管・冷温水）溶接接合</v>
          </cell>
          <cell r="E124" t="str">
            <v>機械室・便所配管</v>
          </cell>
          <cell r="F124" t="str">
            <v>はつり補修</v>
          </cell>
          <cell r="G124">
            <v>0.08</v>
          </cell>
          <cell r="H124">
            <v>0.08</v>
          </cell>
          <cell r="I124">
            <v>0.08</v>
          </cell>
          <cell r="J124">
            <v>0.08</v>
          </cell>
          <cell r="K124">
            <v>0.08</v>
          </cell>
          <cell r="L124">
            <v>0.08</v>
          </cell>
          <cell r="M124">
            <v>0.08</v>
          </cell>
          <cell r="N124">
            <v>0.08</v>
          </cell>
          <cell r="O124">
            <v>0.08</v>
          </cell>
          <cell r="P124">
            <v>0.08</v>
          </cell>
          <cell r="Q124">
            <v>0.08</v>
          </cell>
          <cell r="R124">
            <v>0.08</v>
          </cell>
          <cell r="S124">
            <v>0.08</v>
          </cell>
          <cell r="T124">
            <v>0.08</v>
          </cell>
        </row>
        <row r="125">
          <cell r="B125">
            <v>44</v>
          </cell>
          <cell r="C125" t="str">
            <v>SU</v>
          </cell>
          <cell r="D125" t="str">
            <v>（給水・給湯・冷温水）ハウジング型管継手</v>
          </cell>
          <cell r="E125" t="str">
            <v>機械室・便所配管</v>
          </cell>
          <cell r="F125" t="str">
            <v>はつり補修</v>
          </cell>
          <cell r="G125">
            <v>0.08</v>
          </cell>
          <cell r="H125">
            <v>0.08</v>
          </cell>
          <cell r="I125">
            <v>0.08</v>
          </cell>
          <cell r="J125">
            <v>0.08</v>
          </cell>
          <cell r="K125">
            <v>0.08</v>
          </cell>
          <cell r="L125">
            <v>0.08</v>
          </cell>
          <cell r="M125">
            <v>0.08</v>
          </cell>
          <cell r="N125">
            <v>0.08</v>
          </cell>
          <cell r="O125">
            <v>0.08</v>
          </cell>
          <cell r="P125">
            <v>0.08</v>
          </cell>
          <cell r="Q125">
            <v>0.08</v>
          </cell>
          <cell r="R125">
            <v>0.08</v>
          </cell>
          <cell r="S125">
            <v>0.08</v>
          </cell>
          <cell r="T125">
            <v>0.08</v>
          </cell>
        </row>
      </sheetData>
      <sheetData sheetId="3" refreshError="1">
        <row r="5">
          <cell r="E5" t="str">
            <v>細目</v>
          </cell>
          <cell r="F5" t="str">
            <v>名称</v>
          </cell>
          <cell r="G5">
            <v>15</v>
          </cell>
          <cell r="H5">
            <v>20</v>
          </cell>
          <cell r="I5">
            <v>25</v>
          </cell>
          <cell r="J5">
            <v>32</v>
          </cell>
          <cell r="K5">
            <v>40</v>
          </cell>
          <cell r="L5">
            <v>50</v>
          </cell>
          <cell r="M5">
            <v>65</v>
          </cell>
          <cell r="N5">
            <v>75</v>
          </cell>
          <cell r="O5">
            <v>100</v>
          </cell>
          <cell r="P5">
            <v>125</v>
          </cell>
          <cell r="Q5">
            <v>150</v>
          </cell>
          <cell r="R5">
            <v>200</v>
          </cell>
          <cell r="S5">
            <v>250</v>
          </cell>
          <cell r="T5">
            <v>300</v>
          </cell>
        </row>
        <row r="6">
          <cell r="B6">
            <v>1</v>
          </cell>
          <cell r="C6">
            <v>2</v>
          </cell>
          <cell r="D6">
            <v>3</v>
          </cell>
          <cell r="E6">
            <v>4</v>
          </cell>
          <cell r="F6">
            <v>5</v>
          </cell>
          <cell r="G6">
            <v>6</v>
          </cell>
          <cell r="H6">
            <v>7</v>
          </cell>
          <cell r="I6">
            <v>8</v>
          </cell>
          <cell r="J6">
            <v>9</v>
          </cell>
          <cell r="K6">
            <v>10</v>
          </cell>
          <cell r="L6">
            <v>11</v>
          </cell>
          <cell r="M6">
            <v>12</v>
          </cell>
          <cell r="N6">
            <v>13</v>
          </cell>
          <cell r="O6">
            <v>14</v>
          </cell>
          <cell r="P6">
            <v>15</v>
          </cell>
          <cell r="Q6">
            <v>16</v>
          </cell>
          <cell r="R6">
            <v>17</v>
          </cell>
          <cell r="S6">
            <v>18</v>
          </cell>
          <cell r="T6">
            <v>19</v>
          </cell>
        </row>
        <row r="7">
          <cell r="B7">
            <v>45</v>
          </cell>
          <cell r="C7" t="str">
            <v>CIP</v>
          </cell>
          <cell r="D7" t="str">
            <v>(排水)メカニカル型継手</v>
          </cell>
          <cell r="E7" t="str">
            <v>機械室・便所配管</v>
          </cell>
          <cell r="F7" t="str">
            <v>管</v>
          </cell>
          <cell r="G7">
            <v>1.05</v>
          </cell>
          <cell r="H7">
            <v>1.05</v>
          </cell>
          <cell r="I7">
            <v>1.05</v>
          </cell>
          <cell r="J7">
            <v>1.05</v>
          </cell>
          <cell r="K7">
            <v>1.05</v>
          </cell>
          <cell r="L7">
            <v>1.05</v>
          </cell>
          <cell r="M7">
            <v>1.05</v>
          </cell>
          <cell r="N7">
            <v>1.05</v>
          </cell>
          <cell r="O7">
            <v>1.05</v>
          </cell>
          <cell r="P7">
            <v>1.05</v>
          </cell>
          <cell r="Q7">
            <v>1.05</v>
          </cell>
          <cell r="R7">
            <v>1.05</v>
          </cell>
          <cell r="S7">
            <v>1.05</v>
          </cell>
          <cell r="T7">
            <v>1.05</v>
          </cell>
        </row>
        <row r="8">
          <cell r="B8">
            <v>46</v>
          </cell>
          <cell r="C8" t="str">
            <v>CIP</v>
          </cell>
          <cell r="D8" t="str">
            <v>(排水)メカニカル型継手(HASS 210 2種管)</v>
          </cell>
          <cell r="E8" t="str">
            <v>機械室・便所配管</v>
          </cell>
          <cell r="F8" t="str">
            <v>管</v>
          </cell>
          <cell r="G8">
            <v>1.05</v>
          </cell>
          <cell r="H8">
            <v>1.05</v>
          </cell>
          <cell r="I8">
            <v>1.05</v>
          </cell>
          <cell r="J8">
            <v>1.05</v>
          </cell>
          <cell r="K8">
            <v>1.05</v>
          </cell>
          <cell r="L8">
            <v>1.05</v>
          </cell>
          <cell r="M8">
            <v>1.05</v>
          </cell>
          <cell r="N8">
            <v>1.05</v>
          </cell>
          <cell r="O8">
            <v>1.05</v>
          </cell>
          <cell r="P8">
            <v>1.05</v>
          </cell>
          <cell r="Q8">
            <v>1.05</v>
          </cell>
          <cell r="R8">
            <v>1.05</v>
          </cell>
          <cell r="S8">
            <v>1.05</v>
          </cell>
          <cell r="T8">
            <v>1.05</v>
          </cell>
        </row>
        <row r="11">
          <cell r="B11">
            <v>45</v>
          </cell>
          <cell r="C11" t="str">
            <v>CIP</v>
          </cell>
          <cell r="D11" t="str">
            <v>(排水)メカニカル型継手</v>
          </cell>
          <cell r="E11" t="str">
            <v>機械室・便所配管</v>
          </cell>
          <cell r="F11" t="str">
            <v>継手</v>
          </cell>
          <cell r="L11">
            <v>1.2</v>
          </cell>
          <cell r="N11">
            <v>1.1499999999999999</v>
          </cell>
          <cell r="O11">
            <v>0.9</v>
          </cell>
          <cell r="P11">
            <v>0.6</v>
          </cell>
          <cell r="Q11">
            <v>0.4</v>
          </cell>
          <cell r="R11">
            <v>0.2</v>
          </cell>
        </row>
        <row r="12">
          <cell r="B12">
            <v>46</v>
          </cell>
          <cell r="C12" t="str">
            <v>CIP</v>
          </cell>
          <cell r="D12" t="str">
            <v>(排水)メカニカル型継手(HASS 210 2種管)</v>
          </cell>
          <cell r="E12" t="str">
            <v>機械室・便所配管</v>
          </cell>
          <cell r="F12" t="str">
            <v>継手</v>
          </cell>
          <cell r="N12">
            <v>1.1499999999999999</v>
          </cell>
          <cell r="O12">
            <v>0.9</v>
          </cell>
          <cell r="P12">
            <v>0.6</v>
          </cell>
        </row>
        <row r="15">
          <cell r="B15">
            <v>45</v>
          </cell>
          <cell r="C15" t="str">
            <v>CIP</v>
          </cell>
          <cell r="D15" t="str">
            <v>(排水)メカニカル型継手</v>
          </cell>
          <cell r="E15" t="str">
            <v>機械室・便所配管</v>
          </cell>
          <cell r="F15" t="str">
            <v>支持金物</v>
          </cell>
          <cell r="G15">
            <v>0.2</v>
          </cell>
          <cell r="H15">
            <v>0.2</v>
          </cell>
          <cell r="I15">
            <v>0.2</v>
          </cell>
          <cell r="J15">
            <v>0.2</v>
          </cell>
          <cell r="K15">
            <v>0.2</v>
          </cell>
          <cell r="L15">
            <v>0.2</v>
          </cell>
          <cell r="M15">
            <v>0.2</v>
          </cell>
          <cell r="N15">
            <v>0.2</v>
          </cell>
          <cell r="O15">
            <v>0.2</v>
          </cell>
          <cell r="P15">
            <v>0.2</v>
          </cell>
          <cell r="Q15">
            <v>0.2</v>
          </cell>
          <cell r="R15">
            <v>0.2</v>
          </cell>
          <cell r="S15">
            <v>0.2</v>
          </cell>
          <cell r="T15">
            <v>0.2</v>
          </cell>
        </row>
        <row r="16">
          <cell r="B16">
            <v>46</v>
          </cell>
          <cell r="C16" t="str">
            <v>CIP</v>
          </cell>
          <cell r="D16" t="str">
            <v>(排水)メカニカル型継手(HASS 210 2種管)</v>
          </cell>
          <cell r="E16" t="str">
            <v>機械室・便所配管</v>
          </cell>
          <cell r="F16" t="str">
            <v>支持金物</v>
          </cell>
          <cell r="G16">
            <v>0.2</v>
          </cell>
          <cell r="H16">
            <v>0.2</v>
          </cell>
          <cell r="I16">
            <v>0.2</v>
          </cell>
          <cell r="J16">
            <v>0.2</v>
          </cell>
          <cell r="K16">
            <v>0.2</v>
          </cell>
          <cell r="L16">
            <v>0.2</v>
          </cell>
          <cell r="M16">
            <v>0.2</v>
          </cell>
          <cell r="N16">
            <v>0.2</v>
          </cell>
          <cell r="O16">
            <v>0.2</v>
          </cell>
          <cell r="P16">
            <v>0.2</v>
          </cell>
          <cell r="Q16">
            <v>0.2</v>
          </cell>
          <cell r="R16">
            <v>0.2</v>
          </cell>
          <cell r="S16">
            <v>0.2</v>
          </cell>
          <cell r="T16">
            <v>0.2</v>
          </cell>
        </row>
        <row r="19">
          <cell r="B19">
            <v>45</v>
          </cell>
          <cell r="C19" t="str">
            <v>CIP</v>
          </cell>
          <cell r="D19" t="str">
            <v>(排水)メカニカル型継手</v>
          </cell>
          <cell r="E19" t="str">
            <v>機械室・便所配管</v>
          </cell>
          <cell r="F19" t="str">
            <v>配管工</v>
          </cell>
          <cell r="L19">
            <v>0.495</v>
          </cell>
          <cell r="N19">
            <v>0.50800000000000001</v>
          </cell>
          <cell r="O19">
            <v>0.52100000000000002</v>
          </cell>
          <cell r="P19">
            <v>0.53400000000000003</v>
          </cell>
          <cell r="Q19">
            <v>0.54600000000000004</v>
          </cell>
          <cell r="R19">
            <v>0.57199999999999995</v>
          </cell>
        </row>
        <row r="20">
          <cell r="B20">
            <v>46</v>
          </cell>
          <cell r="C20" t="str">
            <v>CIP</v>
          </cell>
          <cell r="D20" t="str">
            <v>(排水)メカニカル型継手(HASS 210 2種管)</v>
          </cell>
          <cell r="E20" t="str">
            <v>機械室・便所配管</v>
          </cell>
          <cell r="F20" t="str">
            <v>配管工</v>
          </cell>
          <cell r="N20">
            <v>0.35</v>
          </cell>
          <cell r="O20">
            <v>0.37</v>
          </cell>
          <cell r="P20">
            <v>0.42</v>
          </cell>
        </row>
        <row r="23">
          <cell r="B23">
            <v>45</v>
          </cell>
          <cell r="C23" t="str">
            <v>CIP</v>
          </cell>
          <cell r="D23" t="str">
            <v>(排水)メカニカル型継手</v>
          </cell>
          <cell r="E23" t="str">
            <v>機械室・便所配管</v>
          </cell>
          <cell r="F23" t="str">
            <v>はつり補修</v>
          </cell>
          <cell r="G23">
            <v>0.08</v>
          </cell>
          <cell r="H23">
            <v>0.08</v>
          </cell>
          <cell r="I23">
            <v>0.08</v>
          </cell>
          <cell r="J23">
            <v>0.08</v>
          </cell>
          <cell r="K23">
            <v>0.08</v>
          </cell>
          <cell r="L23">
            <v>0.08</v>
          </cell>
          <cell r="M23">
            <v>0.08</v>
          </cell>
          <cell r="N23">
            <v>0.08</v>
          </cell>
          <cell r="O23">
            <v>0.08</v>
          </cell>
          <cell r="P23">
            <v>0.08</v>
          </cell>
          <cell r="Q23">
            <v>0.08</v>
          </cell>
          <cell r="R23">
            <v>0.08</v>
          </cell>
          <cell r="S23">
            <v>0.08</v>
          </cell>
          <cell r="T23">
            <v>0.08</v>
          </cell>
        </row>
        <row r="24">
          <cell r="B24">
            <v>46</v>
          </cell>
          <cell r="C24" t="str">
            <v>CIP</v>
          </cell>
          <cell r="D24" t="str">
            <v>(排水)メカニカル型継手(HASS 210 2種管)</v>
          </cell>
          <cell r="E24" t="str">
            <v>機械室・便所配管</v>
          </cell>
          <cell r="F24" t="str">
            <v>はつり補修</v>
          </cell>
          <cell r="G24">
            <v>0.08</v>
          </cell>
          <cell r="H24">
            <v>0.08</v>
          </cell>
          <cell r="I24">
            <v>0.08</v>
          </cell>
          <cell r="J24">
            <v>0.08</v>
          </cell>
          <cell r="K24">
            <v>0.08</v>
          </cell>
          <cell r="L24">
            <v>0.08</v>
          </cell>
          <cell r="M24">
            <v>0.08</v>
          </cell>
          <cell r="N24">
            <v>0.08</v>
          </cell>
          <cell r="O24">
            <v>0.08</v>
          </cell>
          <cell r="P24">
            <v>0.08</v>
          </cell>
          <cell r="Q24">
            <v>0.08</v>
          </cell>
          <cell r="R24">
            <v>0.08</v>
          </cell>
          <cell r="S24">
            <v>0.08</v>
          </cell>
          <cell r="T24">
            <v>0.08</v>
          </cell>
        </row>
      </sheetData>
      <sheetData sheetId="4" refreshError="1">
        <row r="3">
          <cell r="E3" t="str">
            <v>細目</v>
          </cell>
          <cell r="F3" t="str">
            <v>名称</v>
          </cell>
          <cell r="G3">
            <v>15</v>
          </cell>
          <cell r="H3">
            <v>20</v>
          </cell>
          <cell r="I3">
            <v>25</v>
          </cell>
          <cell r="J3">
            <v>30</v>
          </cell>
          <cell r="K3">
            <v>40</v>
          </cell>
          <cell r="L3">
            <v>50</v>
          </cell>
          <cell r="M3">
            <v>65</v>
          </cell>
          <cell r="N3">
            <v>80</v>
          </cell>
          <cell r="O3">
            <v>100</v>
          </cell>
          <cell r="P3">
            <v>125</v>
          </cell>
          <cell r="Q3">
            <v>150</v>
          </cell>
          <cell r="R3">
            <v>200</v>
          </cell>
          <cell r="S3">
            <v>250</v>
          </cell>
          <cell r="T3">
            <v>300</v>
          </cell>
        </row>
        <row r="4">
          <cell r="B4">
            <v>1</v>
          </cell>
          <cell r="C4">
            <v>2</v>
          </cell>
          <cell r="D4">
            <v>3</v>
          </cell>
          <cell r="E4">
            <v>4</v>
          </cell>
          <cell r="F4">
            <v>5</v>
          </cell>
          <cell r="G4">
            <v>6</v>
          </cell>
          <cell r="H4">
            <v>7</v>
          </cell>
          <cell r="I4">
            <v>8</v>
          </cell>
          <cell r="J4">
            <v>9</v>
          </cell>
          <cell r="K4">
            <v>10</v>
          </cell>
          <cell r="L4">
            <v>11</v>
          </cell>
          <cell r="M4">
            <v>12</v>
          </cell>
          <cell r="N4">
            <v>13</v>
          </cell>
          <cell r="O4">
            <v>14</v>
          </cell>
          <cell r="P4">
            <v>15</v>
          </cell>
          <cell r="Q4">
            <v>16</v>
          </cell>
          <cell r="R4">
            <v>17</v>
          </cell>
          <cell r="S4">
            <v>18</v>
          </cell>
          <cell r="T4">
            <v>19</v>
          </cell>
        </row>
        <row r="5">
          <cell r="B5">
            <v>47</v>
          </cell>
          <cell r="C5" t="str">
            <v>LP</v>
          </cell>
          <cell r="D5" t="str">
            <v>（排水）</v>
          </cell>
          <cell r="E5" t="str">
            <v>機械室・便所配管</v>
          </cell>
          <cell r="F5" t="str">
            <v>管</v>
          </cell>
          <cell r="G5">
            <v>1.05</v>
          </cell>
          <cell r="H5">
            <v>1.05</v>
          </cell>
          <cell r="I5">
            <v>1.05</v>
          </cell>
          <cell r="J5">
            <v>1.05</v>
          </cell>
          <cell r="K5">
            <v>1.05</v>
          </cell>
          <cell r="L5">
            <v>1.05</v>
          </cell>
          <cell r="M5">
            <v>1.05</v>
          </cell>
          <cell r="N5">
            <v>1.05</v>
          </cell>
          <cell r="O5">
            <v>1.05</v>
          </cell>
          <cell r="P5">
            <v>1.05</v>
          </cell>
          <cell r="Q5">
            <v>1.05</v>
          </cell>
          <cell r="R5">
            <v>1.05</v>
          </cell>
          <cell r="S5">
            <v>1.05</v>
          </cell>
          <cell r="T5">
            <v>1.05</v>
          </cell>
        </row>
        <row r="11">
          <cell r="B11">
            <v>47</v>
          </cell>
          <cell r="C11" t="str">
            <v>LP</v>
          </cell>
          <cell r="D11" t="str">
            <v>（排水）</v>
          </cell>
          <cell r="E11" t="str">
            <v>機械室・便所配管</v>
          </cell>
          <cell r="F11" t="str">
            <v>支持金物</v>
          </cell>
          <cell r="G11">
            <v>0.1</v>
          </cell>
          <cell r="H11">
            <v>0.1</v>
          </cell>
          <cell r="I11">
            <v>0.1</v>
          </cell>
          <cell r="J11">
            <v>0.1</v>
          </cell>
          <cell r="K11">
            <v>0.1</v>
          </cell>
          <cell r="L11">
            <v>0.1</v>
          </cell>
          <cell r="M11">
            <v>0.1</v>
          </cell>
          <cell r="N11">
            <v>0.1</v>
          </cell>
          <cell r="O11">
            <v>0.1</v>
          </cell>
          <cell r="P11">
            <v>0.1</v>
          </cell>
          <cell r="Q11">
            <v>0.1</v>
          </cell>
          <cell r="R11">
            <v>0.1</v>
          </cell>
          <cell r="S11">
            <v>0.1</v>
          </cell>
          <cell r="T11">
            <v>0.1</v>
          </cell>
        </row>
        <row r="14">
          <cell r="B14">
            <v>47</v>
          </cell>
          <cell r="C14" t="str">
            <v>LP</v>
          </cell>
          <cell r="D14" t="str">
            <v>（排水）</v>
          </cell>
          <cell r="E14" t="str">
            <v>機械室・便所配管</v>
          </cell>
          <cell r="F14" t="str">
            <v>配管工</v>
          </cell>
          <cell r="J14">
            <v>0.218</v>
          </cell>
          <cell r="K14">
            <v>0.25800000000000001</v>
          </cell>
          <cell r="L14">
            <v>0.32300000000000001</v>
          </cell>
          <cell r="M14">
            <v>0.377</v>
          </cell>
          <cell r="N14">
            <v>0.495</v>
          </cell>
          <cell r="O14">
            <v>0.58799999999999997</v>
          </cell>
          <cell r="P14">
            <v>0.751</v>
          </cell>
        </row>
        <row r="17">
          <cell r="B17">
            <v>47</v>
          </cell>
          <cell r="C17" t="str">
            <v>LP</v>
          </cell>
          <cell r="D17" t="str">
            <v>（排水）</v>
          </cell>
          <cell r="E17" t="str">
            <v>機械室・便所配管</v>
          </cell>
          <cell r="F17" t="str">
            <v>はつり補修</v>
          </cell>
          <cell r="G17">
            <v>0.08</v>
          </cell>
          <cell r="H17">
            <v>0.08</v>
          </cell>
          <cell r="I17">
            <v>0.08</v>
          </cell>
          <cell r="J17">
            <v>0.08</v>
          </cell>
          <cell r="K17">
            <v>0.08</v>
          </cell>
          <cell r="L17">
            <v>0.08</v>
          </cell>
          <cell r="M17">
            <v>0.08</v>
          </cell>
          <cell r="N17">
            <v>0.08</v>
          </cell>
          <cell r="O17">
            <v>0.08</v>
          </cell>
          <cell r="P17">
            <v>0.08</v>
          </cell>
          <cell r="Q17">
            <v>0.08</v>
          </cell>
          <cell r="R17">
            <v>0.08</v>
          </cell>
          <cell r="S17">
            <v>0.08</v>
          </cell>
          <cell r="T17">
            <v>0.08</v>
          </cell>
        </row>
      </sheetData>
      <sheetData sheetId="5" refreshError="1">
        <row r="4">
          <cell r="E4" t="str">
            <v>細目</v>
          </cell>
          <cell r="F4" t="str">
            <v>名称</v>
          </cell>
          <cell r="G4">
            <v>13</v>
          </cell>
          <cell r="H4">
            <v>20</v>
          </cell>
          <cell r="I4">
            <v>25</v>
          </cell>
          <cell r="J4">
            <v>30</v>
          </cell>
          <cell r="K4">
            <v>40</v>
          </cell>
          <cell r="L4">
            <v>50</v>
          </cell>
          <cell r="M4">
            <v>65</v>
          </cell>
          <cell r="N4">
            <v>75</v>
          </cell>
          <cell r="O4">
            <v>100</v>
          </cell>
          <cell r="P4">
            <v>125</v>
          </cell>
          <cell r="Q4">
            <v>150</v>
          </cell>
          <cell r="R4">
            <v>200</v>
          </cell>
          <cell r="S4">
            <v>250</v>
          </cell>
          <cell r="T4">
            <v>300</v>
          </cell>
        </row>
        <row r="5">
          <cell r="B5">
            <v>1</v>
          </cell>
          <cell r="C5">
            <v>2</v>
          </cell>
          <cell r="D5">
            <v>3</v>
          </cell>
          <cell r="E5">
            <v>4</v>
          </cell>
          <cell r="F5">
            <v>5</v>
          </cell>
          <cell r="G5">
            <v>6</v>
          </cell>
          <cell r="H5">
            <v>7</v>
          </cell>
          <cell r="I5">
            <v>8</v>
          </cell>
          <cell r="J5">
            <v>9</v>
          </cell>
          <cell r="K5">
            <v>10</v>
          </cell>
          <cell r="L5">
            <v>11</v>
          </cell>
          <cell r="M5">
            <v>12</v>
          </cell>
          <cell r="N5">
            <v>13</v>
          </cell>
          <cell r="O5">
            <v>14</v>
          </cell>
          <cell r="P5">
            <v>15</v>
          </cell>
          <cell r="Q5">
            <v>16</v>
          </cell>
          <cell r="R5">
            <v>17</v>
          </cell>
          <cell r="S5">
            <v>18</v>
          </cell>
          <cell r="T5">
            <v>19</v>
          </cell>
        </row>
        <row r="7">
          <cell r="B7">
            <v>48</v>
          </cell>
          <cell r="C7" t="str">
            <v>VP</v>
          </cell>
          <cell r="D7" t="str">
            <v>（給水）</v>
          </cell>
          <cell r="E7" t="str">
            <v>屋内一般配管</v>
          </cell>
          <cell r="F7" t="str">
            <v>管</v>
          </cell>
          <cell r="G7">
            <v>1.1000000000000001</v>
          </cell>
          <cell r="H7">
            <v>1.1000000000000001</v>
          </cell>
          <cell r="I7">
            <v>1.1000000000000001</v>
          </cell>
          <cell r="J7">
            <v>1.1000000000000001</v>
          </cell>
          <cell r="K7">
            <v>1.1000000000000001</v>
          </cell>
          <cell r="L7">
            <v>1.1000000000000001</v>
          </cell>
          <cell r="M7">
            <v>1.1000000000000001</v>
          </cell>
          <cell r="N7">
            <v>1.1000000000000001</v>
          </cell>
          <cell r="O7">
            <v>1.1000000000000001</v>
          </cell>
          <cell r="P7">
            <v>1.1000000000000001</v>
          </cell>
          <cell r="Q7">
            <v>1.1000000000000001</v>
          </cell>
          <cell r="R7">
            <v>1.1000000000000001</v>
          </cell>
          <cell r="S7">
            <v>1.1000000000000001</v>
          </cell>
          <cell r="T7">
            <v>1.1000000000000001</v>
          </cell>
        </row>
        <row r="8">
          <cell r="B8">
            <v>49</v>
          </cell>
          <cell r="C8" t="str">
            <v>VP</v>
          </cell>
          <cell r="D8" t="str">
            <v>（排水･通気）</v>
          </cell>
          <cell r="E8" t="str">
            <v>屋内一般配管</v>
          </cell>
          <cell r="F8" t="str">
            <v>管</v>
          </cell>
          <cell r="G8">
            <v>1.1000000000000001</v>
          </cell>
          <cell r="H8">
            <v>1.1000000000000001</v>
          </cell>
          <cell r="I8">
            <v>1.1000000000000001</v>
          </cell>
          <cell r="J8">
            <v>1.1000000000000001</v>
          </cell>
          <cell r="K8">
            <v>1.1000000000000001</v>
          </cell>
          <cell r="L8">
            <v>1.1000000000000001</v>
          </cell>
          <cell r="M8">
            <v>1.1000000000000001</v>
          </cell>
          <cell r="N8">
            <v>1.1000000000000001</v>
          </cell>
          <cell r="O8">
            <v>1.1000000000000001</v>
          </cell>
          <cell r="P8">
            <v>1.1000000000000001</v>
          </cell>
          <cell r="Q8">
            <v>1.1000000000000001</v>
          </cell>
          <cell r="R8">
            <v>1.1000000000000001</v>
          </cell>
          <cell r="S8">
            <v>1.1000000000000001</v>
          </cell>
          <cell r="T8">
            <v>1.1000000000000001</v>
          </cell>
        </row>
        <row r="11">
          <cell r="B11">
            <v>48</v>
          </cell>
          <cell r="C11" t="str">
            <v>VP</v>
          </cell>
          <cell r="D11" t="str">
            <v>（給水）</v>
          </cell>
          <cell r="E11" t="str">
            <v>機械室・便所配管</v>
          </cell>
          <cell r="F11" t="str">
            <v>管</v>
          </cell>
          <cell r="G11">
            <v>1.1000000000000001</v>
          </cell>
          <cell r="H11">
            <v>1.1000000000000001</v>
          </cell>
          <cell r="I11">
            <v>1.1000000000000001</v>
          </cell>
          <cell r="J11">
            <v>1.1000000000000001</v>
          </cell>
          <cell r="K11">
            <v>1.1000000000000001</v>
          </cell>
          <cell r="L11">
            <v>1.1000000000000001</v>
          </cell>
          <cell r="M11">
            <v>1.1000000000000001</v>
          </cell>
          <cell r="N11">
            <v>1.1000000000000001</v>
          </cell>
          <cell r="O11">
            <v>1.1000000000000001</v>
          </cell>
          <cell r="P11">
            <v>1.1000000000000001</v>
          </cell>
          <cell r="Q11">
            <v>1.1000000000000001</v>
          </cell>
          <cell r="R11">
            <v>1.1000000000000001</v>
          </cell>
          <cell r="S11">
            <v>1.1000000000000001</v>
          </cell>
          <cell r="T11">
            <v>1.1000000000000001</v>
          </cell>
        </row>
        <row r="12">
          <cell r="B12">
            <v>49</v>
          </cell>
          <cell r="C12" t="str">
            <v>VP</v>
          </cell>
          <cell r="D12" t="str">
            <v>（排水･通気）</v>
          </cell>
          <cell r="E12" t="str">
            <v>機械室・便所配管</v>
          </cell>
          <cell r="F12" t="str">
            <v>管</v>
          </cell>
          <cell r="G12">
            <v>1.1000000000000001</v>
          </cell>
          <cell r="H12">
            <v>1.1000000000000001</v>
          </cell>
          <cell r="I12">
            <v>1.1000000000000001</v>
          </cell>
          <cell r="J12">
            <v>1.1000000000000001</v>
          </cell>
          <cell r="K12">
            <v>1.1000000000000001</v>
          </cell>
          <cell r="L12">
            <v>1.1000000000000001</v>
          </cell>
          <cell r="M12">
            <v>1.1000000000000001</v>
          </cell>
          <cell r="N12">
            <v>1.1000000000000001</v>
          </cell>
          <cell r="O12">
            <v>1.1000000000000001</v>
          </cell>
          <cell r="P12">
            <v>1.1000000000000001</v>
          </cell>
          <cell r="Q12">
            <v>1.1000000000000001</v>
          </cell>
          <cell r="R12">
            <v>1.1000000000000001</v>
          </cell>
          <cell r="S12">
            <v>1.1000000000000001</v>
          </cell>
          <cell r="T12">
            <v>1.1000000000000001</v>
          </cell>
        </row>
        <row r="15">
          <cell r="B15">
            <v>48</v>
          </cell>
          <cell r="C15" t="str">
            <v>VP</v>
          </cell>
          <cell r="D15" t="str">
            <v>（給水）</v>
          </cell>
          <cell r="E15" t="str">
            <v>屋外配管</v>
          </cell>
          <cell r="F15" t="str">
            <v>管</v>
          </cell>
          <cell r="G15">
            <v>1.05</v>
          </cell>
          <cell r="H15">
            <v>1.05</v>
          </cell>
          <cell r="I15">
            <v>1.05</v>
          </cell>
          <cell r="J15">
            <v>1.05</v>
          </cell>
          <cell r="K15">
            <v>1.05</v>
          </cell>
          <cell r="L15">
            <v>1.05</v>
          </cell>
          <cell r="M15">
            <v>1.05</v>
          </cell>
          <cell r="N15">
            <v>1.05</v>
          </cell>
          <cell r="O15">
            <v>1.05</v>
          </cell>
          <cell r="P15">
            <v>1.05</v>
          </cell>
          <cell r="Q15">
            <v>1.05</v>
          </cell>
          <cell r="R15">
            <v>1.05</v>
          </cell>
          <cell r="S15">
            <v>1.05</v>
          </cell>
          <cell r="T15">
            <v>1.05</v>
          </cell>
        </row>
        <row r="16">
          <cell r="B16">
            <v>49</v>
          </cell>
          <cell r="C16" t="str">
            <v>VP</v>
          </cell>
          <cell r="D16" t="str">
            <v>（排水･通気）</v>
          </cell>
          <cell r="E16" t="str">
            <v>屋外配管</v>
          </cell>
          <cell r="F16" t="str">
            <v>管</v>
          </cell>
          <cell r="G16">
            <v>1.05</v>
          </cell>
          <cell r="H16">
            <v>1.05</v>
          </cell>
          <cell r="I16">
            <v>1.05</v>
          </cell>
          <cell r="J16">
            <v>1.05</v>
          </cell>
          <cell r="K16">
            <v>1.05</v>
          </cell>
          <cell r="L16">
            <v>1.05</v>
          </cell>
          <cell r="M16">
            <v>1.05</v>
          </cell>
          <cell r="N16">
            <v>1.05</v>
          </cell>
          <cell r="O16">
            <v>1.05</v>
          </cell>
          <cell r="P16">
            <v>1.05</v>
          </cell>
          <cell r="Q16">
            <v>1.05</v>
          </cell>
          <cell r="R16">
            <v>1.05</v>
          </cell>
          <cell r="S16">
            <v>1.05</v>
          </cell>
          <cell r="T16">
            <v>1.05</v>
          </cell>
        </row>
        <row r="19">
          <cell r="B19">
            <v>48</v>
          </cell>
          <cell r="C19" t="str">
            <v>VP</v>
          </cell>
          <cell r="D19" t="str">
            <v>（給水）</v>
          </cell>
          <cell r="E19" t="str">
            <v>地中配管</v>
          </cell>
          <cell r="F19" t="str">
            <v>管</v>
          </cell>
          <cell r="G19">
            <v>1.05</v>
          </cell>
          <cell r="H19">
            <v>1.05</v>
          </cell>
          <cell r="I19">
            <v>1.05</v>
          </cell>
          <cell r="J19">
            <v>1.05</v>
          </cell>
          <cell r="K19">
            <v>1.05</v>
          </cell>
          <cell r="L19">
            <v>1.05</v>
          </cell>
          <cell r="M19">
            <v>1.05</v>
          </cell>
          <cell r="N19">
            <v>1.05</v>
          </cell>
          <cell r="O19">
            <v>1.05</v>
          </cell>
          <cell r="P19">
            <v>1.05</v>
          </cell>
          <cell r="Q19">
            <v>1.05</v>
          </cell>
          <cell r="R19">
            <v>1.05</v>
          </cell>
          <cell r="S19">
            <v>1.05</v>
          </cell>
          <cell r="T19">
            <v>1.05</v>
          </cell>
        </row>
        <row r="20">
          <cell r="B20">
            <v>49</v>
          </cell>
          <cell r="C20" t="str">
            <v>VP</v>
          </cell>
          <cell r="D20" t="str">
            <v>（排水･通気）</v>
          </cell>
          <cell r="E20" t="str">
            <v>地中配管</v>
          </cell>
          <cell r="F20" t="str">
            <v>管</v>
          </cell>
          <cell r="G20">
            <v>1.05</v>
          </cell>
          <cell r="H20">
            <v>1.05</v>
          </cell>
          <cell r="I20">
            <v>1.05</v>
          </cell>
          <cell r="J20">
            <v>1.05</v>
          </cell>
          <cell r="K20">
            <v>1.05</v>
          </cell>
          <cell r="L20">
            <v>1.05</v>
          </cell>
          <cell r="M20">
            <v>1.05</v>
          </cell>
          <cell r="N20">
            <v>1.05</v>
          </cell>
          <cell r="O20">
            <v>1.05</v>
          </cell>
          <cell r="P20">
            <v>1.05</v>
          </cell>
          <cell r="Q20">
            <v>1.05</v>
          </cell>
          <cell r="R20">
            <v>1.05</v>
          </cell>
          <cell r="S20">
            <v>1.05</v>
          </cell>
          <cell r="T20">
            <v>1.05</v>
          </cell>
        </row>
        <row r="23">
          <cell r="B23">
            <v>48</v>
          </cell>
          <cell r="C23" t="str">
            <v>VP</v>
          </cell>
          <cell r="D23" t="str">
            <v>（給水）</v>
          </cell>
          <cell r="E23" t="str">
            <v>屋内一般配管</v>
          </cell>
          <cell r="F23" t="str">
            <v>継手</v>
          </cell>
          <cell r="G23">
            <v>0.3</v>
          </cell>
          <cell r="H23">
            <v>0.3</v>
          </cell>
          <cell r="I23">
            <v>0.3</v>
          </cell>
          <cell r="J23">
            <v>0.3</v>
          </cell>
          <cell r="K23">
            <v>0.3</v>
          </cell>
          <cell r="L23">
            <v>0.3</v>
          </cell>
          <cell r="M23">
            <v>0.3</v>
          </cell>
          <cell r="N23">
            <v>0.3</v>
          </cell>
          <cell r="O23">
            <v>0.3</v>
          </cell>
          <cell r="P23">
            <v>0.3</v>
          </cell>
          <cell r="Q23">
            <v>0.3</v>
          </cell>
          <cell r="R23">
            <v>0.3</v>
          </cell>
          <cell r="S23">
            <v>0.3</v>
          </cell>
          <cell r="T23">
            <v>0.3</v>
          </cell>
        </row>
        <row r="24">
          <cell r="B24">
            <v>49</v>
          </cell>
          <cell r="C24" t="str">
            <v>VP</v>
          </cell>
          <cell r="D24" t="str">
            <v>（排水･通気）</v>
          </cell>
          <cell r="E24" t="str">
            <v>屋内一般配管</v>
          </cell>
          <cell r="F24" t="str">
            <v>継手</v>
          </cell>
          <cell r="G24">
            <v>0.2</v>
          </cell>
          <cell r="H24">
            <v>0.2</v>
          </cell>
          <cell r="I24">
            <v>0.2</v>
          </cell>
          <cell r="J24">
            <v>0.2</v>
          </cell>
          <cell r="K24">
            <v>0.2</v>
          </cell>
          <cell r="L24">
            <v>0.2</v>
          </cell>
          <cell r="M24">
            <v>0.2</v>
          </cell>
          <cell r="N24">
            <v>0.2</v>
          </cell>
          <cell r="O24">
            <v>0.2</v>
          </cell>
          <cell r="P24">
            <v>0.2</v>
          </cell>
          <cell r="Q24">
            <v>0.2</v>
          </cell>
          <cell r="R24">
            <v>0.2</v>
          </cell>
          <cell r="S24">
            <v>0.2</v>
          </cell>
          <cell r="T24">
            <v>0.2</v>
          </cell>
        </row>
        <row r="27">
          <cell r="B27">
            <v>48</v>
          </cell>
          <cell r="C27" t="str">
            <v>VP</v>
          </cell>
          <cell r="D27" t="str">
            <v>（給水）</v>
          </cell>
          <cell r="E27" t="str">
            <v>機械室・便所配管</v>
          </cell>
          <cell r="F27" t="str">
            <v>継手</v>
          </cell>
          <cell r="G27">
            <v>0.55000000000000004</v>
          </cell>
          <cell r="H27">
            <v>0.55000000000000004</v>
          </cell>
          <cell r="I27">
            <v>0.55000000000000004</v>
          </cell>
          <cell r="J27">
            <v>0.55000000000000004</v>
          </cell>
          <cell r="K27">
            <v>0.55000000000000004</v>
          </cell>
          <cell r="L27">
            <v>0.55000000000000004</v>
          </cell>
          <cell r="M27">
            <v>0.55000000000000004</v>
          </cell>
          <cell r="N27">
            <v>0.55000000000000004</v>
          </cell>
          <cell r="O27">
            <v>0.55000000000000004</v>
          </cell>
          <cell r="P27">
            <v>0.55000000000000004</v>
          </cell>
          <cell r="Q27">
            <v>0.55000000000000004</v>
          </cell>
          <cell r="R27">
            <v>0.55000000000000004</v>
          </cell>
          <cell r="S27">
            <v>0.55000000000000004</v>
          </cell>
          <cell r="T27">
            <v>0.55000000000000004</v>
          </cell>
        </row>
        <row r="28">
          <cell r="B28">
            <v>49</v>
          </cell>
          <cell r="C28" t="str">
            <v>VP</v>
          </cell>
          <cell r="D28" t="str">
            <v>（排水･通気）</v>
          </cell>
          <cell r="E28" t="str">
            <v>機械室・便所配管</v>
          </cell>
          <cell r="F28" t="str">
            <v>継手</v>
          </cell>
          <cell r="G28">
            <v>0.5</v>
          </cell>
          <cell r="H28">
            <v>0.5</v>
          </cell>
          <cell r="I28">
            <v>0.5</v>
          </cell>
          <cell r="J28">
            <v>0.5</v>
          </cell>
          <cell r="K28">
            <v>0.5</v>
          </cell>
          <cell r="L28">
            <v>0.5</v>
          </cell>
          <cell r="M28">
            <v>0.5</v>
          </cell>
          <cell r="N28">
            <v>0.5</v>
          </cell>
          <cell r="O28">
            <v>0.5</v>
          </cell>
          <cell r="P28">
            <v>0.5</v>
          </cell>
          <cell r="Q28">
            <v>0.5</v>
          </cell>
          <cell r="R28">
            <v>0.5</v>
          </cell>
          <cell r="S28">
            <v>0.5</v>
          </cell>
          <cell r="T28">
            <v>0.5</v>
          </cell>
        </row>
        <row r="31">
          <cell r="B31">
            <v>48</v>
          </cell>
          <cell r="C31" t="str">
            <v>VP</v>
          </cell>
          <cell r="D31" t="str">
            <v>（給水）</v>
          </cell>
          <cell r="E31" t="str">
            <v>屋外配管</v>
          </cell>
          <cell r="F31" t="str">
            <v>継手</v>
          </cell>
          <cell r="G31">
            <v>0.3</v>
          </cell>
          <cell r="H31">
            <v>0.3</v>
          </cell>
          <cell r="I31">
            <v>0.3</v>
          </cell>
          <cell r="J31">
            <v>0.3</v>
          </cell>
          <cell r="K31">
            <v>0.3</v>
          </cell>
          <cell r="L31">
            <v>0.3</v>
          </cell>
          <cell r="M31">
            <v>0.3</v>
          </cell>
          <cell r="N31">
            <v>0.3</v>
          </cell>
          <cell r="O31">
            <v>0.3</v>
          </cell>
          <cell r="P31">
            <v>0.3</v>
          </cell>
          <cell r="Q31">
            <v>0.3</v>
          </cell>
          <cell r="R31">
            <v>0.3</v>
          </cell>
          <cell r="S31">
            <v>0.3</v>
          </cell>
          <cell r="T31">
            <v>0.3</v>
          </cell>
        </row>
        <row r="32">
          <cell r="B32">
            <v>49</v>
          </cell>
          <cell r="C32" t="str">
            <v>VP</v>
          </cell>
          <cell r="D32" t="str">
            <v>（排水･通気）</v>
          </cell>
          <cell r="E32" t="str">
            <v>屋外配管</v>
          </cell>
          <cell r="F32" t="str">
            <v>継手</v>
          </cell>
          <cell r="G32">
            <v>0.15</v>
          </cell>
          <cell r="H32">
            <v>0.15</v>
          </cell>
          <cell r="I32">
            <v>0.15</v>
          </cell>
          <cell r="J32">
            <v>0.15</v>
          </cell>
          <cell r="K32">
            <v>0.15</v>
          </cell>
          <cell r="L32">
            <v>0.15</v>
          </cell>
          <cell r="M32">
            <v>0.15</v>
          </cell>
          <cell r="N32">
            <v>0.15</v>
          </cell>
          <cell r="O32">
            <v>0.15</v>
          </cell>
          <cell r="P32">
            <v>0.15</v>
          </cell>
          <cell r="Q32">
            <v>0.15</v>
          </cell>
          <cell r="R32">
            <v>0.15</v>
          </cell>
          <cell r="S32">
            <v>0.15</v>
          </cell>
          <cell r="T32">
            <v>0.15</v>
          </cell>
        </row>
        <row r="35">
          <cell r="B35">
            <v>48</v>
          </cell>
          <cell r="C35" t="str">
            <v>VP</v>
          </cell>
          <cell r="D35" t="str">
            <v>（給水）</v>
          </cell>
          <cell r="E35" t="str">
            <v>地中配管</v>
          </cell>
          <cell r="F35" t="str">
            <v>継手</v>
          </cell>
          <cell r="G35">
            <v>0.25</v>
          </cell>
          <cell r="H35">
            <v>0.25</v>
          </cell>
          <cell r="I35">
            <v>0.25</v>
          </cell>
          <cell r="J35">
            <v>0.25</v>
          </cell>
          <cell r="K35">
            <v>0.25</v>
          </cell>
          <cell r="L35">
            <v>0.25</v>
          </cell>
          <cell r="M35">
            <v>0.25</v>
          </cell>
          <cell r="N35">
            <v>0.25</v>
          </cell>
          <cell r="O35">
            <v>0.25</v>
          </cell>
          <cell r="P35">
            <v>0.25</v>
          </cell>
          <cell r="Q35">
            <v>0.25</v>
          </cell>
          <cell r="R35">
            <v>0.25</v>
          </cell>
          <cell r="S35">
            <v>0.25</v>
          </cell>
          <cell r="T35">
            <v>0.25</v>
          </cell>
        </row>
        <row r="36">
          <cell r="B36">
            <v>49</v>
          </cell>
          <cell r="C36" t="str">
            <v>VP</v>
          </cell>
          <cell r="D36" t="str">
            <v>（排水･通気）</v>
          </cell>
          <cell r="E36" t="str">
            <v>地中配管</v>
          </cell>
          <cell r="F36" t="str">
            <v>継手</v>
          </cell>
          <cell r="G36">
            <v>0.15</v>
          </cell>
          <cell r="H36">
            <v>0.15</v>
          </cell>
          <cell r="I36">
            <v>0.15</v>
          </cell>
          <cell r="J36">
            <v>0.15</v>
          </cell>
          <cell r="K36">
            <v>0.15</v>
          </cell>
          <cell r="L36">
            <v>0.15</v>
          </cell>
          <cell r="M36">
            <v>0.15</v>
          </cell>
          <cell r="N36">
            <v>0.15</v>
          </cell>
          <cell r="O36">
            <v>0.15</v>
          </cell>
          <cell r="P36">
            <v>0.15</v>
          </cell>
          <cell r="Q36">
            <v>0.15</v>
          </cell>
          <cell r="R36">
            <v>0.15</v>
          </cell>
          <cell r="S36">
            <v>0.15</v>
          </cell>
          <cell r="T36">
            <v>0.15</v>
          </cell>
        </row>
        <row r="39">
          <cell r="B39">
            <v>48</v>
          </cell>
          <cell r="C39" t="str">
            <v>VP</v>
          </cell>
          <cell r="D39" t="str">
            <v>（給水）</v>
          </cell>
          <cell r="E39" t="str">
            <v>屋内一般配管</v>
          </cell>
          <cell r="F39" t="str">
            <v>接合材等</v>
          </cell>
          <cell r="G39">
            <v>0.1</v>
          </cell>
          <cell r="H39">
            <v>0.1</v>
          </cell>
          <cell r="I39">
            <v>0.1</v>
          </cell>
          <cell r="J39">
            <v>0.1</v>
          </cell>
          <cell r="K39">
            <v>0.1</v>
          </cell>
          <cell r="L39">
            <v>0.1</v>
          </cell>
          <cell r="M39">
            <v>0.1</v>
          </cell>
          <cell r="N39">
            <v>0.1</v>
          </cell>
          <cell r="O39">
            <v>0.1</v>
          </cell>
          <cell r="P39">
            <v>0.1</v>
          </cell>
          <cell r="Q39">
            <v>0.1</v>
          </cell>
          <cell r="R39">
            <v>0.1</v>
          </cell>
          <cell r="S39">
            <v>0.1</v>
          </cell>
          <cell r="T39">
            <v>0.1</v>
          </cell>
        </row>
        <row r="40">
          <cell r="B40">
            <v>49</v>
          </cell>
          <cell r="C40" t="str">
            <v>VP</v>
          </cell>
          <cell r="D40" t="str">
            <v>（排水･通気）</v>
          </cell>
          <cell r="E40" t="str">
            <v>屋内一般配管</v>
          </cell>
          <cell r="F40" t="str">
            <v>接合材等</v>
          </cell>
          <cell r="G40">
            <v>0.1</v>
          </cell>
          <cell r="H40">
            <v>0.1</v>
          </cell>
          <cell r="I40">
            <v>0.1</v>
          </cell>
          <cell r="J40">
            <v>0.1</v>
          </cell>
          <cell r="K40">
            <v>0.1</v>
          </cell>
          <cell r="L40">
            <v>0.1</v>
          </cell>
          <cell r="M40">
            <v>0.1</v>
          </cell>
          <cell r="N40">
            <v>0.1</v>
          </cell>
          <cell r="O40">
            <v>0.1</v>
          </cell>
          <cell r="P40">
            <v>0.1</v>
          </cell>
          <cell r="Q40">
            <v>0.1</v>
          </cell>
          <cell r="R40">
            <v>0.1</v>
          </cell>
          <cell r="S40">
            <v>0.1</v>
          </cell>
          <cell r="T40">
            <v>0.1</v>
          </cell>
        </row>
        <row r="43">
          <cell r="B43">
            <v>48</v>
          </cell>
          <cell r="C43" t="str">
            <v>VP</v>
          </cell>
          <cell r="D43" t="str">
            <v>（給水）</v>
          </cell>
          <cell r="E43" t="str">
            <v>機械室・便所配管</v>
          </cell>
          <cell r="F43" t="str">
            <v>接合材等</v>
          </cell>
          <cell r="G43">
            <v>0.1</v>
          </cell>
          <cell r="H43">
            <v>0.1</v>
          </cell>
          <cell r="I43">
            <v>0.1</v>
          </cell>
          <cell r="J43">
            <v>0.1</v>
          </cell>
          <cell r="K43">
            <v>0.1</v>
          </cell>
          <cell r="L43">
            <v>0.1</v>
          </cell>
          <cell r="M43">
            <v>0.1</v>
          </cell>
          <cell r="N43">
            <v>0.1</v>
          </cell>
          <cell r="O43">
            <v>0.1</v>
          </cell>
          <cell r="P43">
            <v>0.1</v>
          </cell>
          <cell r="Q43">
            <v>0.1</v>
          </cell>
          <cell r="R43">
            <v>0.1</v>
          </cell>
          <cell r="S43">
            <v>0.1</v>
          </cell>
          <cell r="T43">
            <v>0.1</v>
          </cell>
        </row>
        <row r="44">
          <cell r="B44">
            <v>49</v>
          </cell>
          <cell r="C44" t="str">
            <v>VP</v>
          </cell>
          <cell r="D44" t="str">
            <v>（排水･通気）</v>
          </cell>
          <cell r="E44" t="str">
            <v>機械室・便所配管</v>
          </cell>
          <cell r="F44" t="str">
            <v>接合材等</v>
          </cell>
          <cell r="G44">
            <v>0.1</v>
          </cell>
          <cell r="H44">
            <v>0.1</v>
          </cell>
          <cell r="I44">
            <v>0.1</v>
          </cell>
          <cell r="J44">
            <v>0.1</v>
          </cell>
          <cell r="K44">
            <v>0.1</v>
          </cell>
          <cell r="L44">
            <v>0.1</v>
          </cell>
          <cell r="M44">
            <v>0.1</v>
          </cell>
          <cell r="N44">
            <v>0.1</v>
          </cell>
          <cell r="O44">
            <v>0.1</v>
          </cell>
          <cell r="P44">
            <v>0.1</v>
          </cell>
          <cell r="Q44">
            <v>0.1</v>
          </cell>
          <cell r="R44">
            <v>0.1</v>
          </cell>
          <cell r="S44">
            <v>0.1</v>
          </cell>
          <cell r="T44">
            <v>0.1</v>
          </cell>
        </row>
        <row r="47">
          <cell r="B47">
            <v>48</v>
          </cell>
          <cell r="C47" t="str">
            <v>VP</v>
          </cell>
          <cell r="D47" t="str">
            <v>（給水）</v>
          </cell>
          <cell r="E47" t="str">
            <v>屋外配管</v>
          </cell>
          <cell r="F47" t="str">
            <v>接合材等</v>
          </cell>
          <cell r="G47">
            <v>0.1</v>
          </cell>
          <cell r="H47">
            <v>0.1</v>
          </cell>
          <cell r="I47">
            <v>0.1</v>
          </cell>
          <cell r="J47">
            <v>0.1</v>
          </cell>
          <cell r="K47">
            <v>0.1</v>
          </cell>
          <cell r="L47">
            <v>0.1</v>
          </cell>
          <cell r="M47">
            <v>0.1</v>
          </cell>
          <cell r="N47">
            <v>0.1</v>
          </cell>
          <cell r="O47">
            <v>0.1</v>
          </cell>
          <cell r="P47">
            <v>0.1</v>
          </cell>
          <cell r="Q47">
            <v>0.1</v>
          </cell>
          <cell r="R47">
            <v>0.1</v>
          </cell>
          <cell r="S47">
            <v>0.1</v>
          </cell>
          <cell r="T47">
            <v>0.1</v>
          </cell>
        </row>
        <row r="48">
          <cell r="B48">
            <v>49</v>
          </cell>
          <cell r="C48" t="str">
            <v>VP</v>
          </cell>
          <cell r="D48" t="str">
            <v>（排水･通気）</v>
          </cell>
          <cell r="E48" t="str">
            <v>屋外配管</v>
          </cell>
          <cell r="F48" t="str">
            <v>接合材等</v>
          </cell>
          <cell r="G48">
            <v>0.1</v>
          </cell>
          <cell r="H48">
            <v>0.1</v>
          </cell>
          <cell r="I48">
            <v>0.1</v>
          </cell>
          <cell r="J48">
            <v>0.1</v>
          </cell>
          <cell r="K48">
            <v>0.1</v>
          </cell>
          <cell r="L48">
            <v>0.1</v>
          </cell>
          <cell r="M48">
            <v>0.1</v>
          </cell>
          <cell r="N48">
            <v>0.1</v>
          </cell>
          <cell r="O48">
            <v>0.1</v>
          </cell>
          <cell r="P48">
            <v>0.1</v>
          </cell>
          <cell r="Q48">
            <v>0.1</v>
          </cell>
          <cell r="R48">
            <v>0.1</v>
          </cell>
          <cell r="S48">
            <v>0.1</v>
          </cell>
          <cell r="T48">
            <v>0.1</v>
          </cell>
        </row>
        <row r="51">
          <cell r="B51">
            <v>48</v>
          </cell>
          <cell r="C51" t="str">
            <v>VP</v>
          </cell>
          <cell r="D51" t="str">
            <v>（給水）</v>
          </cell>
          <cell r="E51" t="str">
            <v>地中配管</v>
          </cell>
          <cell r="F51" t="str">
            <v>接合材等</v>
          </cell>
          <cell r="G51">
            <v>0.1</v>
          </cell>
          <cell r="H51">
            <v>0.1</v>
          </cell>
          <cell r="I51">
            <v>0.1</v>
          </cell>
          <cell r="J51">
            <v>0.1</v>
          </cell>
          <cell r="K51">
            <v>0.1</v>
          </cell>
          <cell r="L51">
            <v>0.1</v>
          </cell>
          <cell r="M51">
            <v>0.1</v>
          </cell>
          <cell r="N51">
            <v>0.1</v>
          </cell>
          <cell r="O51">
            <v>0.1</v>
          </cell>
          <cell r="P51">
            <v>0.1</v>
          </cell>
          <cell r="Q51">
            <v>0.1</v>
          </cell>
          <cell r="R51">
            <v>0.1</v>
          </cell>
          <cell r="S51">
            <v>0.1</v>
          </cell>
          <cell r="T51">
            <v>0.1</v>
          </cell>
        </row>
        <row r="52">
          <cell r="B52">
            <v>49</v>
          </cell>
          <cell r="C52" t="str">
            <v>VP</v>
          </cell>
          <cell r="D52" t="str">
            <v>（排水･通気）</v>
          </cell>
          <cell r="E52" t="str">
            <v>地中配管</v>
          </cell>
          <cell r="F52" t="str">
            <v>接合材等</v>
          </cell>
          <cell r="G52">
            <v>0.1</v>
          </cell>
          <cell r="H52">
            <v>0.1</v>
          </cell>
          <cell r="I52">
            <v>0.1</v>
          </cell>
          <cell r="J52">
            <v>0.1</v>
          </cell>
          <cell r="K52">
            <v>0.1</v>
          </cell>
          <cell r="L52">
            <v>0.1</v>
          </cell>
          <cell r="M52">
            <v>0.1</v>
          </cell>
          <cell r="N52">
            <v>0.1</v>
          </cell>
          <cell r="O52">
            <v>0.1</v>
          </cell>
          <cell r="P52">
            <v>0.1</v>
          </cell>
          <cell r="Q52">
            <v>0.1</v>
          </cell>
          <cell r="R52">
            <v>0.1</v>
          </cell>
          <cell r="S52">
            <v>0.1</v>
          </cell>
          <cell r="T52">
            <v>0.1</v>
          </cell>
        </row>
        <row r="55">
          <cell r="B55">
            <v>48</v>
          </cell>
          <cell r="C55" t="str">
            <v>VP</v>
          </cell>
          <cell r="D55" t="str">
            <v>（給水）</v>
          </cell>
          <cell r="E55" t="str">
            <v>屋内一般配管</v>
          </cell>
          <cell r="F55" t="str">
            <v>支持金物</v>
          </cell>
          <cell r="G55">
            <v>0.25</v>
          </cell>
          <cell r="H55">
            <v>0.25</v>
          </cell>
          <cell r="I55">
            <v>0.25</v>
          </cell>
          <cell r="J55">
            <v>0.25</v>
          </cell>
          <cell r="K55">
            <v>0.25</v>
          </cell>
          <cell r="L55">
            <v>0.25</v>
          </cell>
          <cell r="M55">
            <v>0.25</v>
          </cell>
          <cell r="N55">
            <v>0.25</v>
          </cell>
          <cell r="O55">
            <v>0.25</v>
          </cell>
          <cell r="P55">
            <v>0.25</v>
          </cell>
          <cell r="Q55">
            <v>0.25</v>
          </cell>
          <cell r="R55">
            <v>0.25</v>
          </cell>
          <cell r="S55">
            <v>0.25</v>
          </cell>
          <cell r="T55">
            <v>0.25</v>
          </cell>
        </row>
        <row r="56">
          <cell r="B56">
            <v>49</v>
          </cell>
          <cell r="C56" t="str">
            <v>VP</v>
          </cell>
          <cell r="D56" t="str">
            <v>（排水･通気）</v>
          </cell>
          <cell r="E56" t="str">
            <v>屋内一般配管</v>
          </cell>
          <cell r="F56" t="str">
            <v>支持金物</v>
          </cell>
          <cell r="G56">
            <v>0.25</v>
          </cell>
          <cell r="H56">
            <v>0.25</v>
          </cell>
          <cell r="I56">
            <v>0.25</v>
          </cell>
          <cell r="J56">
            <v>0.25</v>
          </cell>
          <cell r="K56">
            <v>0.25</v>
          </cell>
          <cell r="L56">
            <v>0.25</v>
          </cell>
          <cell r="M56">
            <v>0.25</v>
          </cell>
          <cell r="N56">
            <v>0.25</v>
          </cell>
          <cell r="O56">
            <v>0.25</v>
          </cell>
          <cell r="P56">
            <v>0.25</v>
          </cell>
          <cell r="Q56">
            <v>0.25</v>
          </cell>
          <cell r="R56">
            <v>0.25</v>
          </cell>
          <cell r="S56">
            <v>0.25</v>
          </cell>
          <cell r="T56">
            <v>0.25</v>
          </cell>
        </row>
        <row r="59">
          <cell r="B59">
            <v>48</v>
          </cell>
          <cell r="C59" t="str">
            <v>VP</v>
          </cell>
          <cell r="D59" t="str">
            <v>（給水）</v>
          </cell>
          <cell r="E59" t="str">
            <v>機械室・便所配管</v>
          </cell>
          <cell r="F59" t="str">
            <v>支持金物</v>
          </cell>
          <cell r="G59">
            <v>0.25</v>
          </cell>
          <cell r="H59">
            <v>0.25</v>
          </cell>
          <cell r="I59">
            <v>0.25</v>
          </cell>
          <cell r="J59">
            <v>0.25</v>
          </cell>
          <cell r="K59">
            <v>0.25</v>
          </cell>
          <cell r="L59">
            <v>0.25</v>
          </cell>
          <cell r="M59">
            <v>0.25</v>
          </cell>
          <cell r="N59">
            <v>0.25</v>
          </cell>
          <cell r="O59">
            <v>0.25</v>
          </cell>
          <cell r="P59">
            <v>0.25</v>
          </cell>
          <cell r="Q59">
            <v>0.25</v>
          </cell>
          <cell r="R59">
            <v>0.25</v>
          </cell>
          <cell r="S59">
            <v>0.25</v>
          </cell>
          <cell r="T59">
            <v>0.25</v>
          </cell>
        </row>
        <row r="60">
          <cell r="B60">
            <v>49</v>
          </cell>
          <cell r="C60" t="str">
            <v>VP</v>
          </cell>
          <cell r="D60" t="str">
            <v>（排水･通気）</v>
          </cell>
          <cell r="E60" t="str">
            <v>機械室・便所配管</v>
          </cell>
          <cell r="F60" t="str">
            <v>支持金物</v>
          </cell>
          <cell r="G60">
            <v>0.25</v>
          </cell>
          <cell r="H60">
            <v>0.25</v>
          </cell>
          <cell r="I60">
            <v>0.25</v>
          </cell>
          <cell r="J60">
            <v>0.25</v>
          </cell>
          <cell r="K60">
            <v>0.25</v>
          </cell>
          <cell r="L60">
            <v>0.25</v>
          </cell>
          <cell r="M60">
            <v>0.25</v>
          </cell>
          <cell r="N60">
            <v>0.25</v>
          </cell>
          <cell r="O60">
            <v>0.25</v>
          </cell>
          <cell r="P60">
            <v>0.25</v>
          </cell>
          <cell r="Q60">
            <v>0.25</v>
          </cell>
          <cell r="R60">
            <v>0.25</v>
          </cell>
          <cell r="S60">
            <v>0.25</v>
          </cell>
          <cell r="T60">
            <v>0.25</v>
          </cell>
        </row>
        <row r="63">
          <cell r="B63">
            <v>48</v>
          </cell>
          <cell r="C63" t="str">
            <v>VP</v>
          </cell>
          <cell r="D63" t="str">
            <v>（給水）</v>
          </cell>
          <cell r="E63" t="str">
            <v>屋外配管</v>
          </cell>
          <cell r="F63" t="str">
            <v>支持金物</v>
          </cell>
          <cell r="G63">
            <v>0.25</v>
          </cell>
          <cell r="H63">
            <v>0.25</v>
          </cell>
          <cell r="I63">
            <v>0.25</v>
          </cell>
          <cell r="J63">
            <v>0.25</v>
          </cell>
          <cell r="K63">
            <v>0.25</v>
          </cell>
          <cell r="L63">
            <v>0.25</v>
          </cell>
          <cell r="M63">
            <v>0.25</v>
          </cell>
          <cell r="N63">
            <v>0.25</v>
          </cell>
          <cell r="O63">
            <v>0.25</v>
          </cell>
          <cell r="P63">
            <v>0.25</v>
          </cell>
          <cell r="Q63">
            <v>0.25</v>
          </cell>
          <cell r="R63">
            <v>0.25</v>
          </cell>
          <cell r="S63">
            <v>0.25</v>
          </cell>
          <cell r="T63">
            <v>0.25</v>
          </cell>
        </row>
        <row r="64">
          <cell r="B64">
            <v>49</v>
          </cell>
          <cell r="C64" t="str">
            <v>VP</v>
          </cell>
          <cell r="D64" t="str">
            <v>（排水･通気）</v>
          </cell>
          <cell r="E64" t="str">
            <v>屋外配管</v>
          </cell>
          <cell r="F64" t="str">
            <v>支持金物</v>
          </cell>
          <cell r="G64">
            <v>0.25</v>
          </cell>
          <cell r="H64">
            <v>0.25</v>
          </cell>
          <cell r="I64">
            <v>0.25</v>
          </cell>
          <cell r="J64">
            <v>0.25</v>
          </cell>
          <cell r="K64">
            <v>0.25</v>
          </cell>
          <cell r="L64">
            <v>0.25</v>
          </cell>
          <cell r="M64">
            <v>0.25</v>
          </cell>
          <cell r="N64">
            <v>0.25</v>
          </cell>
          <cell r="O64">
            <v>0.25</v>
          </cell>
          <cell r="P64">
            <v>0.25</v>
          </cell>
          <cell r="Q64">
            <v>0.25</v>
          </cell>
          <cell r="R64">
            <v>0.25</v>
          </cell>
          <cell r="S64">
            <v>0.25</v>
          </cell>
          <cell r="T64">
            <v>0.25</v>
          </cell>
        </row>
        <row r="67">
          <cell r="B67">
            <v>48</v>
          </cell>
          <cell r="C67" t="str">
            <v>VP</v>
          </cell>
          <cell r="D67" t="str">
            <v>（給水）</v>
          </cell>
          <cell r="E67" t="str">
            <v>屋内一般配管</v>
          </cell>
          <cell r="F67" t="str">
            <v>配管工</v>
          </cell>
          <cell r="G67">
            <v>4.5999999999999999E-2</v>
          </cell>
          <cell r="H67">
            <v>6.2E-2</v>
          </cell>
          <cell r="I67">
            <v>7.3999999999999996E-2</v>
          </cell>
          <cell r="J67">
            <v>7.9000000000000001E-2</v>
          </cell>
          <cell r="K67">
            <v>0.10100000000000001</v>
          </cell>
          <cell r="L67">
            <v>0.128</v>
          </cell>
          <cell r="M67">
            <v>0.16300000000000001</v>
          </cell>
          <cell r="N67">
            <v>0.19</v>
          </cell>
          <cell r="O67">
            <v>0.245</v>
          </cell>
          <cell r="P67">
            <v>0.30099999999999999</v>
          </cell>
          <cell r="Q67">
            <v>0.35599999999999998</v>
          </cell>
        </row>
        <row r="68">
          <cell r="B68">
            <v>49</v>
          </cell>
          <cell r="C68" t="str">
            <v>VP</v>
          </cell>
          <cell r="D68" t="str">
            <v>（排水･通気）</v>
          </cell>
          <cell r="E68" t="str">
            <v>屋内一般配管</v>
          </cell>
          <cell r="F68" t="str">
            <v>配管工</v>
          </cell>
          <cell r="G68">
            <v>4.5999999999999999E-2</v>
          </cell>
          <cell r="H68">
            <v>6.2E-2</v>
          </cell>
          <cell r="I68">
            <v>7.3999999999999996E-2</v>
          </cell>
          <cell r="J68">
            <v>7.9000000000000001E-2</v>
          </cell>
          <cell r="K68">
            <v>0.10100000000000001</v>
          </cell>
          <cell r="L68">
            <v>0.128</v>
          </cell>
          <cell r="M68">
            <v>0.16300000000000001</v>
          </cell>
          <cell r="N68">
            <v>0.19</v>
          </cell>
          <cell r="O68">
            <v>0.245</v>
          </cell>
          <cell r="P68">
            <v>0.30099999999999999</v>
          </cell>
          <cell r="Q68">
            <v>0.35599999999999998</v>
          </cell>
          <cell r="R68">
            <v>0.46600000000000003</v>
          </cell>
          <cell r="S68">
            <v>0.57699999999999996</v>
          </cell>
          <cell r="T68">
            <v>0.68799999999999994</v>
          </cell>
        </row>
        <row r="71">
          <cell r="B71">
            <v>48</v>
          </cell>
          <cell r="C71" t="str">
            <v>VP</v>
          </cell>
          <cell r="D71" t="str">
            <v>（給水）</v>
          </cell>
          <cell r="E71" t="str">
            <v>機械室・便所配管</v>
          </cell>
          <cell r="F71" t="str">
            <v>配管工</v>
          </cell>
          <cell r="G71">
            <v>5.5E-2</v>
          </cell>
          <cell r="H71">
            <v>7.3999999999999996E-2</v>
          </cell>
          <cell r="I71">
            <v>8.8999999999999996E-2</v>
          </cell>
          <cell r="J71">
            <v>9.5000000000000001E-2</v>
          </cell>
          <cell r="K71">
            <v>0.121</v>
          </cell>
          <cell r="L71">
            <v>0.154</v>
          </cell>
          <cell r="M71">
            <v>0.19600000000000001</v>
          </cell>
          <cell r="N71">
            <v>0.22800000000000001</v>
          </cell>
          <cell r="O71">
            <v>0.29399999999999998</v>
          </cell>
          <cell r="P71">
            <v>0.36099999999999999</v>
          </cell>
          <cell r="Q71">
            <v>0.42699999999999999</v>
          </cell>
        </row>
        <row r="72">
          <cell r="B72">
            <v>49</v>
          </cell>
          <cell r="C72" t="str">
            <v>VP</v>
          </cell>
          <cell r="D72" t="str">
            <v>（排水･通気）</v>
          </cell>
          <cell r="E72" t="str">
            <v>機械室・便所配管</v>
          </cell>
          <cell r="F72" t="str">
            <v>配管工</v>
          </cell>
          <cell r="G72">
            <v>5.5E-2</v>
          </cell>
          <cell r="H72">
            <v>7.3999999999999996E-2</v>
          </cell>
          <cell r="I72">
            <v>8.8999999999999996E-2</v>
          </cell>
          <cell r="J72">
            <v>9.5000000000000001E-2</v>
          </cell>
          <cell r="K72">
            <v>0.121</v>
          </cell>
          <cell r="L72">
            <v>0.154</v>
          </cell>
          <cell r="M72">
            <v>0.19600000000000001</v>
          </cell>
          <cell r="N72">
            <v>0.22800000000000001</v>
          </cell>
          <cell r="O72">
            <v>0.29399999999999998</v>
          </cell>
          <cell r="P72">
            <v>0.36099999999999999</v>
          </cell>
          <cell r="Q72">
            <v>0.42699999999999999</v>
          </cell>
          <cell r="R72">
            <v>0.55900000000000005</v>
          </cell>
          <cell r="S72">
            <v>0.69199999999999995</v>
          </cell>
          <cell r="T72">
            <v>0.82599999999999996</v>
          </cell>
        </row>
        <row r="75">
          <cell r="B75">
            <v>48</v>
          </cell>
          <cell r="C75" t="str">
            <v>VP</v>
          </cell>
          <cell r="D75" t="str">
            <v>（給水）</v>
          </cell>
          <cell r="E75" t="str">
            <v>屋外配管</v>
          </cell>
          <cell r="F75" t="str">
            <v>配管工</v>
          </cell>
          <cell r="G75">
            <v>4.1000000000000002E-2</v>
          </cell>
          <cell r="H75">
            <v>5.6000000000000001E-2</v>
          </cell>
          <cell r="I75">
            <v>6.7000000000000004E-2</v>
          </cell>
          <cell r="J75">
            <v>7.0999999999999994E-2</v>
          </cell>
          <cell r="K75">
            <v>9.0999999999999998E-2</v>
          </cell>
          <cell r="L75">
            <v>0.115</v>
          </cell>
          <cell r="M75">
            <v>0.14699999999999999</v>
          </cell>
          <cell r="N75">
            <v>0.17100000000000001</v>
          </cell>
          <cell r="O75">
            <v>0.221</v>
          </cell>
          <cell r="P75">
            <v>0.27100000000000002</v>
          </cell>
          <cell r="Q75">
            <v>0.32</v>
          </cell>
        </row>
        <row r="76">
          <cell r="B76">
            <v>49</v>
          </cell>
          <cell r="C76" t="str">
            <v>VP</v>
          </cell>
          <cell r="D76" t="str">
            <v>（排水･通気）</v>
          </cell>
          <cell r="E76" t="str">
            <v>屋外配管</v>
          </cell>
          <cell r="F76" t="str">
            <v>配管工</v>
          </cell>
          <cell r="G76">
            <v>4.1000000000000002E-2</v>
          </cell>
          <cell r="H76">
            <v>5.6000000000000001E-2</v>
          </cell>
          <cell r="I76">
            <v>6.7000000000000004E-2</v>
          </cell>
          <cell r="J76">
            <v>7.0999999999999994E-2</v>
          </cell>
          <cell r="K76">
            <v>9.0999999999999998E-2</v>
          </cell>
          <cell r="L76">
            <v>0.115</v>
          </cell>
          <cell r="M76">
            <v>0.14699999999999999</v>
          </cell>
          <cell r="N76">
            <v>0.17100000000000001</v>
          </cell>
          <cell r="O76">
            <v>0.221</v>
          </cell>
          <cell r="P76">
            <v>0.27100000000000002</v>
          </cell>
          <cell r="Q76">
            <v>0.32</v>
          </cell>
          <cell r="R76">
            <v>0.41899999999999998</v>
          </cell>
          <cell r="S76">
            <v>0.51900000000000002</v>
          </cell>
          <cell r="T76">
            <v>0.61899999999999999</v>
          </cell>
        </row>
        <row r="79">
          <cell r="B79">
            <v>48</v>
          </cell>
          <cell r="C79" t="str">
            <v>VP</v>
          </cell>
          <cell r="D79" t="str">
            <v>（給水）</v>
          </cell>
          <cell r="E79" t="str">
            <v>地中配管</v>
          </cell>
          <cell r="F79" t="str">
            <v>配管工</v>
          </cell>
          <cell r="G79">
            <v>3.2000000000000001E-2</v>
          </cell>
          <cell r="H79">
            <v>4.2999999999999997E-2</v>
          </cell>
          <cell r="I79">
            <v>5.1999999999999998E-2</v>
          </cell>
          <cell r="J79">
            <v>5.5E-2</v>
          </cell>
          <cell r="K79">
            <v>7.0999999999999994E-2</v>
          </cell>
          <cell r="L79">
            <v>0.09</v>
          </cell>
          <cell r="M79">
            <v>0.114</v>
          </cell>
          <cell r="N79">
            <v>0.13300000000000001</v>
          </cell>
          <cell r="O79">
            <v>0.17199999999999999</v>
          </cell>
          <cell r="P79">
            <v>0.21099999999999999</v>
          </cell>
          <cell r="Q79">
            <v>0.249</v>
          </cell>
        </row>
        <row r="80">
          <cell r="B80">
            <v>49</v>
          </cell>
          <cell r="C80" t="str">
            <v>VP</v>
          </cell>
          <cell r="D80" t="str">
            <v>（排水･通気）</v>
          </cell>
          <cell r="E80" t="str">
            <v>地中配管</v>
          </cell>
          <cell r="F80" t="str">
            <v>配管工</v>
          </cell>
          <cell r="G80">
            <v>3.2000000000000001E-2</v>
          </cell>
          <cell r="H80">
            <v>4.2999999999999997E-2</v>
          </cell>
          <cell r="I80">
            <v>5.1999999999999998E-2</v>
          </cell>
          <cell r="J80">
            <v>5.5E-2</v>
          </cell>
          <cell r="K80">
            <v>7.0999999999999994E-2</v>
          </cell>
          <cell r="L80">
            <v>0.09</v>
          </cell>
          <cell r="M80">
            <v>0.114</v>
          </cell>
          <cell r="N80">
            <v>0.13300000000000001</v>
          </cell>
          <cell r="O80">
            <v>0.17199999999999999</v>
          </cell>
          <cell r="P80">
            <v>0.21099999999999999</v>
          </cell>
          <cell r="Q80">
            <v>0.249</v>
          </cell>
          <cell r="R80">
            <v>0.32600000000000001</v>
          </cell>
          <cell r="S80">
            <v>0.40400000000000003</v>
          </cell>
          <cell r="T80">
            <v>0.48199999999999998</v>
          </cell>
        </row>
        <row r="83">
          <cell r="B83">
            <v>48</v>
          </cell>
          <cell r="C83" t="str">
            <v>VP</v>
          </cell>
          <cell r="D83" t="str">
            <v>（給水）</v>
          </cell>
          <cell r="E83" t="str">
            <v>屋内一般配管</v>
          </cell>
          <cell r="F83" t="str">
            <v>はつり補修</v>
          </cell>
          <cell r="G83">
            <v>0.08</v>
          </cell>
          <cell r="H83">
            <v>0.08</v>
          </cell>
          <cell r="I83">
            <v>0.08</v>
          </cell>
          <cell r="J83">
            <v>0.08</v>
          </cell>
          <cell r="K83">
            <v>0.08</v>
          </cell>
          <cell r="L83">
            <v>0.08</v>
          </cell>
          <cell r="M83">
            <v>0.08</v>
          </cell>
          <cell r="N83">
            <v>0.08</v>
          </cell>
          <cell r="O83">
            <v>0.08</v>
          </cell>
          <cell r="P83">
            <v>0.08</v>
          </cell>
          <cell r="Q83">
            <v>0.08</v>
          </cell>
          <cell r="R83">
            <v>0.08</v>
          </cell>
          <cell r="S83">
            <v>0.08</v>
          </cell>
          <cell r="T83">
            <v>0.08</v>
          </cell>
        </row>
        <row r="84">
          <cell r="B84">
            <v>49</v>
          </cell>
          <cell r="C84" t="str">
            <v>VP</v>
          </cell>
          <cell r="D84" t="str">
            <v>（排水･通気）</v>
          </cell>
          <cell r="E84" t="str">
            <v>屋内一般配管</v>
          </cell>
          <cell r="F84" t="str">
            <v>はつり補修</v>
          </cell>
          <cell r="G84">
            <v>0.08</v>
          </cell>
          <cell r="H84">
            <v>0.08</v>
          </cell>
          <cell r="I84">
            <v>0.08</v>
          </cell>
          <cell r="J84">
            <v>0.08</v>
          </cell>
          <cell r="K84">
            <v>0.08</v>
          </cell>
          <cell r="L84">
            <v>0.08</v>
          </cell>
          <cell r="M84">
            <v>0.08</v>
          </cell>
          <cell r="N84">
            <v>0.08</v>
          </cell>
          <cell r="O84">
            <v>0.08</v>
          </cell>
          <cell r="P84">
            <v>0.08</v>
          </cell>
          <cell r="Q84">
            <v>0.08</v>
          </cell>
          <cell r="R84">
            <v>0.08</v>
          </cell>
          <cell r="S84">
            <v>0.08</v>
          </cell>
          <cell r="T84">
            <v>0.08</v>
          </cell>
        </row>
        <row r="87">
          <cell r="B87">
            <v>48</v>
          </cell>
          <cell r="C87" t="str">
            <v>VP</v>
          </cell>
          <cell r="D87" t="str">
            <v>（給水）</v>
          </cell>
          <cell r="E87" t="str">
            <v>機械室・便所配管</v>
          </cell>
          <cell r="F87" t="str">
            <v>はつり補修</v>
          </cell>
          <cell r="G87">
            <v>0.08</v>
          </cell>
          <cell r="H87">
            <v>0.08</v>
          </cell>
          <cell r="I87">
            <v>0.08</v>
          </cell>
          <cell r="J87">
            <v>0.08</v>
          </cell>
          <cell r="K87">
            <v>0.08</v>
          </cell>
          <cell r="L87">
            <v>0.08</v>
          </cell>
          <cell r="M87">
            <v>0.08</v>
          </cell>
          <cell r="N87">
            <v>0.08</v>
          </cell>
          <cell r="O87">
            <v>0.08</v>
          </cell>
          <cell r="P87">
            <v>0.08</v>
          </cell>
          <cell r="Q87">
            <v>0.08</v>
          </cell>
          <cell r="R87">
            <v>0.08</v>
          </cell>
          <cell r="S87">
            <v>0.08</v>
          </cell>
          <cell r="T87">
            <v>0.08</v>
          </cell>
        </row>
        <row r="88">
          <cell r="B88">
            <v>49</v>
          </cell>
          <cell r="C88" t="str">
            <v>VP</v>
          </cell>
          <cell r="D88" t="str">
            <v>（排水･通気）</v>
          </cell>
          <cell r="E88" t="str">
            <v>機械室・便所配管</v>
          </cell>
          <cell r="F88" t="str">
            <v>はつり補修</v>
          </cell>
          <cell r="G88">
            <v>0.08</v>
          </cell>
          <cell r="H88">
            <v>0.08</v>
          </cell>
          <cell r="I88">
            <v>0.08</v>
          </cell>
          <cell r="J88">
            <v>0.08</v>
          </cell>
          <cell r="K88">
            <v>0.08</v>
          </cell>
          <cell r="L88">
            <v>0.08</v>
          </cell>
          <cell r="M88">
            <v>0.08</v>
          </cell>
          <cell r="N88">
            <v>0.08</v>
          </cell>
          <cell r="O88">
            <v>0.08</v>
          </cell>
          <cell r="P88">
            <v>0.08</v>
          </cell>
          <cell r="Q88">
            <v>0.08</v>
          </cell>
          <cell r="R88">
            <v>0.08</v>
          </cell>
          <cell r="S88">
            <v>0.08</v>
          </cell>
          <cell r="T88">
            <v>0.08</v>
          </cell>
        </row>
      </sheetData>
      <sheetData sheetId="6"/>
      <sheetData sheetId="7" refreshError="1"/>
      <sheetData sheetId="8"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XXXXXXX"/>
      <sheetName val="仮設代価"/>
      <sheetName val="代価１"/>
      <sheetName val="代価２"/>
      <sheetName val="代価３"/>
    </sheetNames>
    <sheetDataSet>
      <sheetData sheetId="0" refreshError="1"/>
      <sheetData sheetId="1" refreshError="1">
        <row r="5">
          <cell r="B5" t="str">
            <v>D02001</v>
          </cell>
          <cell r="I5">
            <v>49300</v>
          </cell>
        </row>
        <row r="7">
          <cell r="B7" t="str">
            <v>やりかた</v>
          </cell>
          <cell r="C7" t="str">
            <v>【　展示ホール棟　】</v>
          </cell>
        </row>
        <row r="9">
          <cell r="H9">
            <v>0</v>
          </cell>
          <cell r="I9">
            <v>0</v>
          </cell>
        </row>
        <row r="11">
          <cell r="B11" t="str">
            <v>やりかた</v>
          </cell>
          <cell r="C11" t="str">
            <v>Ｓ造</v>
          </cell>
          <cell r="D11" t="str">
            <v>建築面積</v>
          </cell>
          <cell r="F11">
            <v>329</v>
          </cell>
          <cell r="G11" t="str">
            <v>ｍ2</v>
          </cell>
          <cell r="H11">
            <v>150</v>
          </cell>
          <cell r="I11">
            <v>49350</v>
          </cell>
        </row>
        <row r="13">
          <cell r="H13">
            <v>0</v>
          </cell>
          <cell r="I13">
            <v>0</v>
          </cell>
        </row>
        <row r="15">
          <cell r="H15">
            <v>0</v>
          </cell>
          <cell r="I15">
            <v>0</v>
          </cell>
        </row>
        <row r="17">
          <cell r="B17" t="str">
            <v>仮　設　代　価　計</v>
          </cell>
          <cell r="I17">
            <v>49350</v>
          </cell>
        </row>
        <row r="19">
          <cell r="B19" t="str">
            <v>採　用　金　額</v>
          </cell>
          <cell r="I19">
            <v>49300</v>
          </cell>
        </row>
        <row r="21">
          <cell r="B21" t="str">
            <v>D02011</v>
          </cell>
          <cell r="I21">
            <v>35700</v>
          </cell>
        </row>
        <row r="23">
          <cell r="B23" t="str">
            <v>やりかた</v>
          </cell>
          <cell r="C23" t="str">
            <v>【　ﾚｸﾁｬｰﾎｰﾙ棟　】</v>
          </cell>
        </row>
        <row r="25">
          <cell r="H25">
            <v>0</v>
          </cell>
          <cell r="I25">
            <v>0</v>
          </cell>
        </row>
        <row r="27">
          <cell r="B27" t="str">
            <v>やりかた</v>
          </cell>
          <cell r="C27" t="str">
            <v>Ｓ造</v>
          </cell>
          <cell r="D27" t="str">
            <v>建築面積</v>
          </cell>
          <cell r="F27">
            <v>238</v>
          </cell>
          <cell r="G27" t="str">
            <v>ｍ2</v>
          </cell>
          <cell r="H27">
            <v>150</v>
          </cell>
          <cell r="I27">
            <v>35700</v>
          </cell>
        </row>
        <row r="29">
          <cell r="H29">
            <v>0</v>
          </cell>
          <cell r="I29">
            <v>0</v>
          </cell>
        </row>
        <row r="31">
          <cell r="H31">
            <v>0</v>
          </cell>
          <cell r="I31">
            <v>0</v>
          </cell>
        </row>
        <row r="33">
          <cell r="B33" t="str">
            <v>仮　設　代　価　計</v>
          </cell>
          <cell r="I33">
            <v>35700</v>
          </cell>
        </row>
        <row r="35">
          <cell r="B35" t="str">
            <v>採　用　金　額</v>
          </cell>
          <cell r="I35">
            <v>35700</v>
          </cell>
        </row>
        <row r="37">
          <cell r="B37" t="str">
            <v>D02021</v>
          </cell>
          <cell r="I37">
            <v>29000</v>
          </cell>
        </row>
        <row r="39">
          <cell r="B39" t="str">
            <v>やりかた</v>
          </cell>
          <cell r="C39" t="str">
            <v>【　管理棟　】</v>
          </cell>
        </row>
        <row r="41">
          <cell r="H41">
            <v>0</v>
          </cell>
          <cell r="I41">
            <v>0</v>
          </cell>
        </row>
        <row r="43">
          <cell r="B43" t="str">
            <v>やりかた</v>
          </cell>
          <cell r="C43" t="str">
            <v>ＲＣ造</v>
          </cell>
          <cell r="D43" t="str">
            <v>建築面積</v>
          </cell>
          <cell r="F43">
            <v>145</v>
          </cell>
          <cell r="G43" t="str">
            <v>ｍ2</v>
          </cell>
          <cell r="H43">
            <v>200</v>
          </cell>
          <cell r="I43">
            <v>29000</v>
          </cell>
        </row>
        <row r="45">
          <cell r="H45">
            <v>0</v>
          </cell>
          <cell r="I45">
            <v>0</v>
          </cell>
        </row>
        <row r="47">
          <cell r="H47">
            <v>0</v>
          </cell>
          <cell r="I47">
            <v>0</v>
          </cell>
        </row>
        <row r="49">
          <cell r="B49" t="str">
            <v>仮　設　代　価　計</v>
          </cell>
          <cell r="I49">
            <v>29000</v>
          </cell>
        </row>
        <row r="51">
          <cell r="B51" t="str">
            <v>採　用　金　額</v>
          </cell>
          <cell r="I51">
            <v>29000</v>
          </cell>
        </row>
        <row r="53">
          <cell r="B53" t="str">
            <v>D02002</v>
          </cell>
          <cell r="I53">
            <v>39200</v>
          </cell>
        </row>
        <row r="55">
          <cell r="B55" t="str">
            <v>墨出し</v>
          </cell>
          <cell r="C55" t="str">
            <v>【　展示ホール棟　】</v>
          </cell>
        </row>
        <row r="57">
          <cell r="H57">
            <v>0</v>
          </cell>
          <cell r="I57">
            <v>0</v>
          </cell>
        </row>
        <row r="59">
          <cell r="B59" t="str">
            <v>墨出し</v>
          </cell>
          <cell r="C59" t="str">
            <v>Ｓ造</v>
          </cell>
          <cell r="D59" t="str">
            <v>延べ面積</v>
          </cell>
          <cell r="F59">
            <v>151</v>
          </cell>
          <cell r="G59" t="str">
            <v>ｍ2</v>
          </cell>
          <cell r="H59">
            <v>260</v>
          </cell>
          <cell r="I59">
            <v>39260</v>
          </cell>
        </row>
        <row r="61">
          <cell r="H61">
            <v>0</v>
          </cell>
          <cell r="I61">
            <v>0</v>
          </cell>
        </row>
        <row r="63">
          <cell r="H63">
            <v>0</v>
          </cell>
          <cell r="I63">
            <v>0</v>
          </cell>
        </row>
        <row r="65">
          <cell r="B65" t="str">
            <v>仮　設　代　価　計</v>
          </cell>
          <cell r="I65">
            <v>39260</v>
          </cell>
        </row>
        <row r="67">
          <cell r="B67" t="str">
            <v>採　用　金　額</v>
          </cell>
          <cell r="I67">
            <v>39200</v>
          </cell>
        </row>
        <row r="69">
          <cell r="B69" t="str">
            <v>D02012</v>
          </cell>
          <cell r="I69">
            <v>53000</v>
          </cell>
        </row>
        <row r="71">
          <cell r="B71" t="str">
            <v>墨出し</v>
          </cell>
          <cell r="C71" t="str">
            <v>【　ﾚｸﾁｬｰﾎｰﾙ棟　】</v>
          </cell>
        </row>
        <row r="73">
          <cell r="H73">
            <v>0</v>
          </cell>
          <cell r="I73">
            <v>0</v>
          </cell>
        </row>
        <row r="75">
          <cell r="B75" t="str">
            <v>墨出し</v>
          </cell>
          <cell r="C75" t="str">
            <v>Ｓ造</v>
          </cell>
          <cell r="D75" t="str">
            <v>延べ面積</v>
          </cell>
          <cell r="F75">
            <v>204</v>
          </cell>
          <cell r="G75" t="str">
            <v>ｍ2</v>
          </cell>
          <cell r="H75">
            <v>260</v>
          </cell>
          <cell r="I75">
            <v>53040</v>
          </cell>
        </row>
        <row r="77">
          <cell r="H77">
            <v>0</v>
          </cell>
          <cell r="I77">
            <v>0</v>
          </cell>
        </row>
        <row r="79">
          <cell r="H79">
            <v>0</v>
          </cell>
          <cell r="I79">
            <v>0</v>
          </cell>
        </row>
        <row r="81">
          <cell r="B81" t="str">
            <v>仮　設　代　価　計</v>
          </cell>
          <cell r="I81">
            <v>53040</v>
          </cell>
        </row>
        <row r="83">
          <cell r="B83" t="str">
            <v>採　用　金　額</v>
          </cell>
          <cell r="I83">
            <v>53000</v>
          </cell>
        </row>
        <row r="85">
          <cell r="B85" t="str">
            <v>D02022</v>
          </cell>
          <cell r="I85">
            <v>41900</v>
          </cell>
        </row>
        <row r="87">
          <cell r="B87" t="str">
            <v>墨出し</v>
          </cell>
          <cell r="C87" t="str">
            <v>【　管理棟　】</v>
          </cell>
        </row>
        <row r="89">
          <cell r="H89">
            <v>0</v>
          </cell>
          <cell r="I89">
            <v>0</v>
          </cell>
        </row>
        <row r="91">
          <cell r="B91" t="str">
            <v>墨出し</v>
          </cell>
          <cell r="C91" t="str">
            <v>ＲＣ造</v>
          </cell>
          <cell r="D91" t="str">
            <v>延べ面積</v>
          </cell>
          <cell r="F91">
            <v>127</v>
          </cell>
          <cell r="G91" t="str">
            <v>ｍ2</v>
          </cell>
          <cell r="H91">
            <v>330</v>
          </cell>
          <cell r="I91">
            <v>41910</v>
          </cell>
        </row>
        <row r="93">
          <cell r="H93">
            <v>0</v>
          </cell>
          <cell r="I93">
            <v>0</v>
          </cell>
        </row>
        <row r="95">
          <cell r="H95">
            <v>0</v>
          </cell>
          <cell r="I95">
            <v>0</v>
          </cell>
        </row>
        <row r="97">
          <cell r="B97" t="str">
            <v>仮　設　代　価　計</v>
          </cell>
          <cell r="I97">
            <v>41910</v>
          </cell>
        </row>
        <row r="99">
          <cell r="B99" t="str">
            <v>採　用　金　額</v>
          </cell>
          <cell r="I99">
            <v>41900</v>
          </cell>
        </row>
        <row r="101">
          <cell r="B101" t="str">
            <v>D02003</v>
          </cell>
          <cell r="I101">
            <v>1256800</v>
          </cell>
        </row>
        <row r="103">
          <cell r="B103" t="str">
            <v>外部足場</v>
          </cell>
          <cell r="C103" t="str">
            <v>【　展示ホール棟　】</v>
          </cell>
        </row>
        <row r="105">
          <cell r="H105">
            <v>0</v>
          </cell>
          <cell r="I105">
            <v>0</v>
          </cell>
        </row>
        <row r="106">
          <cell r="D106" t="str">
            <v>Ｈ＜１２ｍ</v>
          </cell>
          <cell r="G106" t="str">
            <v>架</v>
          </cell>
        </row>
        <row r="107">
          <cell r="B107" t="str">
            <v>外部枠組本足場</v>
          </cell>
          <cell r="D107" t="str">
            <v>平屋　　　６２日</v>
          </cell>
          <cell r="F107">
            <v>780</v>
          </cell>
          <cell r="G107" t="str">
            <v>ｍ2</v>
          </cell>
          <cell r="H107">
            <v>1060</v>
          </cell>
          <cell r="I107">
            <v>826800</v>
          </cell>
        </row>
        <row r="108">
          <cell r="D108" t="str">
            <v>枠組足場用</v>
          </cell>
        </row>
        <row r="109">
          <cell r="B109" t="str">
            <v>安全手すり</v>
          </cell>
          <cell r="D109" t="str">
            <v>平屋　　　６２日</v>
          </cell>
          <cell r="F109">
            <v>227</v>
          </cell>
          <cell r="G109" t="str">
            <v>ｍ</v>
          </cell>
          <cell r="H109">
            <v>530</v>
          </cell>
          <cell r="I109">
            <v>120310</v>
          </cell>
        </row>
        <row r="110">
          <cell r="D110" t="str">
            <v>架台足場</v>
          </cell>
        </row>
        <row r="111">
          <cell r="B111" t="str">
            <v>外部仕上足場</v>
          </cell>
          <cell r="D111" t="str">
            <v>階高4.0ｍ以上5.0ｍ未満</v>
          </cell>
          <cell r="F111">
            <v>178</v>
          </cell>
          <cell r="G111" t="str">
            <v>ｍ2</v>
          </cell>
          <cell r="H111">
            <v>1740</v>
          </cell>
          <cell r="I111">
            <v>309720</v>
          </cell>
        </row>
        <row r="113">
          <cell r="H113">
            <v>0</v>
          </cell>
          <cell r="I113">
            <v>0</v>
          </cell>
        </row>
        <row r="115">
          <cell r="H115">
            <v>0</v>
          </cell>
          <cell r="I115">
            <v>0</v>
          </cell>
        </row>
        <row r="117">
          <cell r="B117" t="str">
            <v>仮　設　代　価　計</v>
          </cell>
          <cell r="I117">
            <v>1256830</v>
          </cell>
        </row>
        <row r="119">
          <cell r="B119" t="str">
            <v>採　用　金　額</v>
          </cell>
          <cell r="I119">
            <v>1256800</v>
          </cell>
        </row>
        <row r="121">
          <cell r="B121" t="str">
            <v>D02004</v>
          </cell>
          <cell r="I121">
            <v>55800</v>
          </cell>
        </row>
        <row r="123">
          <cell r="B123" t="str">
            <v>内部仕上足場</v>
          </cell>
          <cell r="C123" t="str">
            <v>【　展示ホール棟　】</v>
          </cell>
        </row>
        <row r="125">
          <cell r="H125">
            <v>0</v>
          </cell>
          <cell r="I125">
            <v>0</v>
          </cell>
        </row>
        <row r="127">
          <cell r="B127" t="str">
            <v>架台足場</v>
          </cell>
          <cell r="D127" t="str">
            <v>階高4.0ｍ未満</v>
          </cell>
          <cell r="F127">
            <v>151</v>
          </cell>
          <cell r="G127" t="str">
            <v>ｍ2</v>
          </cell>
          <cell r="H127">
            <v>370</v>
          </cell>
          <cell r="I127">
            <v>55870</v>
          </cell>
        </row>
        <row r="129">
          <cell r="H129">
            <v>0</v>
          </cell>
          <cell r="I129">
            <v>0</v>
          </cell>
        </row>
        <row r="131">
          <cell r="H131">
            <v>0</v>
          </cell>
          <cell r="I131">
            <v>0</v>
          </cell>
        </row>
        <row r="133">
          <cell r="B133" t="str">
            <v>仮　設　代　価　計</v>
          </cell>
          <cell r="I133">
            <v>55870</v>
          </cell>
        </row>
        <row r="135">
          <cell r="B135" t="str">
            <v>採　用　金　額</v>
          </cell>
          <cell r="I135">
            <v>55800</v>
          </cell>
        </row>
        <row r="137">
          <cell r="B137" t="str">
            <v>D02005</v>
          </cell>
          <cell r="I137">
            <v>0</v>
          </cell>
        </row>
        <row r="139">
          <cell r="B139" t="str">
            <v>地足場</v>
          </cell>
          <cell r="C139" t="str">
            <v>【　展示ホール棟　】</v>
          </cell>
        </row>
        <row r="141">
          <cell r="H141">
            <v>0</v>
          </cell>
          <cell r="I141">
            <v>0</v>
          </cell>
        </row>
        <row r="142">
          <cell r="G142" t="str">
            <v>建</v>
          </cell>
        </row>
        <row r="143">
          <cell r="B143" t="str">
            <v>地足場</v>
          </cell>
          <cell r="F143">
            <v>0</v>
          </cell>
          <cell r="G143" t="str">
            <v>ｍ2</v>
          </cell>
          <cell r="H143">
            <v>830</v>
          </cell>
          <cell r="I143">
            <v>0</v>
          </cell>
        </row>
        <row r="145">
          <cell r="H145">
            <v>0</v>
          </cell>
          <cell r="I145">
            <v>0</v>
          </cell>
        </row>
        <row r="147">
          <cell r="H147">
            <v>0</v>
          </cell>
          <cell r="I147">
            <v>0</v>
          </cell>
        </row>
        <row r="149">
          <cell r="B149" t="str">
            <v>仮　設　代　価　計</v>
          </cell>
          <cell r="I149">
            <v>0</v>
          </cell>
        </row>
        <row r="151">
          <cell r="B151" t="str">
            <v>採　用　金　額</v>
          </cell>
          <cell r="I151">
            <v>0</v>
          </cell>
        </row>
        <row r="153">
          <cell r="B153" t="str">
            <v>D02006</v>
          </cell>
          <cell r="I153">
            <v>9000</v>
          </cell>
        </row>
        <row r="155">
          <cell r="B155" t="str">
            <v>内部躯体足場</v>
          </cell>
          <cell r="C155" t="str">
            <v>【　展示ホール棟　】</v>
          </cell>
        </row>
        <row r="157">
          <cell r="H157">
            <v>0</v>
          </cell>
          <cell r="I157">
            <v>0</v>
          </cell>
        </row>
        <row r="159">
          <cell r="B159" t="str">
            <v>架台足場</v>
          </cell>
          <cell r="D159" t="str">
            <v>階高4.0ｍ未満</v>
          </cell>
          <cell r="F159">
            <v>47.7</v>
          </cell>
          <cell r="G159" t="str">
            <v>ｍ2</v>
          </cell>
          <cell r="H159">
            <v>190</v>
          </cell>
          <cell r="I159">
            <v>9063</v>
          </cell>
        </row>
        <row r="161">
          <cell r="H161">
            <v>0</v>
          </cell>
          <cell r="I161">
            <v>0</v>
          </cell>
        </row>
        <row r="163">
          <cell r="H163">
            <v>0</v>
          </cell>
          <cell r="I163">
            <v>0</v>
          </cell>
        </row>
        <row r="165">
          <cell r="B165" t="str">
            <v>仮　設　代　価　計</v>
          </cell>
          <cell r="I165">
            <v>9063</v>
          </cell>
        </row>
        <row r="167">
          <cell r="B167" t="str">
            <v>採　用　金　額</v>
          </cell>
          <cell r="I167">
            <v>9000</v>
          </cell>
        </row>
        <row r="169">
          <cell r="B169" t="str">
            <v>D02007</v>
          </cell>
          <cell r="I169">
            <v>146200</v>
          </cell>
        </row>
        <row r="171">
          <cell r="B171" t="str">
            <v>災害防止</v>
          </cell>
          <cell r="C171" t="str">
            <v>【　展示ホール棟　】</v>
          </cell>
        </row>
        <row r="173">
          <cell r="H173">
            <v>0</v>
          </cell>
          <cell r="I173">
            <v>0</v>
          </cell>
        </row>
        <row r="175">
          <cell r="B175" t="str">
            <v>災害防止用ネット状養生シート　</v>
          </cell>
          <cell r="D175" t="str">
            <v>６２日</v>
          </cell>
          <cell r="F175">
            <v>318</v>
          </cell>
          <cell r="G175" t="str">
            <v>ｍ2</v>
          </cell>
          <cell r="H175">
            <v>460</v>
          </cell>
          <cell r="I175">
            <v>146280</v>
          </cell>
        </row>
        <row r="177">
          <cell r="H177">
            <v>0</v>
          </cell>
          <cell r="I177">
            <v>0</v>
          </cell>
        </row>
        <row r="179">
          <cell r="H179">
            <v>0</v>
          </cell>
          <cell r="I179">
            <v>0</v>
          </cell>
        </row>
        <row r="181">
          <cell r="B181" t="str">
            <v>仮　設　代　価　計</v>
          </cell>
          <cell r="I181">
            <v>146280</v>
          </cell>
        </row>
        <row r="183">
          <cell r="B183" t="str">
            <v>採　用　金　額</v>
          </cell>
          <cell r="I183">
            <v>146200</v>
          </cell>
        </row>
        <row r="185">
          <cell r="B185" t="str">
            <v>D02008</v>
          </cell>
          <cell r="I185">
            <v>72800</v>
          </cell>
        </row>
        <row r="187">
          <cell r="B187" t="str">
            <v>仮設運搬</v>
          </cell>
          <cell r="C187" t="str">
            <v>【　展示ホール棟　】</v>
          </cell>
        </row>
        <row r="189">
          <cell r="H189">
            <v>0</v>
          </cell>
          <cell r="I189">
            <v>0</v>
          </cell>
        </row>
        <row r="190">
          <cell r="G190" t="str">
            <v>架</v>
          </cell>
        </row>
        <row r="191">
          <cell r="B191" t="str">
            <v>外部足場</v>
          </cell>
          <cell r="D191" t="str">
            <v>枠組足場（階段手摺共）</v>
          </cell>
          <cell r="F191">
            <v>780</v>
          </cell>
          <cell r="G191" t="str">
            <v>ｍ2</v>
          </cell>
          <cell r="H191">
            <v>76</v>
          </cell>
          <cell r="I191">
            <v>59280</v>
          </cell>
        </row>
        <row r="193">
          <cell r="B193" t="str">
            <v>安全手すり</v>
          </cell>
          <cell r="F193">
            <v>227</v>
          </cell>
          <cell r="G193" t="str">
            <v>ｍ</v>
          </cell>
          <cell r="H193">
            <v>18</v>
          </cell>
          <cell r="I193">
            <v>4086</v>
          </cell>
        </row>
        <row r="195">
          <cell r="B195" t="str">
            <v>外部仕上足場</v>
          </cell>
          <cell r="D195" t="str">
            <v>架台足場</v>
          </cell>
          <cell r="F195">
            <v>178</v>
          </cell>
          <cell r="G195" t="str">
            <v>ｍ2</v>
          </cell>
          <cell r="H195">
            <v>28</v>
          </cell>
          <cell r="I195">
            <v>4984</v>
          </cell>
        </row>
        <row r="197">
          <cell r="B197" t="str">
            <v>内部仕上足場</v>
          </cell>
          <cell r="D197" t="str">
            <v>架台足場</v>
          </cell>
          <cell r="F197">
            <v>151</v>
          </cell>
          <cell r="G197" t="str">
            <v>ｍ2</v>
          </cell>
          <cell r="H197">
            <v>28</v>
          </cell>
          <cell r="I197">
            <v>4228</v>
          </cell>
        </row>
        <row r="198">
          <cell r="G198" t="str">
            <v>建</v>
          </cell>
        </row>
        <row r="199">
          <cell r="B199" t="str">
            <v>地足場</v>
          </cell>
          <cell r="F199">
            <v>0</v>
          </cell>
          <cell r="G199" t="str">
            <v>ｍ2</v>
          </cell>
          <cell r="H199">
            <v>66</v>
          </cell>
          <cell r="I199">
            <v>0</v>
          </cell>
        </row>
        <row r="201">
          <cell r="B201" t="str">
            <v>災害防止</v>
          </cell>
          <cell r="D201" t="str">
            <v>ネット状シート</v>
          </cell>
          <cell r="F201">
            <v>318</v>
          </cell>
          <cell r="G201" t="str">
            <v>ｍ2</v>
          </cell>
          <cell r="H201">
            <v>1</v>
          </cell>
          <cell r="I201">
            <v>318</v>
          </cell>
        </row>
        <row r="203">
          <cell r="H203">
            <v>0</v>
          </cell>
          <cell r="I203">
            <v>0</v>
          </cell>
        </row>
        <row r="205">
          <cell r="H205">
            <v>0</v>
          </cell>
          <cell r="I205">
            <v>0</v>
          </cell>
        </row>
        <row r="207">
          <cell r="B207" t="str">
            <v>仮　設　代　価　計</v>
          </cell>
          <cell r="I207">
            <v>72896</v>
          </cell>
        </row>
        <row r="209">
          <cell r="B209" t="str">
            <v>採　用　金　額</v>
          </cell>
          <cell r="I209">
            <v>72800</v>
          </cell>
        </row>
        <row r="211">
          <cell r="B211" t="str">
            <v>D02013</v>
          </cell>
          <cell r="I211">
            <v>1036600</v>
          </cell>
        </row>
        <row r="213">
          <cell r="B213" t="str">
            <v>外部足場</v>
          </cell>
          <cell r="C213" t="str">
            <v>【　ﾚｸﾁｬｰﾎｰﾙ棟　】</v>
          </cell>
        </row>
        <row r="215">
          <cell r="H215">
            <v>0</v>
          </cell>
          <cell r="I215">
            <v>0</v>
          </cell>
        </row>
        <row r="216">
          <cell r="D216" t="str">
            <v>Ｈ＜１２ｍ</v>
          </cell>
          <cell r="G216" t="str">
            <v>架</v>
          </cell>
        </row>
        <row r="217">
          <cell r="B217" t="str">
            <v>外部枠組本足場</v>
          </cell>
          <cell r="D217" t="str">
            <v>平屋　　　６２日</v>
          </cell>
          <cell r="F217">
            <v>849</v>
          </cell>
          <cell r="G217" t="str">
            <v>ｍ2</v>
          </cell>
          <cell r="H217">
            <v>1060</v>
          </cell>
          <cell r="I217">
            <v>899940</v>
          </cell>
        </row>
        <row r="218">
          <cell r="D218" t="str">
            <v>枠組足場用</v>
          </cell>
        </row>
        <row r="219">
          <cell r="B219" t="str">
            <v>安全手すり</v>
          </cell>
          <cell r="D219" t="str">
            <v>平屋　　　６２日</v>
          </cell>
          <cell r="F219">
            <v>258</v>
          </cell>
          <cell r="G219" t="str">
            <v>ｍ</v>
          </cell>
          <cell r="H219">
            <v>530</v>
          </cell>
          <cell r="I219">
            <v>136740</v>
          </cell>
        </row>
        <row r="221">
          <cell r="H221">
            <v>0</v>
          </cell>
          <cell r="I221">
            <v>0</v>
          </cell>
        </row>
        <row r="223">
          <cell r="H223">
            <v>0</v>
          </cell>
          <cell r="I223">
            <v>0</v>
          </cell>
        </row>
        <row r="225">
          <cell r="B225" t="str">
            <v>仮　設　代　価　計</v>
          </cell>
          <cell r="I225">
            <v>1036680</v>
          </cell>
        </row>
        <row r="227">
          <cell r="B227" t="str">
            <v>採　用　金　額</v>
          </cell>
          <cell r="I227">
            <v>1036600</v>
          </cell>
        </row>
        <row r="229">
          <cell r="B229" t="str">
            <v>D02014</v>
          </cell>
          <cell r="I229">
            <v>274000</v>
          </cell>
        </row>
        <row r="231">
          <cell r="B231" t="str">
            <v>内部仕上足場</v>
          </cell>
          <cell r="C231" t="str">
            <v>【　ﾚｸﾁｬｰﾎｰﾙ棟　】</v>
          </cell>
        </row>
        <row r="233">
          <cell r="H233">
            <v>0</v>
          </cell>
          <cell r="I233">
            <v>0</v>
          </cell>
        </row>
        <row r="235">
          <cell r="B235" t="str">
            <v>架台足場</v>
          </cell>
          <cell r="D235" t="str">
            <v>階高4.0ｍ以上5.0ｍ未満</v>
          </cell>
          <cell r="F235">
            <v>145</v>
          </cell>
          <cell r="G235" t="str">
            <v>ｍ2</v>
          </cell>
          <cell r="H235">
            <v>1740</v>
          </cell>
          <cell r="I235">
            <v>252300</v>
          </cell>
        </row>
        <row r="237">
          <cell r="B237" t="str">
            <v>架台足場</v>
          </cell>
          <cell r="D237" t="str">
            <v>階高4.0ｍ未満</v>
          </cell>
          <cell r="F237">
            <v>58.8</v>
          </cell>
          <cell r="G237" t="str">
            <v>ｍ2</v>
          </cell>
          <cell r="H237">
            <v>370</v>
          </cell>
          <cell r="I237">
            <v>21756</v>
          </cell>
        </row>
        <row r="239">
          <cell r="H239">
            <v>0</v>
          </cell>
          <cell r="I239">
            <v>0</v>
          </cell>
        </row>
        <row r="241">
          <cell r="H241">
            <v>0</v>
          </cell>
          <cell r="I241">
            <v>0</v>
          </cell>
        </row>
        <row r="243">
          <cell r="B243" t="str">
            <v>仮　設　代　価　計</v>
          </cell>
          <cell r="I243">
            <v>274056</v>
          </cell>
        </row>
        <row r="245">
          <cell r="B245" t="str">
            <v>採　用　金　額</v>
          </cell>
          <cell r="I245">
            <v>274000</v>
          </cell>
        </row>
        <row r="247">
          <cell r="B247" t="str">
            <v>D02015</v>
          </cell>
          <cell r="I247">
            <v>0</v>
          </cell>
        </row>
        <row r="249">
          <cell r="B249" t="str">
            <v>地足場</v>
          </cell>
          <cell r="C249" t="str">
            <v>【　ﾚｸﾁｬｰﾎｰﾙ棟　】</v>
          </cell>
        </row>
        <row r="251">
          <cell r="H251">
            <v>0</v>
          </cell>
          <cell r="I251">
            <v>0</v>
          </cell>
        </row>
        <row r="252">
          <cell r="G252" t="str">
            <v>建</v>
          </cell>
        </row>
        <row r="253">
          <cell r="B253" t="str">
            <v>地足場</v>
          </cell>
          <cell r="F253">
            <v>0</v>
          </cell>
          <cell r="G253" t="str">
            <v>ｍ2</v>
          </cell>
          <cell r="H253">
            <v>830</v>
          </cell>
          <cell r="I253">
            <v>0</v>
          </cell>
        </row>
        <row r="255">
          <cell r="H255">
            <v>0</v>
          </cell>
          <cell r="I255">
            <v>0</v>
          </cell>
        </row>
        <row r="257">
          <cell r="H257">
            <v>0</v>
          </cell>
          <cell r="I257">
            <v>0</v>
          </cell>
        </row>
        <row r="259">
          <cell r="B259" t="str">
            <v>仮　設　代　価　計</v>
          </cell>
          <cell r="I259">
            <v>0</v>
          </cell>
        </row>
        <row r="261">
          <cell r="B261" t="str">
            <v>採　用　金　額</v>
          </cell>
          <cell r="I261">
            <v>0</v>
          </cell>
        </row>
        <row r="263">
          <cell r="B263" t="str">
            <v>D02016</v>
          </cell>
          <cell r="I263">
            <v>0</v>
          </cell>
        </row>
        <row r="265">
          <cell r="B265" t="str">
            <v>内部躯体足場</v>
          </cell>
          <cell r="C265" t="str">
            <v>【　ﾚｸﾁｬｰﾎｰﾙ棟　】</v>
          </cell>
        </row>
        <row r="267">
          <cell r="H267">
            <v>0</v>
          </cell>
          <cell r="I267">
            <v>0</v>
          </cell>
        </row>
        <row r="269">
          <cell r="B269" t="str">
            <v>架台足場</v>
          </cell>
          <cell r="D269" t="str">
            <v>階高4.0ｍ未満</v>
          </cell>
          <cell r="G269" t="str">
            <v>ｍ2</v>
          </cell>
          <cell r="H269">
            <v>190</v>
          </cell>
          <cell r="I269">
            <v>0</v>
          </cell>
        </row>
        <row r="271">
          <cell r="H271">
            <v>0</v>
          </cell>
          <cell r="I271">
            <v>0</v>
          </cell>
        </row>
        <row r="273">
          <cell r="H273">
            <v>0</v>
          </cell>
          <cell r="I273">
            <v>0</v>
          </cell>
        </row>
        <row r="275">
          <cell r="B275" t="str">
            <v>仮　設　代　価　計</v>
          </cell>
          <cell r="I275">
            <v>0</v>
          </cell>
        </row>
        <row r="277">
          <cell r="B277" t="str">
            <v>採　用　金　額</v>
          </cell>
          <cell r="I277">
            <v>0</v>
          </cell>
        </row>
        <row r="279">
          <cell r="B279" t="str">
            <v>D02017</v>
          </cell>
          <cell r="I279">
            <v>160000</v>
          </cell>
        </row>
        <row r="281">
          <cell r="B281" t="str">
            <v>災害防止</v>
          </cell>
          <cell r="C281" t="str">
            <v>【　ﾚｸﾁｬｰﾎｰﾙ棟　】</v>
          </cell>
        </row>
        <row r="283">
          <cell r="H283">
            <v>0</v>
          </cell>
          <cell r="I283">
            <v>0</v>
          </cell>
        </row>
        <row r="285">
          <cell r="B285" t="str">
            <v>災害防止用ネット状養生シート　</v>
          </cell>
          <cell r="D285" t="str">
            <v>６２日</v>
          </cell>
          <cell r="F285">
            <v>348</v>
          </cell>
          <cell r="G285" t="str">
            <v>ｍ2</v>
          </cell>
          <cell r="H285">
            <v>460</v>
          </cell>
          <cell r="I285">
            <v>160080</v>
          </cell>
        </row>
        <row r="287">
          <cell r="H287">
            <v>0</v>
          </cell>
          <cell r="I287">
            <v>0</v>
          </cell>
        </row>
        <row r="289">
          <cell r="H289">
            <v>0</v>
          </cell>
          <cell r="I289">
            <v>0</v>
          </cell>
        </row>
        <row r="291">
          <cell r="B291" t="str">
            <v>仮　設　代　価　計</v>
          </cell>
          <cell r="I291">
            <v>160080</v>
          </cell>
        </row>
        <row r="293">
          <cell r="B293" t="str">
            <v>採　用　金　額</v>
          </cell>
          <cell r="I293">
            <v>160000</v>
          </cell>
        </row>
        <row r="295">
          <cell r="B295" t="str">
            <v>D02018</v>
          </cell>
          <cell r="I295">
            <v>73500</v>
          </cell>
        </row>
        <row r="297">
          <cell r="B297" t="str">
            <v>仮設運搬</v>
          </cell>
          <cell r="C297" t="str">
            <v>【　ﾚｸﾁｬｰﾎｰﾙ棟　】</v>
          </cell>
        </row>
        <row r="299">
          <cell r="H299">
            <v>0</v>
          </cell>
          <cell r="I299">
            <v>0</v>
          </cell>
        </row>
        <row r="300">
          <cell r="G300" t="str">
            <v>架</v>
          </cell>
        </row>
        <row r="301">
          <cell r="B301" t="str">
            <v>外部足場</v>
          </cell>
          <cell r="D301" t="str">
            <v>枠組足場（階段手摺共）</v>
          </cell>
          <cell r="F301">
            <v>849</v>
          </cell>
          <cell r="G301" t="str">
            <v>ｍ2</v>
          </cell>
          <cell r="H301">
            <v>76</v>
          </cell>
          <cell r="I301">
            <v>64524</v>
          </cell>
        </row>
        <row r="303">
          <cell r="B303" t="str">
            <v>安全手すり</v>
          </cell>
          <cell r="F303">
            <v>258</v>
          </cell>
          <cell r="G303" t="str">
            <v>ｍ</v>
          </cell>
          <cell r="H303">
            <v>18</v>
          </cell>
          <cell r="I303">
            <v>4644</v>
          </cell>
        </row>
        <row r="305">
          <cell r="B305" t="str">
            <v>内部仕上足場</v>
          </cell>
          <cell r="D305" t="str">
            <v>架台足場</v>
          </cell>
          <cell r="F305">
            <v>145</v>
          </cell>
          <cell r="G305" t="str">
            <v>ｍ2</v>
          </cell>
          <cell r="H305">
            <v>28</v>
          </cell>
          <cell r="I305">
            <v>4060</v>
          </cell>
        </row>
        <row r="306">
          <cell r="G306" t="str">
            <v>建</v>
          </cell>
        </row>
        <row r="307">
          <cell r="B307" t="str">
            <v>地足場</v>
          </cell>
          <cell r="F307">
            <v>0</v>
          </cell>
          <cell r="G307" t="str">
            <v>ｍ2</v>
          </cell>
          <cell r="H307">
            <v>66</v>
          </cell>
          <cell r="I307">
            <v>0</v>
          </cell>
        </row>
        <row r="309">
          <cell r="B309" t="str">
            <v>災害防止</v>
          </cell>
          <cell r="D309" t="str">
            <v>ネット状シート</v>
          </cell>
          <cell r="F309">
            <v>348</v>
          </cell>
          <cell r="G309" t="str">
            <v>ｍ2</v>
          </cell>
          <cell r="H309">
            <v>1</v>
          </cell>
          <cell r="I309">
            <v>348</v>
          </cell>
        </row>
        <row r="311">
          <cell r="H311">
            <v>0</v>
          </cell>
          <cell r="I311">
            <v>0</v>
          </cell>
        </row>
        <row r="313">
          <cell r="H313">
            <v>0</v>
          </cell>
          <cell r="I313">
            <v>0</v>
          </cell>
        </row>
        <row r="315">
          <cell r="B315" t="str">
            <v>仮　設　代　価　計</v>
          </cell>
          <cell r="I315">
            <v>73576</v>
          </cell>
        </row>
        <row r="317">
          <cell r="B317" t="str">
            <v>採　用　金　額</v>
          </cell>
          <cell r="I317">
            <v>73500</v>
          </cell>
        </row>
        <row r="319">
          <cell r="B319" t="str">
            <v>D02023</v>
          </cell>
          <cell r="I319">
            <v>492500</v>
          </cell>
        </row>
        <row r="321">
          <cell r="B321" t="str">
            <v>外部足場</v>
          </cell>
          <cell r="C321" t="str">
            <v>【　管理棟　】</v>
          </cell>
        </row>
        <row r="323">
          <cell r="H323">
            <v>0</v>
          </cell>
          <cell r="I323">
            <v>0</v>
          </cell>
        </row>
        <row r="324">
          <cell r="D324" t="str">
            <v>Ｈ＜１２ｍ</v>
          </cell>
          <cell r="G324" t="str">
            <v>架</v>
          </cell>
        </row>
        <row r="325">
          <cell r="B325" t="str">
            <v>外部枠組本足場</v>
          </cell>
          <cell r="D325" t="str">
            <v>平屋　　　６２日</v>
          </cell>
          <cell r="F325">
            <v>417</v>
          </cell>
          <cell r="G325" t="str">
            <v>ｍ2</v>
          </cell>
          <cell r="H325">
            <v>1060</v>
          </cell>
          <cell r="I325">
            <v>442020</v>
          </cell>
        </row>
        <row r="326">
          <cell r="D326" t="str">
            <v>枠組足場用</v>
          </cell>
        </row>
        <row r="327">
          <cell r="B327" t="str">
            <v>安全手すり</v>
          </cell>
          <cell r="D327" t="str">
            <v>平屋　　　６２日</v>
          </cell>
          <cell r="F327">
            <v>95.3</v>
          </cell>
          <cell r="G327" t="str">
            <v>ｍ</v>
          </cell>
          <cell r="H327">
            <v>530</v>
          </cell>
          <cell r="I327">
            <v>50509</v>
          </cell>
        </row>
        <row r="329">
          <cell r="H329">
            <v>0</v>
          </cell>
          <cell r="I329">
            <v>0</v>
          </cell>
        </row>
        <row r="331">
          <cell r="H331">
            <v>0</v>
          </cell>
          <cell r="I331">
            <v>0</v>
          </cell>
        </row>
        <row r="333">
          <cell r="B333" t="str">
            <v>仮　設　代　価　計</v>
          </cell>
          <cell r="I333">
            <v>492529</v>
          </cell>
        </row>
        <row r="335">
          <cell r="B335" t="str">
            <v>採　用　金　額</v>
          </cell>
          <cell r="I335">
            <v>492500</v>
          </cell>
        </row>
        <row r="337">
          <cell r="B337" t="str">
            <v>D02024</v>
          </cell>
          <cell r="I337">
            <v>46900</v>
          </cell>
        </row>
        <row r="339">
          <cell r="B339" t="str">
            <v>内部仕上足場</v>
          </cell>
          <cell r="C339" t="str">
            <v>【　管理棟　】</v>
          </cell>
        </row>
        <row r="341">
          <cell r="H341">
            <v>0</v>
          </cell>
          <cell r="I341">
            <v>0</v>
          </cell>
        </row>
        <row r="343">
          <cell r="B343" t="str">
            <v>架台足場</v>
          </cell>
          <cell r="D343" t="str">
            <v>階高4.0ｍ未満</v>
          </cell>
          <cell r="F343">
            <v>127</v>
          </cell>
          <cell r="G343" t="str">
            <v>ｍ2</v>
          </cell>
          <cell r="H343">
            <v>370</v>
          </cell>
          <cell r="I343">
            <v>46990</v>
          </cell>
        </row>
        <row r="345">
          <cell r="H345">
            <v>0</v>
          </cell>
          <cell r="I345">
            <v>0</v>
          </cell>
        </row>
        <row r="347">
          <cell r="H347">
            <v>0</v>
          </cell>
          <cell r="I347">
            <v>0</v>
          </cell>
        </row>
        <row r="349">
          <cell r="B349" t="str">
            <v>仮　設　代　価　計</v>
          </cell>
          <cell r="I349">
            <v>46990</v>
          </cell>
        </row>
        <row r="351">
          <cell r="B351" t="str">
            <v>採　用　金　額</v>
          </cell>
          <cell r="I351">
            <v>46900</v>
          </cell>
        </row>
        <row r="353">
          <cell r="B353" t="str">
            <v>D02025</v>
          </cell>
          <cell r="I353">
            <v>0</v>
          </cell>
        </row>
        <row r="355">
          <cell r="B355" t="str">
            <v>地足場</v>
          </cell>
          <cell r="C355" t="str">
            <v>【　管理棟　】</v>
          </cell>
        </row>
        <row r="357">
          <cell r="H357">
            <v>0</v>
          </cell>
          <cell r="I357">
            <v>0</v>
          </cell>
        </row>
        <row r="358">
          <cell r="G358" t="str">
            <v>建</v>
          </cell>
        </row>
        <row r="359">
          <cell r="B359" t="str">
            <v>地足場</v>
          </cell>
          <cell r="F359">
            <v>0</v>
          </cell>
          <cell r="G359" t="str">
            <v>ｍ2</v>
          </cell>
          <cell r="H359">
            <v>830</v>
          </cell>
          <cell r="I359">
            <v>0</v>
          </cell>
        </row>
        <row r="361">
          <cell r="H361">
            <v>0</v>
          </cell>
          <cell r="I361">
            <v>0</v>
          </cell>
        </row>
        <row r="363">
          <cell r="H363">
            <v>0</v>
          </cell>
          <cell r="I363">
            <v>0</v>
          </cell>
        </row>
        <row r="365">
          <cell r="B365" t="str">
            <v>仮　設　代　価　計</v>
          </cell>
          <cell r="I365">
            <v>0</v>
          </cell>
        </row>
        <row r="367">
          <cell r="B367" t="str">
            <v>採　用　金　額</v>
          </cell>
          <cell r="I367">
            <v>0</v>
          </cell>
        </row>
        <row r="369">
          <cell r="B369" t="str">
            <v>D02026</v>
          </cell>
          <cell r="I369">
            <v>24100</v>
          </cell>
        </row>
        <row r="371">
          <cell r="B371" t="str">
            <v>内部躯体足場</v>
          </cell>
          <cell r="C371" t="str">
            <v>【　管理棟　】</v>
          </cell>
        </row>
        <row r="373">
          <cell r="H373">
            <v>0</v>
          </cell>
          <cell r="I373">
            <v>0</v>
          </cell>
        </row>
        <row r="375">
          <cell r="B375" t="str">
            <v>架台足場</v>
          </cell>
          <cell r="D375" t="str">
            <v>階高4.0ｍ未満</v>
          </cell>
          <cell r="F375">
            <v>127</v>
          </cell>
          <cell r="G375" t="str">
            <v>ｍ2</v>
          </cell>
          <cell r="H375">
            <v>190</v>
          </cell>
          <cell r="I375">
            <v>24130</v>
          </cell>
        </row>
        <row r="377">
          <cell r="H377">
            <v>0</v>
          </cell>
          <cell r="I377">
            <v>0</v>
          </cell>
        </row>
        <row r="379">
          <cell r="H379">
            <v>0</v>
          </cell>
          <cell r="I379">
            <v>0</v>
          </cell>
        </row>
        <row r="381">
          <cell r="B381" t="str">
            <v>仮　設　代　価　計</v>
          </cell>
          <cell r="I381">
            <v>24130</v>
          </cell>
        </row>
        <row r="383">
          <cell r="B383" t="str">
            <v>採　用　金　額</v>
          </cell>
          <cell r="I383">
            <v>24100</v>
          </cell>
        </row>
        <row r="385">
          <cell r="B385" t="str">
            <v>D02027</v>
          </cell>
          <cell r="I385">
            <v>89700</v>
          </cell>
        </row>
        <row r="387">
          <cell r="B387" t="str">
            <v>災害防止</v>
          </cell>
          <cell r="C387" t="str">
            <v>【　管理棟　】</v>
          </cell>
        </row>
        <row r="389">
          <cell r="H389">
            <v>0</v>
          </cell>
          <cell r="I389">
            <v>0</v>
          </cell>
        </row>
        <row r="391">
          <cell r="B391" t="str">
            <v>災害防止用ネット状養生シート　</v>
          </cell>
          <cell r="D391" t="str">
            <v>６２日</v>
          </cell>
          <cell r="F391">
            <v>195</v>
          </cell>
          <cell r="G391" t="str">
            <v>ｍ2</v>
          </cell>
          <cell r="H391">
            <v>460</v>
          </cell>
          <cell r="I391">
            <v>89700</v>
          </cell>
        </row>
        <row r="393">
          <cell r="H393">
            <v>0</v>
          </cell>
          <cell r="I393">
            <v>0</v>
          </cell>
        </row>
        <row r="395">
          <cell r="H395">
            <v>0</v>
          </cell>
          <cell r="I395">
            <v>0</v>
          </cell>
        </row>
        <row r="397">
          <cell r="B397" t="str">
            <v>仮　設　代　価　計</v>
          </cell>
          <cell r="I397">
            <v>89700</v>
          </cell>
        </row>
        <row r="399">
          <cell r="B399" t="str">
            <v>採　用　金　額</v>
          </cell>
          <cell r="I399">
            <v>89700</v>
          </cell>
        </row>
        <row r="401">
          <cell r="B401" t="str">
            <v>D02028</v>
          </cell>
          <cell r="I401">
            <v>37100</v>
          </cell>
        </row>
        <row r="403">
          <cell r="B403" t="str">
            <v>仮設運搬</v>
          </cell>
          <cell r="C403" t="str">
            <v>【　管理棟　】</v>
          </cell>
        </row>
        <row r="405">
          <cell r="H405">
            <v>0</v>
          </cell>
          <cell r="I405">
            <v>0</v>
          </cell>
        </row>
        <row r="406">
          <cell r="G406" t="str">
            <v>架</v>
          </cell>
        </row>
        <row r="407">
          <cell r="B407" t="str">
            <v>外部足場</v>
          </cell>
          <cell r="D407" t="str">
            <v>枠組足場（階段手摺共）</v>
          </cell>
          <cell r="F407">
            <v>417</v>
          </cell>
          <cell r="G407" t="str">
            <v>ｍ2</v>
          </cell>
          <cell r="H407">
            <v>76</v>
          </cell>
          <cell r="I407">
            <v>31692</v>
          </cell>
        </row>
        <row r="409">
          <cell r="B409" t="str">
            <v>安全手すり</v>
          </cell>
          <cell r="F409">
            <v>95.3</v>
          </cell>
          <cell r="G409" t="str">
            <v>ｍ</v>
          </cell>
          <cell r="H409">
            <v>18</v>
          </cell>
          <cell r="I409">
            <v>1715.3999999999999</v>
          </cell>
        </row>
        <row r="411">
          <cell r="B411" t="str">
            <v>内部仕上足場</v>
          </cell>
          <cell r="D411" t="str">
            <v>架台足場</v>
          </cell>
          <cell r="F411">
            <v>127</v>
          </cell>
          <cell r="G411" t="str">
            <v>ｍ2</v>
          </cell>
          <cell r="H411">
            <v>28</v>
          </cell>
          <cell r="I411">
            <v>3556</v>
          </cell>
        </row>
        <row r="412">
          <cell r="G412" t="str">
            <v>建</v>
          </cell>
        </row>
        <row r="413">
          <cell r="B413" t="str">
            <v>地足場</v>
          </cell>
          <cell r="F413">
            <v>0</v>
          </cell>
          <cell r="G413" t="str">
            <v>ｍ2</v>
          </cell>
          <cell r="H413">
            <v>66</v>
          </cell>
          <cell r="I413">
            <v>0</v>
          </cell>
        </row>
        <row r="415">
          <cell r="B415" t="str">
            <v>災害防止</v>
          </cell>
          <cell r="D415" t="str">
            <v>ネット状シート</v>
          </cell>
          <cell r="F415">
            <v>195</v>
          </cell>
          <cell r="G415" t="str">
            <v>ｍ2</v>
          </cell>
          <cell r="H415">
            <v>1</v>
          </cell>
          <cell r="I415">
            <v>195</v>
          </cell>
        </row>
        <row r="417">
          <cell r="H417">
            <v>0</v>
          </cell>
          <cell r="I417">
            <v>0</v>
          </cell>
        </row>
        <row r="419">
          <cell r="H419">
            <v>0</v>
          </cell>
          <cell r="I419">
            <v>0</v>
          </cell>
        </row>
        <row r="421">
          <cell r="B421" t="str">
            <v>仮　設　代　価　計</v>
          </cell>
          <cell r="I421">
            <v>37158.400000000001</v>
          </cell>
        </row>
        <row r="423">
          <cell r="B423" t="str">
            <v>採　用　金　額</v>
          </cell>
          <cell r="I423">
            <v>37100</v>
          </cell>
        </row>
        <row r="425">
          <cell r="B425" t="str">
            <v>D020100</v>
          </cell>
          <cell r="I425" t="e">
            <v>#N/A</v>
          </cell>
        </row>
        <row r="427">
          <cell r="B427" t="str">
            <v>荷揚設備</v>
          </cell>
        </row>
        <row r="430">
          <cell r="D430" t="str">
            <v>吊上能力25t</v>
          </cell>
        </row>
        <row r="431">
          <cell r="B431" t="str">
            <v>タワークレーン</v>
          </cell>
          <cell r="D431" t="str">
            <v>Ｈ=33.0m以下</v>
          </cell>
          <cell r="F431">
            <v>1</v>
          </cell>
          <cell r="G431" t="str">
            <v>基</v>
          </cell>
          <cell r="H431" t="e">
            <v>#N/A</v>
          </cell>
          <cell r="I431" t="e">
            <v>#N/A</v>
          </cell>
        </row>
        <row r="433">
          <cell r="B433" t="str">
            <v>一本構リフト</v>
          </cell>
          <cell r="D433" t="str">
            <v>1.2t</v>
          </cell>
          <cell r="F433">
            <v>1</v>
          </cell>
          <cell r="G433" t="str">
            <v>基</v>
          </cell>
          <cell r="H433">
            <v>1026500</v>
          </cell>
          <cell r="I433">
            <v>1026500</v>
          </cell>
        </row>
        <row r="435">
          <cell r="B435" t="str">
            <v>二本構リフト</v>
          </cell>
          <cell r="D435" t="str">
            <v>1.0t</v>
          </cell>
          <cell r="F435">
            <v>1</v>
          </cell>
          <cell r="G435" t="str">
            <v>基</v>
          </cell>
          <cell r="H435" t="e">
            <v>#N/A</v>
          </cell>
          <cell r="I435" t="e">
            <v>#N/A</v>
          </cell>
        </row>
        <row r="439">
          <cell r="B439" t="str">
            <v>仮　設　代　価　計</v>
          </cell>
          <cell r="I439" t="e">
            <v>#N/A</v>
          </cell>
        </row>
        <row r="441">
          <cell r="B441" t="str">
            <v>採　用　金　額</v>
          </cell>
          <cell r="I441" t="e">
            <v>#N/A</v>
          </cell>
        </row>
        <row r="443">
          <cell r="B443" t="str">
            <v>D020101</v>
          </cell>
          <cell r="I443" t="e">
            <v>#N/A</v>
          </cell>
        </row>
        <row r="445">
          <cell r="B445" t="str">
            <v>荷揚設備運搬費</v>
          </cell>
        </row>
        <row r="448">
          <cell r="D448" t="str">
            <v>吊上能力25t</v>
          </cell>
          <cell r="E448" t="str">
            <v>搬入搬出</v>
          </cell>
        </row>
        <row r="449">
          <cell r="B449" t="str">
            <v>タワークレーン</v>
          </cell>
          <cell r="D449" t="str">
            <v>Ｈ=33.0m以下</v>
          </cell>
          <cell r="E449">
            <v>2</v>
          </cell>
          <cell r="F449">
            <v>1</v>
          </cell>
          <cell r="G449" t="str">
            <v>基</v>
          </cell>
          <cell r="H449" t="e">
            <v>#N/A</v>
          </cell>
          <cell r="I449" t="e">
            <v>#N/A</v>
          </cell>
        </row>
        <row r="450">
          <cell r="E450" t="str">
            <v>搬入搬出</v>
          </cell>
        </row>
        <row r="451">
          <cell r="B451" t="str">
            <v>一本構リフト</v>
          </cell>
          <cell r="D451" t="str">
            <v>1.2t</v>
          </cell>
          <cell r="E451">
            <v>2</v>
          </cell>
          <cell r="F451">
            <v>1</v>
          </cell>
          <cell r="G451" t="str">
            <v>基</v>
          </cell>
          <cell r="H451" t="e">
            <v>#N/A</v>
          </cell>
          <cell r="I451" t="e">
            <v>#N/A</v>
          </cell>
        </row>
        <row r="452">
          <cell r="E452" t="str">
            <v>搬入搬出</v>
          </cell>
        </row>
        <row r="453">
          <cell r="B453" t="str">
            <v>二本構リフト</v>
          </cell>
          <cell r="D453" t="str">
            <v>1.0t</v>
          </cell>
          <cell r="E453">
            <v>2</v>
          </cell>
          <cell r="F453">
            <v>1</v>
          </cell>
          <cell r="G453" t="str">
            <v>基</v>
          </cell>
          <cell r="H453" t="e">
            <v>#N/A</v>
          </cell>
          <cell r="I453" t="e">
            <v>#N/A</v>
          </cell>
        </row>
        <row r="457">
          <cell r="B457" t="str">
            <v>仮　設　代　価　計</v>
          </cell>
          <cell r="I457" t="e">
            <v>#N/A</v>
          </cell>
        </row>
        <row r="459">
          <cell r="B459" t="str">
            <v>採　用　金　額</v>
          </cell>
          <cell r="I459" t="e">
            <v>#N/A</v>
          </cell>
        </row>
      </sheetData>
      <sheetData sheetId="2" refreshError="1">
        <row r="5">
          <cell r="B5" t="str">
            <v>d03100</v>
          </cell>
          <cell r="I5">
            <v>327200</v>
          </cell>
        </row>
        <row r="7">
          <cell r="B7" t="str">
            <v>土工機械運搬</v>
          </cell>
        </row>
        <row r="10">
          <cell r="B10" t="str">
            <v>土工機械運搬</v>
          </cell>
          <cell r="D10" t="str">
            <v>台数</v>
          </cell>
          <cell r="E10" t="str">
            <v>割増計数</v>
          </cell>
        </row>
        <row r="11">
          <cell r="B11" t="str">
            <v>運搬費12t(ﾊﾞｯｸﾎｳ1.4m3)</v>
          </cell>
          <cell r="D11">
            <v>5.2</v>
          </cell>
          <cell r="E11">
            <v>1.6</v>
          </cell>
          <cell r="F11">
            <v>1</v>
          </cell>
          <cell r="G11" t="str">
            <v>台</v>
          </cell>
          <cell r="H11">
            <v>15500</v>
          </cell>
          <cell r="I11">
            <v>128960</v>
          </cell>
        </row>
        <row r="13">
          <cell r="B13" t="str">
            <v>土工機械分解組立</v>
          </cell>
          <cell r="D13" t="str">
            <v>ﾊﾞｯｸﾎｳ1.4ｍ3</v>
          </cell>
          <cell r="F13">
            <v>1</v>
          </cell>
          <cell r="G13" t="str">
            <v>台</v>
          </cell>
          <cell r="H13">
            <v>109000</v>
          </cell>
          <cell r="I13">
            <v>109000</v>
          </cell>
        </row>
        <row r="14">
          <cell r="B14" t="str">
            <v>土工機械運搬</v>
          </cell>
          <cell r="D14" t="str">
            <v>台数</v>
          </cell>
          <cell r="E14" t="str">
            <v>割増計数</v>
          </cell>
        </row>
        <row r="15">
          <cell r="B15" t="str">
            <v>運搬費12t(ﾊﾞｯｸﾎｳ0.8m3)</v>
          </cell>
          <cell r="D15">
            <v>3.6</v>
          </cell>
          <cell r="E15">
            <v>1.6</v>
          </cell>
          <cell r="F15">
            <v>1</v>
          </cell>
          <cell r="G15" t="str">
            <v>台</v>
          </cell>
          <cell r="H15">
            <v>15500</v>
          </cell>
          <cell r="I15">
            <v>89280</v>
          </cell>
        </row>
        <row r="16">
          <cell r="B16" t="str">
            <v>土工機械運搬</v>
          </cell>
          <cell r="D16" t="str">
            <v>台数</v>
          </cell>
          <cell r="E16" t="str">
            <v>割増計数</v>
          </cell>
        </row>
        <row r="17">
          <cell r="B17" t="str">
            <v>運搬費12t(ﾌﾞﾙﾄﾞｰｻﾞ3t)</v>
          </cell>
          <cell r="D17">
            <v>1.6</v>
          </cell>
          <cell r="E17">
            <v>1.6</v>
          </cell>
          <cell r="F17">
            <v>0</v>
          </cell>
          <cell r="G17" t="str">
            <v>台</v>
          </cell>
          <cell r="H17">
            <v>0</v>
          </cell>
          <cell r="I17">
            <v>0</v>
          </cell>
        </row>
        <row r="23">
          <cell r="B23" t="str">
            <v xml:space="preserve">  代　価  計</v>
          </cell>
          <cell r="I23">
            <v>327240</v>
          </cell>
        </row>
        <row r="25">
          <cell r="B25" t="str">
            <v>採　用　金　額</v>
          </cell>
          <cell r="I25">
            <v>327200</v>
          </cell>
        </row>
        <row r="27">
          <cell r="B27" t="str">
            <v>d03101</v>
          </cell>
          <cell r="I27">
            <v>185800</v>
          </cell>
        </row>
        <row r="29">
          <cell r="B29" t="str">
            <v>土工機械運搬</v>
          </cell>
          <cell r="C29" t="str">
            <v>【　展示ホール棟　】</v>
          </cell>
        </row>
        <row r="31">
          <cell r="H31">
            <v>0</v>
          </cell>
          <cell r="I31">
            <v>0</v>
          </cell>
        </row>
        <row r="33">
          <cell r="B33" t="str">
            <v>土工機械運搬</v>
          </cell>
          <cell r="F33" t="str">
            <v>一式</v>
          </cell>
          <cell r="H33">
            <v>0</v>
          </cell>
          <cell r="I33">
            <v>185774</v>
          </cell>
        </row>
        <row r="35">
          <cell r="H35">
            <v>0</v>
          </cell>
          <cell r="I35">
            <v>0</v>
          </cell>
        </row>
        <row r="37">
          <cell r="B37" t="str">
            <v xml:space="preserve">  代　価  計</v>
          </cell>
          <cell r="I37">
            <v>185774</v>
          </cell>
        </row>
        <row r="39">
          <cell r="B39" t="str">
            <v>採　用　金　額</v>
          </cell>
          <cell r="I39">
            <v>185800</v>
          </cell>
        </row>
        <row r="41">
          <cell r="B41" t="str">
            <v>d03111</v>
          </cell>
          <cell r="I41">
            <v>91900</v>
          </cell>
        </row>
        <row r="43">
          <cell r="B43" t="str">
            <v>土工機械運搬</v>
          </cell>
          <cell r="C43" t="str">
            <v>【　ﾚｸﾁｬｰﾎｰﾙ棟　】</v>
          </cell>
        </row>
        <row r="45">
          <cell r="H45">
            <v>0</v>
          </cell>
          <cell r="I45">
            <v>0</v>
          </cell>
        </row>
        <row r="47">
          <cell r="B47" t="str">
            <v>土工機械運搬</v>
          </cell>
          <cell r="F47" t="str">
            <v>一式</v>
          </cell>
          <cell r="H47">
            <v>0</v>
          </cell>
          <cell r="I47">
            <v>91957</v>
          </cell>
        </row>
        <row r="49">
          <cell r="H49">
            <v>0</v>
          </cell>
          <cell r="I49">
            <v>0</v>
          </cell>
        </row>
        <row r="51">
          <cell r="B51" t="str">
            <v xml:space="preserve">  代　価  計</v>
          </cell>
          <cell r="I51">
            <v>91957</v>
          </cell>
        </row>
        <row r="53">
          <cell r="B53" t="str">
            <v>採　用　金　額</v>
          </cell>
          <cell r="I53">
            <v>91900</v>
          </cell>
        </row>
        <row r="55">
          <cell r="B55" t="str">
            <v>d03121</v>
          </cell>
          <cell r="I55">
            <v>49500</v>
          </cell>
        </row>
        <row r="57">
          <cell r="B57" t="str">
            <v>土工機械運搬</v>
          </cell>
          <cell r="C57" t="str">
            <v>【　管理棟　】</v>
          </cell>
        </row>
        <row r="59">
          <cell r="H59">
            <v>0</v>
          </cell>
          <cell r="I59">
            <v>0</v>
          </cell>
        </row>
        <row r="61">
          <cell r="B61" t="str">
            <v>土工機械運搬</v>
          </cell>
          <cell r="F61" t="str">
            <v>一式</v>
          </cell>
          <cell r="H61">
            <v>0</v>
          </cell>
          <cell r="I61">
            <v>49468</v>
          </cell>
        </row>
        <row r="63">
          <cell r="H63">
            <v>0</v>
          </cell>
          <cell r="I63">
            <v>0</v>
          </cell>
        </row>
        <row r="65">
          <cell r="B65" t="str">
            <v xml:space="preserve">  代　価  計</v>
          </cell>
          <cell r="I65">
            <v>49468</v>
          </cell>
        </row>
        <row r="67">
          <cell r="B67" t="str">
            <v>採　用　金　額</v>
          </cell>
          <cell r="I67">
            <v>49500</v>
          </cell>
        </row>
        <row r="69">
          <cell r="B69" t="str">
            <v>d06001</v>
          </cell>
          <cell r="I69">
            <v>668500</v>
          </cell>
        </row>
        <row r="71">
          <cell r="B71" t="str">
            <v>コンクリート打設</v>
          </cell>
          <cell r="D71" t="str">
            <v>【　展示ホール棟　】</v>
          </cell>
        </row>
        <row r="75">
          <cell r="B75" t="str">
            <v>コンクリート打設手間</v>
          </cell>
        </row>
        <row r="76">
          <cell r="D76" t="str">
            <v>基礎ｺﾝｸﾘｰﾄ</v>
          </cell>
        </row>
        <row r="77">
          <cell r="B77" t="str">
            <v>基礎コンクリート</v>
          </cell>
          <cell r="D77" t="str">
            <v>ﾎﾟﾝﾌﾟ打ち</v>
          </cell>
          <cell r="F77">
            <v>233.7</v>
          </cell>
          <cell r="G77" t="str">
            <v>ｍ3</v>
          </cell>
          <cell r="H77">
            <v>800</v>
          </cell>
          <cell r="I77">
            <v>186960</v>
          </cell>
        </row>
        <row r="78">
          <cell r="D78" t="str">
            <v>躯体ｺﾝｸﾘｰﾄ</v>
          </cell>
        </row>
        <row r="79">
          <cell r="B79" t="str">
            <v>１階躯体コンクリート</v>
          </cell>
          <cell r="D79" t="str">
            <v>ﾎﾟﾝﾌﾟ打ち</v>
          </cell>
          <cell r="F79">
            <v>50.5</v>
          </cell>
          <cell r="G79" t="str">
            <v>ｍ3</v>
          </cell>
          <cell r="H79">
            <v>1200</v>
          </cell>
          <cell r="I79">
            <v>60600</v>
          </cell>
        </row>
        <row r="80">
          <cell r="D80" t="str">
            <v>土間ｺﾝｸﾘｰﾄ</v>
          </cell>
        </row>
        <row r="81">
          <cell r="B81" t="str">
            <v>土間コンクリート</v>
          </cell>
          <cell r="D81" t="str">
            <v>ﾎﾟﾝﾌﾟ打ち</v>
          </cell>
          <cell r="F81">
            <v>7.2</v>
          </cell>
          <cell r="G81" t="str">
            <v>ｍ3</v>
          </cell>
          <cell r="H81">
            <v>840</v>
          </cell>
          <cell r="I81">
            <v>6048</v>
          </cell>
        </row>
        <row r="82">
          <cell r="D82" t="str">
            <v>均しｺﾝｸﾘｰﾄ</v>
          </cell>
        </row>
        <row r="83">
          <cell r="B83" t="str">
            <v>捨てコンクリート</v>
          </cell>
          <cell r="D83" t="str">
            <v>ﾎﾟﾝﾌﾟ打ち</v>
          </cell>
          <cell r="F83">
            <v>24.7</v>
          </cell>
          <cell r="G83" t="str">
            <v>ｍ3</v>
          </cell>
          <cell r="H83">
            <v>2090</v>
          </cell>
          <cell r="I83">
            <v>51623</v>
          </cell>
        </row>
        <row r="85">
          <cell r="B85" t="str">
            <v>ポンプ圧送基本料金</v>
          </cell>
          <cell r="D85" t="str">
            <v>（打設量100ｍ3未満）</v>
          </cell>
        </row>
        <row r="87">
          <cell r="B87" t="str">
            <v>１階躯体コンクリート</v>
          </cell>
          <cell r="D87" t="str">
            <v>ﾌﾞｰﾑ式</v>
          </cell>
          <cell r="F87">
            <v>1</v>
          </cell>
          <cell r="G87" t="str">
            <v>回</v>
          </cell>
          <cell r="H87">
            <v>46600</v>
          </cell>
          <cell r="I87">
            <v>46600</v>
          </cell>
        </row>
        <row r="89">
          <cell r="B89" t="str">
            <v>土間コンクリート</v>
          </cell>
          <cell r="D89" t="str">
            <v>ﾌﾞｰﾑ式</v>
          </cell>
          <cell r="F89">
            <v>1</v>
          </cell>
          <cell r="G89" t="str">
            <v>回</v>
          </cell>
          <cell r="H89">
            <v>46600</v>
          </cell>
          <cell r="I89">
            <v>46600</v>
          </cell>
        </row>
        <row r="91">
          <cell r="B91" t="str">
            <v>捨てコンクリート</v>
          </cell>
          <cell r="D91" t="str">
            <v>ﾌﾞｰﾑ式</v>
          </cell>
          <cell r="F91">
            <v>1</v>
          </cell>
          <cell r="G91" t="str">
            <v>回</v>
          </cell>
          <cell r="H91">
            <v>46600</v>
          </cell>
          <cell r="I91">
            <v>46600</v>
          </cell>
        </row>
        <row r="93">
          <cell r="B93" t="str">
            <v>ポンプ圧送料金</v>
          </cell>
        </row>
        <row r="95">
          <cell r="B95" t="str">
            <v>基礎コンクリート</v>
          </cell>
          <cell r="D95" t="str">
            <v>打設量≧100ｍ3 ﾌﾞｰﾑ式 基本料金共</v>
          </cell>
          <cell r="F95">
            <v>233.7</v>
          </cell>
          <cell r="G95" t="str">
            <v>ｍ3</v>
          </cell>
          <cell r="H95">
            <v>780</v>
          </cell>
          <cell r="I95">
            <v>182286</v>
          </cell>
        </row>
        <row r="97">
          <cell r="B97" t="str">
            <v>１階躯体コンクリート</v>
          </cell>
          <cell r="D97" t="str">
            <v>打設量＜100ｍ3 ﾌﾞｰﾑ式</v>
          </cell>
          <cell r="F97">
            <v>50.5</v>
          </cell>
          <cell r="G97" t="str">
            <v>ｍ3</v>
          </cell>
          <cell r="H97">
            <v>500</v>
          </cell>
          <cell r="I97">
            <v>25250</v>
          </cell>
        </row>
        <row r="99">
          <cell r="B99" t="str">
            <v>土間コンクリート</v>
          </cell>
          <cell r="D99" t="str">
            <v>打設量＜100ｍ3 ﾌﾞｰﾑ式</v>
          </cell>
          <cell r="F99">
            <v>7.2</v>
          </cell>
          <cell r="G99" t="str">
            <v>ｍ3</v>
          </cell>
          <cell r="H99">
            <v>500</v>
          </cell>
          <cell r="I99">
            <v>3600</v>
          </cell>
        </row>
        <row r="101">
          <cell r="B101" t="str">
            <v>捨てコンクリート</v>
          </cell>
          <cell r="D101" t="str">
            <v>打設量＜100ｍ3 ﾌﾞｰﾑ式</v>
          </cell>
          <cell r="F101">
            <v>24.7</v>
          </cell>
          <cell r="G101" t="str">
            <v>ｍ3</v>
          </cell>
          <cell r="H101">
            <v>500</v>
          </cell>
          <cell r="I101">
            <v>12350</v>
          </cell>
        </row>
        <row r="107">
          <cell r="B107" t="str">
            <v xml:space="preserve">  代　価  計</v>
          </cell>
          <cell r="I107">
            <v>668517</v>
          </cell>
        </row>
        <row r="109">
          <cell r="B109" t="str">
            <v>採　用　金　額</v>
          </cell>
          <cell r="I109">
            <v>668500</v>
          </cell>
        </row>
        <row r="111">
          <cell r="I111">
            <v>0</v>
          </cell>
        </row>
        <row r="113">
          <cell r="B113" t="str">
            <v>コンクリート足場</v>
          </cell>
        </row>
        <row r="117">
          <cell r="B117" t="str">
            <v>コンクリート足場</v>
          </cell>
          <cell r="D117" t="str">
            <v>一般部</v>
          </cell>
          <cell r="G117" t="str">
            <v>ｍ2</v>
          </cell>
          <cell r="H117">
            <v>110</v>
          </cell>
          <cell r="I117">
            <v>0</v>
          </cell>
        </row>
        <row r="123">
          <cell r="B123" t="str">
            <v xml:space="preserve">  代　価  計</v>
          </cell>
          <cell r="I123">
            <v>0</v>
          </cell>
        </row>
        <row r="125">
          <cell r="B125" t="str">
            <v>採　用　金　額</v>
          </cell>
          <cell r="I125">
            <v>0</v>
          </cell>
        </row>
        <row r="127">
          <cell r="B127" t="str">
            <v>d06002</v>
          </cell>
          <cell r="I127">
            <v>4000</v>
          </cell>
        </row>
        <row r="129">
          <cell r="B129" t="str">
            <v>コンクリート養生</v>
          </cell>
          <cell r="D129" t="str">
            <v>【　展示ホール棟　】</v>
          </cell>
        </row>
        <row r="133">
          <cell r="B133" t="str">
            <v>コンクリート養生</v>
          </cell>
          <cell r="D133" t="str">
            <v>一般</v>
          </cell>
          <cell r="F133">
            <v>95.4</v>
          </cell>
          <cell r="G133" t="str">
            <v>ｍ2</v>
          </cell>
          <cell r="H133">
            <v>42</v>
          </cell>
          <cell r="I133">
            <v>4006</v>
          </cell>
        </row>
        <row r="139">
          <cell r="B139" t="str">
            <v xml:space="preserve">  代　価  計</v>
          </cell>
          <cell r="I139">
            <v>4006</v>
          </cell>
        </row>
        <row r="141">
          <cell r="B141" t="str">
            <v>採　用　金　額</v>
          </cell>
          <cell r="I141">
            <v>4000</v>
          </cell>
        </row>
        <row r="143">
          <cell r="B143" t="str">
            <v>d06003</v>
          </cell>
          <cell r="I143">
            <v>285900</v>
          </cell>
        </row>
        <row r="145">
          <cell r="B145" t="str">
            <v>型枠運搬</v>
          </cell>
          <cell r="C145" t="str">
            <v>【　展示ホール棟　】</v>
          </cell>
        </row>
        <row r="149">
          <cell r="B149" t="str">
            <v>型枠運搬</v>
          </cell>
          <cell r="D149" t="str">
            <v>普通型枠</v>
          </cell>
          <cell r="F149">
            <v>1682</v>
          </cell>
          <cell r="G149" t="str">
            <v>ｍ2</v>
          </cell>
          <cell r="H149">
            <v>170</v>
          </cell>
          <cell r="I149">
            <v>285940</v>
          </cell>
        </row>
        <row r="155">
          <cell r="B155" t="str">
            <v xml:space="preserve">  代　価  計</v>
          </cell>
          <cell r="I155">
            <v>285940</v>
          </cell>
        </row>
        <row r="157">
          <cell r="B157" t="str">
            <v>採　用　金　額</v>
          </cell>
          <cell r="I157">
            <v>285900</v>
          </cell>
        </row>
        <row r="159">
          <cell r="B159" t="str">
            <v>d06011</v>
          </cell>
          <cell r="I159">
            <v>408200</v>
          </cell>
        </row>
        <row r="161">
          <cell r="B161" t="str">
            <v>コンクリート打設</v>
          </cell>
          <cell r="D161" t="str">
            <v>【　ﾚｸﾁｬｰﾎｰﾙ棟　】</v>
          </cell>
        </row>
        <row r="165">
          <cell r="B165" t="str">
            <v>コンクリート打設手間</v>
          </cell>
        </row>
        <row r="166">
          <cell r="D166" t="str">
            <v>基礎ｺﾝｸﾘｰﾄ</v>
          </cell>
        </row>
        <row r="167">
          <cell r="B167" t="str">
            <v>基礎コンクリート</v>
          </cell>
          <cell r="D167" t="str">
            <v>ﾎﾟﾝﾌﾟ打ち</v>
          </cell>
          <cell r="F167">
            <v>129</v>
          </cell>
          <cell r="G167" t="str">
            <v>ｍ3</v>
          </cell>
          <cell r="H167">
            <v>800</v>
          </cell>
          <cell r="I167">
            <v>103200</v>
          </cell>
        </row>
        <row r="168">
          <cell r="D168" t="str">
            <v>躯体ｺﾝｸﾘｰﾄ</v>
          </cell>
        </row>
        <row r="169">
          <cell r="B169" t="str">
            <v>１階躯体コンクリート</v>
          </cell>
          <cell r="D169" t="str">
            <v>ﾎﾟﾝﾌﾟ打ち</v>
          </cell>
          <cell r="F169">
            <v>11.1</v>
          </cell>
          <cell r="G169" t="str">
            <v>ｍ3</v>
          </cell>
          <cell r="H169">
            <v>1550</v>
          </cell>
          <cell r="I169">
            <v>17205</v>
          </cell>
        </row>
        <row r="170">
          <cell r="B170" t="str">
            <v>デッキプレート上スラブ</v>
          </cell>
          <cell r="D170" t="str">
            <v>躯体ｺﾝｸﾘｰﾄ</v>
          </cell>
        </row>
        <row r="171">
          <cell r="B171" t="str">
            <v>１階躯体コンクリート</v>
          </cell>
          <cell r="D171" t="str">
            <v>ﾎﾟﾝﾌﾟ打ち</v>
          </cell>
          <cell r="F171">
            <v>1.1000000000000001</v>
          </cell>
          <cell r="G171" t="str">
            <v>ｍ3</v>
          </cell>
          <cell r="H171">
            <v>1550</v>
          </cell>
          <cell r="I171">
            <v>1705</v>
          </cell>
        </row>
        <row r="172">
          <cell r="D172" t="str">
            <v>均しｺﾝｸﾘｰﾄ</v>
          </cell>
        </row>
        <row r="173">
          <cell r="B173" t="str">
            <v>捨てコンクリート</v>
          </cell>
          <cell r="D173" t="str">
            <v>ﾎﾟﾝﾌﾟ打ち</v>
          </cell>
          <cell r="F173">
            <v>15.3</v>
          </cell>
          <cell r="G173" t="str">
            <v>ｍ3</v>
          </cell>
          <cell r="H173">
            <v>2090</v>
          </cell>
          <cell r="I173">
            <v>31977</v>
          </cell>
        </row>
        <row r="175">
          <cell r="B175" t="str">
            <v>ポンプ圧送基本料金</v>
          </cell>
          <cell r="D175" t="str">
            <v>（打設量100ｍ3未満）</v>
          </cell>
        </row>
        <row r="177">
          <cell r="B177" t="str">
            <v>１階躯体コンクリート</v>
          </cell>
          <cell r="D177" t="str">
            <v>ﾌﾞｰﾑ式</v>
          </cell>
          <cell r="F177">
            <v>1</v>
          </cell>
          <cell r="G177" t="str">
            <v>回</v>
          </cell>
          <cell r="H177">
            <v>46600</v>
          </cell>
          <cell r="I177">
            <v>46600</v>
          </cell>
        </row>
        <row r="178">
          <cell r="B178" t="str">
            <v>デッキプレート上スラブ</v>
          </cell>
        </row>
        <row r="179">
          <cell r="B179" t="str">
            <v>１階躯体コンクリート</v>
          </cell>
          <cell r="D179" t="str">
            <v>ﾌﾞｰﾑ式</v>
          </cell>
          <cell r="F179">
            <v>1</v>
          </cell>
          <cell r="G179" t="str">
            <v>回</v>
          </cell>
          <cell r="H179">
            <v>46600</v>
          </cell>
          <cell r="I179">
            <v>46600</v>
          </cell>
        </row>
        <row r="181">
          <cell r="B181" t="str">
            <v>捨てコンクリート</v>
          </cell>
          <cell r="D181" t="str">
            <v>ﾌﾞｰﾑ式</v>
          </cell>
          <cell r="F181">
            <v>1</v>
          </cell>
          <cell r="G181" t="str">
            <v>回</v>
          </cell>
          <cell r="H181">
            <v>46600</v>
          </cell>
          <cell r="I181">
            <v>46600</v>
          </cell>
        </row>
        <row r="183">
          <cell r="B183" t="str">
            <v>ポンプ圧送料金</v>
          </cell>
        </row>
        <row r="185">
          <cell r="B185" t="str">
            <v>基礎コンクリート</v>
          </cell>
          <cell r="D185" t="str">
            <v>打設量≧100ｍ3 ﾌﾞｰﾑ式 基本料金共</v>
          </cell>
          <cell r="F185">
            <v>129</v>
          </cell>
          <cell r="G185" t="str">
            <v>ｍ3</v>
          </cell>
          <cell r="H185">
            <v>780</v>
          </cell>
          <cell r="I185">
            <v>100620</v>
          </cell>
        </row>
        <row r="187">
          <cell r="B187" t="str">
            <v>１階躯体コンクリート</v>
          </cell>
          <cell r="D187" t="str">
            <v>打設量＜100ｍ3 ﾌﾞｰﾑ式</v>
          </cell>
          <cell r="F187">
            <v>11.1</v>
          </cell>
          <cell r="G187" t="str">
            <v>ｍ3</v>
          </cell>
          <cell r="H187">
            <v>500</v>
          </cell>
          <cell r="I187">
            <v>5550</v>
          </cell>
        </row>
        <row r="188">
          <cell r="B188" t="str">
            <v>デッキプレート上スラブ</v>
          </cell>
        </row>
        <row r="189">
          <cell r="B189" t="str">
            <v>１階躯体コンクリート</v>
          </cell>
          <cell r="D189" t="str">
            <v>打設量＜100ｍ3 ﾌﾞｰﾑ式</v>
          </cell>
          <cell r="F189">
            <v>1.1000000000000001</v>
          </cell>
          <cell r="G189" t="str">
            <v>ｍ3</v>
          </cell>
          <cell r="H189">
            <v>500</v>
          </cell>
          <cell r="I189">
            <v>550</v>
          </cell>
        </row>
        <row r="191">
          <cell r="B191" t="str">
            <v>捨てコンクリート</v>
          </cell>
          <cell r="D191" t="str">
            <v>打設量＜100ｍ3 ﾌﾞｰﾑ式</v>
          </cell>
          <cell r="F191">
            <v>15.3</v>
          </cell>
          <cell r="G191" t="str">
            <v>ｍ3</v>
          </cell>
          <cell r="H191">
            <v>500</v>
          </cell>
          <cell r="I191">
            <v>7650</v>
          </cell>
        </row>
        <row r="197">
          <cell r="B197" t="str">
            <v xml:space="preserve">  代　価  計</v>
          </cell>
          <cell r="I197">
            <v>408257</v>
          </cell>
        </row>
        <row r="199">
          <cell r="B199" t="str">
            <v>採　用　金　額</v>
          </cell>
          <cell r="I199">
            <v>408200</v>
          </cell>
        </row>
        <row r="201">
          <cell r="I201">
            <v>0</v>
          </cell>
        </row>
        <row r="203">
          <cell r="B203" t="str">
            <v>コンクリート足場</v>
          </cell>
        </row>
        <row r="207">
          <cell r="B207" t="str">
            <v>コンクリート足場</v>
          </cell>
          <cell r="D207" t="str">
            <v>一般部</v>
          </cell>
          <cell r="G207" t="str">
            <v>ｍ2</v>
          </cell>
          <cell r="H207">
            <v>110</v>
          </cell>
          <cell r="I207">
            <v>0</v>
          </cell>
        </row>
        <row r="213">
          <cell r="B213" t="str">
            <v xml:space="preserve">  代　価  計</v>
          </cell>
          <cell r="I213">
            <v>0</v>
          </cell>
        </row>
        <row r="215">
          <cell r="B215" t="str">
            <v>採　用　金　額</v>
          </cell>
          <cell r="I215">
            <v>0</v>
          </cell>
        </row>
        <row r="217">
          <cell r="B217" t="str">
            <v>d06012</v>
          </cell>
          <cell r="I217">
            <v>0</v>
          </cell>
        </row>
        <row r="219">
          <cell r="B219" t="str">
            <v>コンクリート養生</v>
          </cell>
          <cell r="D219" t="str">
            <v>【　ﾚｸﾁｬｰﾎｰﾙ棟　】</v>
          </cell>
        </row>
        <row r="223">
          <cell r="B223" t="str">
            <v>コンクリート養生</v>
          </cell>
          <cell r="D223" t="str">
            <v>一般</v>
          </cell>
          <cell r="G223" t="str">
            <v>ｍ2</v>
          </cell>
          <cell r="H223">
            <v>42</v>
          </cell>
          <cell r="I223">
            <v>0</v>
          </cell>
        </row>
        <row r="229">
          <cell r="B229" t="str">
            <v xml:space="preserve">  代　価  計</v>
          </cell>
          <cell r="I229">
            <v>0</v>
          </cell>
        </row>
        <row r="231">
          <cell r="B231" t="str">
            <v>採　用　金　額</v>
          </cell>
          <cell r="I231">
            <v>0</v>
          </cell>
        </row>
        <row r="233">
          <cell r="B233" t="str">
            <v>d06013</v>
          </cell>
          <cell r="I233">
            <v>115000</v>
          </cell>
        </row>
        <row r="235">
          <cell r="B235" t="str">
            <v>型枠運搬</v>
          </cell>
          <cell r="C235" t="str">
            <v>【　ﾚｸﾁｬｰﾎｰﾙ棟　】</v>
          </cell>
        </row>
        <row r="239">
          <cell r="B239" t="str">
            <v>型枠運搬</v>
          </cell>
          <cell r="D239" t="str">
            <v>普通型枠</v>
          </cell>
          <cell r="F239">
            <v>677</v>
          </cell>
          <cell r="G239" t="str">
            <v>ｍ2</v>
          </cell>
          <cell r="H239">
            <v>170</v>
          </cell>
          <cell r="I239">
            <v>115090</v>
          </cell>
        </row>
        <row r="245">
          <cell r="B245" t="str">
            <v xml:space="preserve">  代　価  計</v>
          </cell>
          <cell r="I245">
            <v>115090</v>
          </cell>
        </row>
        <row r="247">
          <cell r="B247" t="str">
            <v>採　用　金　額</v>
          </cell>
          <cell r="I247">
            <v>115000</v>
          </cell>
        </row>
        <row r="249">
          <cell r="B249" t="str">
            <v>d06021</v>
          </cell>
          <cell r="I249">
            <v>521600</v>
          </cell>
        </row>
        <row r="251">
          <cell r="B251" t="str">
            <v>コンクリート打設</v>
          </cell>
          <cell r="D251" t="str">
            <v>【　管理棟　】</v>
          </cell>
        </row>
        <row r="255">
          <cell r="B255" t="str">
            <v>コンクリート打設手間</v>
          </cell>
        </row>
        <row r="256">
          <cell r="D256" t="str">
            <v>基礎ｺﾝｸﾘｰﾄ</v>
          </cell>
        </row>
        <row r="257">
          <cell r="B257" t="str">
            <v>基礎コンクリート</v>
          </cell>
          <cell r="D257" t="str">
            <v>ﾎﾟﾝﾌﾟ打ち</v>
          </cell>
          <cell r="F257">
            <v>86.2</v>
          </cell>
          <cell r="G257" t="str">
            <v>ｍ3</v>
          </cell>
          <cell r="H257">
            <v>800</v>
          </cell>
          <cell r="I257">
            <v>68960</v>
          </cell>
        </row>
        <row r="258">
          <cell r="D258" t="str">
            <v>躯体ｺﾝｸﾘｰﾄ</v>
          </cell>
        </row>
        <row r="259">
          <cell r="B259" t="str">
            <v>１階躯体コンクリート</v>
          </cell>
          <cell r="D259" t="str">
            <v>ﾎﾟﾝﾌﾟ打ち</v>
          </cell>
          <cell r="F259">
            <v>71.099999999999994</v>
          </cell>
          <cell r="G259" t="str">
            <v>ｍ3</v>
          </cell>
          <cell r="H259">
            <v>1200</v>
          </cell>
          <cell r="I259">
            <v>85320</v>
          </cell>
        </row>
        <row r="260">
          <cell r="B260" t="str">
            <v>デッキプレート上スラブ</v>
          </cell>
          <cell r="D260" t="str">
            <v>躯体ｺﾝｸﾘｰﾄ</v>
          </cell>
        </row>
        <row r="261">
          <cell r="B261" t="str">
            <v>１階躯体コンクリート</v>
          </cell>
          <cell r="D261" t="str">
            <v>ﾎﾟﾝﾌﾟ打ち</v>
          </cell>
          <cell r="F261">
            <v>1.1000000000000001</v>
          </cell>
          <cell r="G261" t="str">
            <v>ｍ3</v>
          </cell>
          <cell r="H261">
            <v>1550</v>
          </cell>
          <cell r="I261">
            <v>1705</v>
          </cell>
        </row>
        <row r="262">
          <cell r="D262" t="str">
            <v>土間ｺﾝｸﾘｰﾄ</v>
          </cell>
        </row>
        <row r="263">
          <cell r="B263" t="str">
            <v>土間コンクリート</v>
          </cell>
          <cell r="D263" t="str">
            <v>ﾎﾟﾝﾌﾟ打ち</v>
          </cell>
          <cell r="F263">
            <v>12.1</v>
          </cell>
          <cell r="G263" t="str">
            <v>ｍ3</v>
          </cell>
          <cell r="H263">
            <v>840</v>
          </cell>
          <cell r="I263">
            <v>10164</v>
          </cell>
        </row>
        <row r="264">
          <cell r="D264" t="str">
            <v>均しｺﾝｸﾘｰﾄ</v>
          </cell>
        </row>
        <row r="265">
          <cell r="B265" t="str">
            <v>捨てコンクリート</v>
          </cell>
          <cell r="D265" t="str">
            <v>ﾎﾟﾝﾌﾟ打ち</v>
          </cell>
          <cell r="F265">
            <v>14.4</v>
          </cell>
          <cell r="G265" t="str">
            <v>ｍ3</v>
          </cell>
          <cell r="H265">
            <v>2090</v>
          </cell>
          <cell r="I265">
            <v>30096</v>
          </cell>
        </row>
        <row r="267">
          <cell r="B267" t="str">
            <v>ポンプ圧送基本料金</v>
          </cell>
          <cell r="D267" t="str">
            <v>（打設量100ｍ3未満）</v>
          </cell>
        </row>
        <row r="269">
          <cell r="B269" t="str">
            <v>基礎コンクリート</v>
          </cell>
          <cell r="D269" t="str">
            <v>ﾌﾞｰﾑ式</v>
          </cell>
          <cell r="F269">
            <v>1</v>
          </cell>
          <cell r="G269" t="str">
            <v>回</v>
          </cell>
          <cell r="H269">
            <v>46600</v>
          </cell>
          <cell r="I269">
            <v>46600</v>
          </cell>
        </row>
        <row r="271">
          <cell r="B271" t="str">
            <v>１階躯体コンクリート</v>
          </cell>
          <cell r="D271" t="str">
            <v>ﾌﾞｰﾑ式</v>
          </cell>
          <cell r="F271">
            <v>1</v>
          </cell>
          <cell r="G271" t="str">
            <v>回</v>
          </cell>
          <cell r="H271">
            <v>46600</v>
          </cell>
          <cell r="I271">
            <v>46600</v>
          </cell>
        </row>
        <row r="272">
          <cell r="B272" t="str">
            <v>デッキプレート上スラブ</v>
          </cell>
        </row>
        <row r="273">
          <cell r="B273" t="str">
            <v>１階躯体コンクリート</v>
          </cell>
          <cell r="D273" t="str">
            <v>ﾌﾞｰﾑ式</v>
          </cell>
          <cell r="F273">
            <v>1</v>
          </cell>
          <cell r="G273" t="str">
            <v>回</v>
          </cell>
          <cell r="H273">
            <v>46600</v>
          </cell>
          <cell r="I273">
            <v>46600</v>
          </cell>
        </row>
        <row r="275">
          <cell r="B275" t="str">
            <v>土間コンクリート</v>
          </cell>
          <cell r="D275" t="str">
            <v>ﾌﾞｰﾑ式</v>
          </cell>
          <cell r="F275">
            <v>1</v>
          </cell>
          <cell r="G275" t="str">
            <v>回</v>
          </cell>
          <cell r="H275">
            <v>46600</v>
          </cell>
          <cell r="I275">
            <v>46600</v>
          </cell>
        </row>
        <row r="277">
          <cell r="B277" t="str">
            <v>捨てコンクリート</v>
          </cell>
          <cell r="D277" t="str">
            <v>ﾌﾞｰﾑ式</v>
          </cell>
          <cell r="F277">
            <v>1</v>
          </cell>
          <cell r="G277" t="str">
            <v>回</v>
          </cell>
          <cell r="H277">
            <v>46600</v>
          </cell>
          <cell r="I277">
            <v>46600</v>
          </cell>
        </row>
        <row r="279">
          <cell r="B279" t="str">
            <v>ポンプ圧送料金</v>
          </cell>
        </row>
        <row r="281">
          <cell r="B281" t="str">
            <v>基礎コンクリート</v>
          </cell>
          <cell r="D281" t="str">
            <v>打設量＜100ｍ3 ﾌﾞｰﾑ式</v>
          </cell>
          <cell r="F281">
            <v>86.2</v>
          </cell>
          <cell r="G281" t="str">
            <v>ｍ3</v>
          </cell>
          <cell r="H281">
            <v>500</v>
          </cell>
          <cell r="I281">
            <v>43100</v>
          </cell>
        </row>
        <row r="283">
          <cell r="B283" t="str">
            <v>１階躯体コンクリート</v>
          </cell>
          <cell r="D283" t="str">
            <v>打設量＜100ｍ3 ﾌﾞｰﾑ式</v>
          </cell>
          <cell r="F283">
            <v>71.099999999999994</v>
          </cell>
          <cell r="G283" t="str">
            <v>ｍ3</v>
          </cell>
          <cell r="H283">
            <v>500</v>
          </cell>
          <cell r="I283">
            <v>35550</v>
          </cell>
        </row>
        <row r="284">
          <cell r="B284" t="str">
            <v>デッキプレート上スラブ</v>
          </cell>
        </row>
        <row r="285">
          <cell r="B285" t="str">
            <v>１階躯体コンクリート</v>
          </cell>
          <cell r="D285" t="str">
            <v>打設量＜100ｍ3 ﾌﾞｰﾑ式</v>
          </cell>
          <cell r="F285">
            <v>1.1000000000000001</v>
          </cell>
          <cell r="G285" t="str">
            <v>ｍ3</v>
          </cell>
          <cell r="H285">
            <v>500</v>
          </cell>
          <cell r="I285">
            <v>550</v>
          </cell>
        </row>
        <row r="287">
          <cell r="B287" t="str">
            <v>土間コンクリート</v>
          </cell>
          <cell r="D287" t="str">
            <v>打設量＜100ｍ3 ﾌﾞｰﾑ式</v>
          </cell>
          <cell r="F287">
            <v>12.1</v>
          </cell>
          <cell r="G287" t="str">
            <v>ｍ3</v>
          </cell>
          <cell r="H287">
            <v>500</v>
          </cell>
          <cell r="I287">
            <v>6050</v>
          </cell>
        </row>
        <row r="289">
          <cell r="B289" t="str">
            <v>捨てコンクリート</v>
          </cell>
          <cell r="D289" t="str">
            <v>打設量＜100ｍ3 ﾌﾞｰﾑ式</v>
          </cell>
          <cell r="F289">
            <v>14.4</v>
          </cell>
          <cell r="G289" t="str">
            <v>ｍ3</v>
          </cell>
          <cell r="H289">
            <v>500</v>
          </cell>
          <cell r="I289">
            <v>7200</v>
          </cell>
        </row>
        <row r="295">
          <cell r="B295" t="str">
            <v xml:space="preserve">  代　価  計</v>
          </cell>
          <cell r="I295">
            <v>521695</v>
          </cell>
        </row>
        <row r="297">
          <cell r="B297" t="str">
            <v>採　用　金　額</v>
          </cell>
          <cell r="I297">
            <v>521600</v>
          </cell>
        </row>
        <row r="299">
          <cell r="I299">
            <v>0</v>
          </cell>
        </row>
        <row r="301">
          <cell r="B301" t="str">
            <v>コンクリート足場</v>
          </cell>
        </row>
        <row r="305">
          <cell r="B305" t="str">
            <v>コンクリート足場</v>
          </cell>
          <cell r="D305" t="str">
            <v>一般部</v>
          </cell>
          <cell r="F305">
            <v>0</v>
          </cell>
          <cell r="G305" t="str">
            <v>ｍ2</v>
          </cell>
          <cell r="H305">
            <v>110</v>
          </cell>
          <cell r="I305">
            <v>0</v>
          </cell>
        </row>
        <row r="311">
          <cell r="B311" t="str">
            <v xml:space="preserve">  代　価  計</v>
          </cell>
          <cell r="I311">
            <v>0</v>
          </cell>
        </row>
        <row r="313">
          <cell r="B313" t="str">
            <v>採　用　金　額</v>
          </cell>
          <cell r="I313">
            <v>0</v>
          </cell>
        </row>
        <row r="315">
          <cell r="B315" t="str">
            <v>d06022</v>
          </cell>
          <cell r="I315">
            <v>9700</v>
          </cell>
        </row>
        <row r="317">
          <cell r="B317" t="str">
            <v>コンクリート養生</v>
          </cell>
          <cell r="D317" t="str">
            <v>【　管理棟　】</v>
          </cell>
        </row>
        <row r="321">
          <cell r="B321" t="str">
            <v>コンクリート養生</v>
          </cell>
          <cell r="D321" t="str">
            <v>一般</v>
          </cell>
          <cell r="F321">
            <v>232</v>
          </cell>
          <cell r="G321" t="str">
            <v>ｍ2</v>
          </cell>
          <cell r="H321">
            <v>42</v>
          </cell>
          <cell r="I321">
            <v>9744</v>
          </cell>
        </row>
        <row r="327">
          <cell r="B327" t="str">
            <v xml:space="preserve">  代　価  計</v>
          </cell>
          <cell r="I327">
            <v>9744</v>
          </cell>
        </row>
        <row r="329">
          <cell r="B329" t="str">
            <v>採　用　金　額</v>
          </cell>
          <cell r="I329">
            <v>9700</v>
          </cell>
        </row>
        <row r="331">
          <cell r="B331" t="str">
            <v>d06023</v>
          </cell>
          <cell r="I331">
            <v>144100</v>
          </cell>
        </row>
        <row r="333">
          <cell r="B333" t="str">
            <v>型枠運搬</v>
          </cell>
          <cell r="C333" t="str">
            <v>【　管理棟　】</v>
          </cell>
        </row>
        <row r="337">
          <cell r="B337" t="str">
            <v>型枠運搬</v>
          </cell>
          <cell r="D337" t="str">
            <v>普通型枠</v>
          </cell>
          <cell r="F337">
            <v>848</v>
          </cell>
          <cell r="G337" t="str">
            <v>ｍ2</v>
          </cell>
          <cell r="H337">
            <v>170</v>
          </cell>
          <cell r="I337">
            <v>144160</v>
          </cell>
        </row>
        <row r="343">
          <cell r="B343" t="str">
            <v xml:space="preserve">  代　価  計</v>
          </cell>
          <cell r="I343">
            <v>144160</v>
          </cell>
        </row>
        <row r="345">
          <cell r="B345" t="str">
            <v>採　用　金　額</v>
          </cell>
          <cell r="I345">
            <v>144100</v>
          </cell>
        </row>
        <row r="347">
          <cell r="B347" t="str">
            <v>d05001</v>
          </cell>
          <cell r="I347">
            <v>1759200</v>
          </cell>
        </row>
        <row r="349">
          <cell r="B349" t="str">
            <v>鉄筋加工組立</v>
          </cell>
          <cell r="C349" t="str">
            <v>【　展示ホール棟　】</v>
          </cell>
        </row>
        <row r="352">
          <cell r="D352" t="str">
            <v>ＲＣ壁式構造</v>
          </cell>
        </row>
        <row r="353">
          <cell r="B353" t="str">
            <v>加工組立</v>
          </cell>
          <cell r="D353" t="str">
            <v>形状複雑・変形建物</v>
          </cell>
          <cell r="F353">
            <v>28.84</v>
          </cell>
          <cell r="G353" t="str">
            <v>ｔ</v>
          </cell>
          <cell r="H353">
            <v>61000</v>
          </cell>
          <cell r="I353">
            <v>1759240</v>
          </cell>
        </row>
        <row r="357">
          <cell r="B357" t="str">
            <v xml:space="preserve">  代　価  計</v>
          </cell>
          <cell r="I357">
            <v>1759240</v>
          </cell>
        </row>
        <row r="359">
          <cell r="B359" t="str">
            <v>採　用　金　額</v>
          </cell>
          <cell r="I359">
            <v>1759200</v>
          </cell>
        </row>
        <row r="361">
          <cell r="B361" t="str">
            <v>d05002</v>
          </cell>
          <cell r="I361">
            <v>85000</v>
          </cell>
        </row>
        <row r="363">
          <cell r="B363" t="str">
            <v>ガス圧接</v>
          </cell>
          <cell r="C363" t="str">
            <v>【　展示ホール棟　】</v>
          </cell>
        </row>
        <row r="367">
          <cell r="B367" t="str">
            <v>ガス圧接</v>
          </cell>
          <cell r="D367" t="str">
            <v>D16+D16</v>
          </cell>
          <cell r="G367" t="str">
            <v>箇所</v>
          </cell>
          <cell r="H367">
            <v>510</v>
          </cell>
          <cell r="I367">
            <v>0</v>
          </cell>
        </row>
        <row r="369">
          <cell r="B369" t="str">
            <v>ガス圧接</v>
          </cell>
          <cell r="D369" t="str">
            <v>D19+D19</v>
          </cell>
          <cell r="F369">
            <v>146</v>
          </cell>
          <cell r="G369" t="str">
            <v>箇所</v>
          </cell>
          <cell r="H369">
            <v>510</v>
          </cell>
          <cell r="I369">
            <v>74460</v>
          </cell>
        </row>
        <row r="371">
          <cell r="B371" t="str">
            <v>ガス圧接</v>
          </cell>
          <cell r="D371" t="str">
            <v>D22+D22</v>
          </cell>
          <cell r="F371">
            <v>20</v>
          </cell>
          <cell r="G371" t="str">
            <v>箇所</v>
          </cell>
          <cell r="H371">
            <v>530</v>
          </cell>
          <cell r="I371">
            <v>10600</v>
          </cell>
        </row>
        <row r="373">
          <cell r="B373" t="str">
            <v>ガス圧接</v>
          </cell>
          <cell r="D373" t="str">
            <v>D25+D25</v>
          </cell>
          <cell r="F373">
            <v>0</v>
          </cell>
          <cell r="G373" t="str">
            <v>箇所</v>
          </cell>
          <cell r="H373">
            <v>550</v>
          </cell>
          <cell r="I373">
            <v>0</v>
          </cell>
        </row>
        <row r="375">
          <cell r="B375" t="str">
            <v>ガス圧接</v>
          </cell>
          <cell r="D375" t="str">
            <v>D29+D29</v>
          </cell>
          <cell r="G375" t="str">
            <v>箇所</v>
          </cell>
          <cell r="H375">
            <v>850</v>
          </cell>
          <cell r="I375">
            <v>0</v>
          </cell>
        </row>
        <row r="379">
          <cell r="B379" t="str">
            <v xml:space="preserve">  代　価  計</v>
          </cell>
          <cell r="I379">
            <v>85060</v>
          </cell>
        </row>
        <row r="381">
          <cell r="B381" t="str">
            <v>採　用　金　額</v>
          </cell>
          <cell r="I381">
            <v>85000</v>
          </cell>
        </row>
        <row r="383">
          <cell r="B383" t="str">
            <v>d05003</v>
          </cell>
          <cell r="I383">
            <v>86500</v>
          </cell>
        </row>
        <row r="385">
          <cell r="B385" t="str">
            <v>鉄筋運搬</v>
          </cell>
          <cell r="C385" t="str">
            <v>【　展示ホール棟　】</v>
          </cell>
        </row>
        <row r="389">
          <cell r="B389" t="str">
            <v>鉄筋運搬</v>
          </cell>
          <cell r="D389" t="str">
            <v>加工場～現場　30km　10t車</v>
          </cell>
          <cell r="F389">
            <v>28.84</v>
          </cell>
          <cell r="G389" t="str">
            <v>ｔ</v>
          </cell>
          <cell r="H389">
            <v>3000</v>
          </cell>
          <cell r="I389">
            <v>86520</v>
          </cell>
        </row>
        <row r="393">
          <cell r="B393" t="str">
            <v xml:space="preserve">  代　価  計</v>
          </cell>
          <cell r="I393">
            <v>86520</v>
          </cell>
        </row>
        <row r="395">
          <cell r="B395" t="str">
            <v>採　用　金　額</v>
          </cell>
          <cell r="I395">
            <v>86500</v>
          </cell>
        </row>
        <row r="397">
          <cell r="B397" t="str">
            <v>d05004</v>
          </cell>
          <cell r="I397">
            <v>-2900</v>
          </cell>
        </row>
        <row r="399">
          <cell r="B399" t="str">
            <v>ス ク ラ ッ プ 控 除</v>
          </cell>
          <cell r="D399" t="str">
            <v>【　展示ホール棟　】</v>
          </cell>
        </row>
        <row r="403">
          <cell r="B403" t="str">
            <v>ス ク ラ ッ プ 控 除</v>
          </cell>
          <cell r="F403">
            <v>0.84</v>
          </cell>
          <cell r="G403" t="str">
            <v>ｔ</v>
          </cell>
          <cell r="H403">
            <v>-3500</v>
          </cell>
          <cell r="I403">
            <v>-2940</v>
          </cell>
        </row>
        <row r="407">
          <cell r="B407" t="str">
            <v xml:space="preserve">  代　価  計</v>
          </cell>
          <cell r="I407">
            <v>-2940</v>
          </cell>
        </row>
        <row r="409">
          <cell r="B409" t="str">
            <v>採　用　金　額</v>
          </cell>
          <cell r="I409">
            <v>-2900</v>
          </cell>
        </row>
        <row r="411">
          <cell r="B411" t="str">
            <v>d05011</v>
          </cell>
          <cell r="I411">
            <v>664600</v>
          </cell>
        </row>
        <row r="413">
          <cell r="B413" t="str">
            <v>鉄筋加工組立</v>
          </cell>
          <cell r="C413" t="str">
            <v>【　ﾚｸﾁｬｰﾎｰﾙ棟　】</v>
          </cell>
        </row>
        <row r="416">
          <cell r="D416" t="str">
            <v>ＲＣ壁式構造</v>
          </cell>
        </row>
        <row r="417">
          <cell r="B417" t="str">
            <v>加工組立</v>
          </cell>
          <cell r="D417" t="str">
            <v>形状単純</v>
          </cell>
          <cell r="F417">
            <v>11.459999999999999</v>
          </cell>
          <cell r="G417" t="str">
            <v>ｔ</v>
          </cell>
          <cell r="H417">
            <v>58000</v>
          </cell>
          <cell r="I417">
            <v>664680</v>
          </cell>
        </row>
        <row r="421">
          <cell r="B421" t="str">
            <v xml:space="preserve">  代　価  計</v>
          </cell>
          <cell r="I421">
            <v>664680</v>
          </cell>
        </row>
        <row r="423">
          <cell r="B423" t="str">
            <v>採　用　金　額</v>
          </cell>
          <cell r="I423">
            <v>664600</v>
          </cell>
        </row>
        <row r="425">
          <cell r="B425" t="str">
            <v>d05012</v>
          </cell>
          <cell r="I425">
            <v>27500</v>
          </cell>
        </row>
        <row r="427">
          <cell r="B427" t="str">
            <v>ガス圧接</v>
          </cell>
          <cell r="C427" t="str">
            <v>【　ﾚｸﾁｬｰﾎｰﾙ棟　】</v>
          </cell>
        </row>
        <row r="431">
          <cell r="B431" t="str">
            <v>ガス圧接</v>
          </cell>
          <cell r="D431" t="str">
            <v>D16+D16</v>
          </cell>
          <cell r="G431" t="str">
            <v>箇所</v>
          </cell>
          <cell r="H431">
            <v>510</v>
          </cell>
          <cell r="I431">
            <v>0</v>
          </cell>
        </row>
        <row r="433">
          <cell r="B433" t="str">
            <v>ガス圧接</v>
          </cell>
          <cell r="D433" t="str">
            <v>D19+D19</v>
          </cell>
          <cell r="F433">
            <v>54</v>
          </cell>
          <cell r="G433" t="str">
            <v>箇所</v>
          </cell>
          <cell r="H433">
            <v>510</v>
          </cell>
          <cell r="I433">
            <v>27540</v>
          </cell>
        </row>
        <row r="435">
          <cell r="B435" t="str">
            <v>ガス圧接</v>
          </cell>
          <cell r="D435" t="str">
            <v>D22+D22</v>
          </cell>
          <cell r="G435" t="str">
            <v>箇所</v>
          </cell>
          <cell r="H435">
            <v>530</v>
          </cell>
          <cell r="I435">
            <v>0</v>
          </cell>
        </row>
        <row r="437">
          <cell r="B437" t="str">
            <v>ガス圧接</v>
          </cell>
          <cell r="D437" t="str">
            <v>D25+D25</v>
          </cell>
          <cell r="F437">
            <v>0</v>
          </cell>
          <cell r="G437" t="str">
            <v>箇所</v>
          </cell>
          <cell r="H437">
            <v>550</v>
          </cell>
          <cell r="I437">
            <v>0</v>
          </cell>
        </row>
        <row r="439">
          <cell r="B439" t="str">
            <v>ガス圧接</v>
          </cell>
          <cell r="D439" t="str">
            <v>D29+D29</v>
          </cell>
          <cell r="G439" t="str">
            <v>箇所</v>
          </cell>
          <cell r="H439">
            <v>850</v>
          </cell>
          <cell r="I439">
            <v>0</v>
          </cell>
        </row>
        <row r="443">
          <cell r="B443" t="str">
            <v xml:space="preserve">  代　価  計</v>
          </cell>
          <cell r="I443">
            <v>27540</v>
          </cell>
        </row>
        <row r="445">
          <cell r="B445" t="str">
            <v>採　用　金　額</v>
          </cell>
          <cell r="I445">
            <v>27500</v>
          </cell>
        </row>
        <row r="447">
          <cell r="B447" t="str">
            <v>d05013</v>
          </cell>
          <cell r="I447">
            <v>34300</v>
          </cell>
        </row>
        <row r="449">
          <cell r="B449" t="str">
            <v>鉄筋運搬</v>
          </cell>
          <cell r="C449" t="str">
            <v>【　ﾚｸﾁｬｰﾎｰﾙ棟　】</v>
          </cell>
        </row>
        <row r="453">
          <cell r="B453" t="str">
            <v>鉄筋運搬</v>
          </cell>
          <cell r="D453" t="str">
            <v>加工場～現場　30km　10t車</v>
          </cell>
          <cell r="F453">
            <v>11.459999999999999</v>
          </cell>
          <cell r="G453" t="str">
            <v>ｔ</v>
          </cell>
          <cell r="H453">
            <v>3000</v>
          </cell>
          <cell r="I453">
            <v>34380</v>
          </cell>
        </row>
        <row r="457">
          <cell r="B457" t="str">
            <v xml:space="preserve">  代　価  計</v>
          </cell>
          <cell r="I457">
            <v>34380</v>
          </cell>
        </row>
        <row r="459">
          <cell r="B459" t="str">
            <v>採　用　金　額</v>
          </cell>
          <cell r="I459">
            <v>34300</v>
          </cell>
        </row>
        <row r="461">
          <cell r="B461" t="str">
            <v>d05014</v>
          </cell>
          <cell r="I461">
            <v>-1100</v>
          </cell>
        </row>
        <row r="463">
          <cell r="B463" t="str">
            <v>ス ク ラ ッ プ 控 除</v>
          </cell>
          <cell r="D463" t="str">
            <v>【　ﾚｸﾁｬｰﾎｰﾙ棟　】</v>
          </cell>
        </row>
        <row r="467">
          <cell r="B467" t="str">
            <v>ス ク ラ ッ プ 控 除</v>
          </cell>
          <cell r="F467">
            <v>0.33</v>
          </cell>
          <cell r="G467" t="str">
            <v>ｔ</v>
          </cell>
          <cell r="H467">
            <v>-3500</v>
          </cell>
          <cell r="I467">
            <v>-1155</v>
          </cell>
        </row>
        <row r="471">
          <cell r="B471" t="str">
            <v xml:space="preserve">  代　価  計</v>
          </cell>
          <cell r="I471">
            <v>-1155</v>
          </cell>
        </row>
        <row r="473">
          <cell r="B473" t="str">
            <v>採　用　金　額</v>
          </cell>
          <cell r="I473">
            <v>-1100</v>
          </cell>
        </row>
        <row r="475">
          <cell r="B475" t="str">
            <v>d05021</v>
          </cell>
          <cell r="I475">
            <v>939000</v>
          </cell>
        </row>
        <row r="477">
          <cell r="B477" t="str">
            <v>鉄筋加工組立</v>
          </cell>
          <cell r="C477" t="str">
            <v>【　管理棟　】</v>
          </cell>
        </row>
        <row r="480">
          <cell r="D480" t="str">
            <v>ＲＣ壁式構造</v>
          </cell>
        </row>
        <row r="481">
          <cell r="B481" t="str">
            <v>加工組立</v>
          </cell>
          <cell r="D481" t="str">
            <v>形状単純</v>
          </cell>
          <cell r="F481">
            <v>16.190000000000001</v>
          </cell>
          <cell r="G481" t="str">
            <v>ｔ</v>
          </cell>
          <cell r="H481">
            <v>58000</v>
          </cell>
          <cell r="I481">
            <v>939020</v>
          </cell>
        </row>
        <row r="485">
          <cell r="B485" t="str">
            <v xml:space="preserve">  代　価  計</v>
          </cell>
          <cell r="I485">
            <v>939020</v>
          </cell>
        </row>
        <row r="487">
          <cell r="B487" t="str">
            <v>採　用　金　額</v>
          </cell>
          <cell r="I487">
            <v>939000</v>
          </cell>
        </row>
        <row r="489">
          <cell r="B489" t="str">
            <v>d05022</v>
          </cell>
          <cell r="I489">
            <v>36700</v>
          </cell>
        </row>
        <row r="491">
          <cell r="B491" t="str">
            <v>ガス圧接</v>
          </cell>
          <cell r="C491" t="str">
            <v>【　管理棟　】</v>
          </cell>
        </row>
        <row r="495">
          <cell r="B495" t="str">
            <v>ガス圧接</v>
          </cell>
          <cell r="D495" t="str">
            <v>D16+D16</v>
          </cell>
          <cell r="G495" t="str">
            <v>箇所</v>
          </cell>
          <cell r="H495">
            <v>510</v>
          </cell>
          <cell r="I495">
            <v>0</v>
          </cell>
        </row>
        <row r="497">
          <cell r="B497" t="str">
            <v>ガス圧接</v>
          </cell>
          <cell r="D497" t="str">
            <v>D19+D19</v>
          </cell>
          <cell r="F497">
            <v>72</v>
          </cell>
          <cell r="G497" t="str">
            <v>箇所</v>
          </cell>
          <cell r="H497">
            <v>510</v>
          </cell>
          <cell r="I497">
            <v>36720</v>
          </cell>
        </row>
        <row r="499">
          <cell r="B499" t="str">
            <v>ガス圧接</v>
          </cell>
          <cell r="D499" t="str">
            <v>D22+D22</v>
          </cell>
          <cell r="G499" t="str">
            <v>箇所</v>
          </cell>
          <cell r="H499">
            <v>530</v>
          </cell>
          <cell r="I499">
            <v>0</v>
          </cell>
        </row>
        <row r="501">
          <cell r="B501" t="str">
            <v>ガス圧接</v>
          </cell>
          <cell r="D501" t="str">
            <v>D25+D25</v>
          </cell>
          <cell r="F501">
            <v>0</v>
          </cell>
          <cell r="G501" t="str">
            <v>箇所</v>
          </cell>
          <cell r="H501">
            <v>550</v>
          </cell>
          <cell r="I501">
            <v>0</v>
          </cell>
        </row>
        <row r="503">
          <cell r="B503" t="str">
            <v>ガス圧接</v>
          </cell>
          <cell r="D503" t="str">
            <v>D29+D29</v>
          </cell>
          <cell r="G503" t="str">
            <v>箇所</v>
          </cell>
          <cell r="H503">
            <v>850</v>
          </cell>
          <cell r="I503">
            <v>0</v>
          </cell>
        </row>
        <row r="507">
          <cell r="B507" t="str">
            <v xml:space="preserve">  代　価  計</v>
          </cell>
          <cell r="I507">
            <v>36720</v>
          </cell>
        </row>
        <row r="509">
          <cell r="B509" t="str">
            <v>採　用　金　額</v>
          </cell>
          <cell r="I509">
            <v>36700</v>
          </cell>
        </row>
        <row r="511">
          <cell r="B511" t="str">
            <v>d05023</v>
          </cell>
          <cell r="I511">
            <v>48500</v>
          </cell>
        </row>
        <row r="513">
          <cell r="B513" t="str">
            <v>鉄筋運搬</v>
          </cell>
          <cell r="C513" t="str">
            <v>【　管理棟　】</v>
          </cell>
        </row>
        <row r="517">
          <cell r="B517" t="str">
            <v>鉄筋運搬</v>
          </cell>
          <cell r="D517" t="str">
            <v>加工場～現場　30km　10t車</v>
          </cell>
          <cell r="F517">
            <v>16.190000000000001</v>
          </cell>
          <cell r="G517" t="str">
            <v>ｔ</v>
          </cell>
          <cell r="H517">
            <v>3000</v>
          </cell>
          <cell r="I517">
            <v>48570</v>
          </cell>
        </row>
        <row r="521">
          <cell r="B521" t="str">
            <v xml:space="preserve">  代　価  計</v>
          </cell>
          <cell r="I521">
            <v>48570</v>
          </cell>
        </row>
        <row r="523">
          <cell r="B523" t="str">
            <v>採　用　金　額</v>
          </cell>
          <cell r="I523">
            <v>48500</v>
          </cell>
        </row>
        <row r="525">
          <cell r="B525" t="str">
            <v>d05024</v>
          </cell>
          <cell r="I525">
            <v>-1600</v>
          </cell>
        </row>
        <row r="527">
          <cell r="B527" t="str">
            <v>ス ク ラ ッ プ 控 除</v>
          </cell>
          <cell r="D527" t="str">
            <v>【　管理棟　】</v>
          </cell>
        </row>
        <row r="531">
          <cell r="B531" t="str">
            <v>ス ク ラ ッ プ 控 除</v>
          </cell>
          <cell r="F531">
            <v>0.46</v>
          </cell>
          <cell r="G531" t="str">
            <v>ｔ</v>
          </cell>
          <cell r="H531">
            <v>-3500</v>
          </cell>
          <cell r="I531">
            <v>-1610</v>
          </cell>
        </row>
        <row r="535">
          <cell r="B535" t="str">
            <v xml:space="preserve">  代　価  計</v>
          </cell>
          <cell r="I535">
            <v>-1610</v>
          </cell>
        </row>
        <row r="537">
          <cell r="B537" t="str">
            <v>採　用　金　額</v>
          </cell>
          <cell r="I537">
            <v>-1600</v>
          </cell>
        </row>
        <row r="539">
          <cell r="B539" t="str">
            <v>d070001</v>
          </cell>
          <cell r="I539">
            <v>76600</v>
          </cell>
        </row>
        <row r="541">
          <cell r="B541" t="str">
            <v>柱底ならしモルタル</v>
          </cell>
          <cell r="D541" t="str">
            <v>【　展示ホール棟　】</v>
          </cell>
        </row>
        <row r="545">
          <cell r="B545" t="str">
            <v>柱底ならしモルタル</v>
          </cell>
          <cell r="D545" t="str">
            <v>φ325×50</v>
          </cell>
          <cell r="F545">
            <v>35</v>
          </cell>
          <cell r="G545" t="str">
            <v>箇所</v>
          </cell>
          <cell r="H545">
            <v>2190</v>
          </cell>
          <cell r="I545">
            <v>76650</v>
          </cell>
        </row>
        <row r="547">
          <cell r="H547">
            <v>0</v>
          </cell>
          <cell r="I547">
            <v>0</v>
          </cell>
        </row>
        <row r="551">
          <cell r="B551" t="str">
            <v xml:space="preserve">  代　価  計</v>
          </cell>
          <cell r="I551">
            <v>76650</v>
          </cell>
        </row>
        <row r="553">
          <cell r="B553" t="str">
            <v>採　用　金　額</v>
          </cell>
          <cell r="I553">
            <v>76600</v>
          </cell>
        </row>
        <row r="555">
          <cell r="B555" t="str">
            <v>d070011</v>
          </cell>
          <cell r="I555">
            <v>44800</v>
          </cell>
        </row>
        <row r="557">
          <cell r="B557" t="str">
            <v>柱底ならしモルタル</v>
          </cell>
          <cell r="D557" t="str">
            <v>【　ﾚｸﾁｬｰﾎｰﾙ棟　】</v>
          </cell>
        </row>
        <row r="561">
          <cell r="B561" t="str">
            <v>柱底ならしモルタル</v>
          </cell>
          <cell r="D561" t="str">
            <v>400×400×50</v>
          </cell>
          <cell r="F561">
            <v>10</v>
          </cell>
          <cell r="G561" t="str">
            <v>箇所</v>
          </cell>
          <cell r="H561">
            <v>2930</v>
          </cell>
          <cell r="I561">
            <v>29300</v>
          </cell>
        </row>
        <row r="563">
          <cell r="B563" t="str">
            <v>柱底ならしモルタル</v>
          </cell>
          <cell r="D563" t="str">
            <v>260×260×50</v>
          </cell>
          <cell r="F563">
            <v>6</v>
          </cell>
          <cell r="G563" t="str">
            <v>箇所</v>
          </cell>
          <cell r="H563">
            <v>2050</v>
          </cell>
          <cell r="I563">
            <v>12300</v>
          </cell>
        </row>
        <row r="565">
          <cell r="B565" t="str">
            <v>柱底ならしモルタル</v>
          </cell>
          <cell r="D565" t="str">
            <v>150×140×30</v>
          </cell>
          <cell r="F565">
            <v>2</v>
          </cell>
          <cell r="G565" t="str">
            <v>箇所</v>
          </cell>
          <cell r="H565">
            <v>1600</v>
          </cell>
          <cell r="I565">
            <v>3200</v>
          </cell>
        </row>
        <row r="569">
          <cell r="H569">
            <v>0</v>
          </cell>
          <cell r="I569">
            <v>0</v>
          </cell>
        </row>
        <row r="573">
          <cell r="B573" t="str">
            <v xml:space="preserve">  代　価  計</v>
          </cell>
          <cell r="I573">
            <v>44800</v>
          </cell>
        </row>
        <row r="575">
          <cell r="B575" t="str">
            <v>採　用　金　額</v>
          </cell>
          <cell r="I575">
            <v>44800</v>
          </cell>
        </row>
        <row r="577">
          <cell r="B577" t="str">
            <v>d070021</v>
          </cell>
          <cell r="I577">
            <v>16400</v>
          </cell>
        </row>
        <row r="579">
          <cell r="B579" t="str">
            <v>柱底ならしモルタル</v>
          </cell>
          <cell r="D579" t="str">
            <v>【　管理棟　】</v>
          </cell>
        </row>
        <row r="583">
          <cell r="B583" t="str">
            <v>柱底ならしモルタル</v>
          </cell>
          <cell r="D583" t="str">
            <v>260×260×50</v>
          </cell>
          <cell r="F583">
            <v>8</v>
          </cell>
          <cell r="G583" t="str">
            <v>箇所</v>
          </cell>
          <cell r="H583">
            <v>2050</v>
          </cell>
          <cell r="I583">
            <v>16400</v>
          </cell>
        </row>
        <row r="585">
          <cell r="H585">
            <v>0</v>
          </cell>
          <cell r="I585">
            <v>0</v>
          </cell>
        </row>
        <row r="589">
          <cell r="B589" t="str">
            <v xml:space="preserve">  代　価  計</v>
          </cell>
          <cell r="I589">
            <v>16400</v>
          </cell>
        </row>
        <row r="591">
          <cell r="B591" t="str">
            <v>採　用　金　額</v>
          </cell>
          <cell r="I591">
            <v>16400</v>
          </cell>
        </row>
        <row r="593">
          <cell r="B593" t="str">
            <v>d073001</v>
          </cell>
          <cell r="I593">
            <v>278800</v>
          </cell>
        </row>
        <row r="595">
          <cell r="B595" t="str">
            <v>鉄骨足場</v>
          </cell>
          <cell r="D595" t="str">
            <v>【　展示ホール棟　】</v>
          </cell>
        </row>
        <row r="599">
          <cell r="B599" t="str">
            <v>鉄骨足場</v>
          </cell>
          <cell r="F599">
            <v>382</v>
          </cell>
          <cell r="G599" t="str">
            <v>ｍ2</v>
          </cell>
          <cell r="H599">
            <v>730</v>
          </cell>
          <cell r="I599">
            <v>278860</v>
          </cell>
        </row>
        <row r="601">
          <cell r="F601">
            <v>0</v>
          </cell>
          <cell r="I601">
            <v>0</v>
          </cell>
        </row>
        <row r="605">
          <cell r="B605" t="str">
            <v xml:space="preserve">  代　価  計</v>
          </cell>
          <cell r="I605">
            <v>278860</v>
          </cell>
        </row>
        <row r="607">
          <cell r="B607" t="str">
            <v>採　用　金　額</v>
          </cell>
          <cell r="I607">
            <v>278800</v>
          </cell>
        </row>
        <row r="609">
          <cell r="B609" t="str">
            <v>d073011</v>
          </cell>
          <cell r="I609">
            <v>148900</v>
          </cell>
        </row>
        <row r="611">
          <cell r="B611" t="str">
            <v>鉄骨足場</v>
          </cell>
          <cell r="D611" t="str">
            <v>【　ﾚｸﾁｬｰﾎｰﾙ棟　】</v>
          </cell>
        </row>
        <row r="615">
          <cell r="B615" t="str">
            <v>鉄骨足場</v>
          </cell>
          <cell r="F615">
            <v>204</v>
          </cell>
          <cell r="G615" t="str">
            <v>ｍ2</v>
          </cell>
          <cell r="H615">
            <v>730</v>
          </cell>
          <cell r="I615">
            <v>148920</v>
          </cell>
        </row>
        <row r="617">
          <cell r="F617">
            <v>0</v>
          </cell>
          <cell r="I617">
            <v>0</v>
          </cell>
        </row>
        <row r="621">
          <cell r="B621" t="str">
            <v xml:space="preserve">  代　価  計</v>
          </cell>
          <cell r="I621">
            <v>148920</v>
          </cell>
        </row>
        <row r="623">
          <cell r="B623" t="str">
            <v>採　用　金　額</v>
          </cell>
          <cell r="I623">
            <v>148900</v>
          </cell>
        </row>
        <row r="625">
          <cell r="B625" t="str">
            <v>d073021</v>
          </cell>
          <cell r="I625">
            <v>9800</v>
          </cell>
        </row>
        <row r="627">
          <cell r="B627" t="str">
            <v>鉄骨足場</v>
          </cell>
          <cell r="D627" t="str">
            <v>【　管理棟　】</v>
          </cell>
        </row>
        <row r="631">
          <cell r="B631" t="str">
            <v>鉄骨足場</v>
          </cell>
          <cell r="F631">
            <v>13.5</v>
          </cell>
          <cell r="G631" t="str">
            <v>ｍ2</v>
          </cell>
          <cell r="H631">
            <v>730</v>
          </cell>
          <cell r="I631">
            <v>9855</v>
          </cell>
        </row>
        <row r="633">
          <cell r="F633">
            <v>0</v>
          </cell>
          <cell r="I633">
            <v>0</v>
          </cell>
        </row>
        <row r="637">
          <cell r="B637" t="str">
            <v xml:space="preserve">  代　価  計</v>
          </cell>
          <cell r="I637">
            <v>9855</v>
          </cell>
        </row>
        <row r="639">
          <cell r="B639" t="str">
            <v>採　用　金　額</v>
          </cell>
          <cell r="I639">
            <v>9800</v>
          </cell>
        </row>
        <row r="641">
          <cell r="B641" t="str">
            <v>d074001</v>
          </cell>
          <cell r="I641">
            <v>187100</v>
          </cell>
        </row>
        <row r="643">
          <cell r="B643" t="str">
            <v>鉄骨災害防止</v>
          </cell>
          <cell r="D643" t="str">
            <v>【　展示ホール棟　】</v>
          </cell>
        </row>
        <row r="645">
          <cell r="F645">
            <v>0</v>
          </cell>
          <cell r="I645">
            <v>0</v>
          </cell>
        </row>
        <row r="647">
          <cell r="B647" t="str">
            <v>鉄骨災害防止</v>
          </cell>
          <cell r="D647" t="str">
            <v>安全ネット</v>
          </cell>
          <cell r="F647">
            <v>382</v>
          </cell>
          <cell r="G647" t="str">
            <v>ｍ2</v>
          </cell>
          <cell r="H647">
            <v>490</v>
          </cell>
          <cell r="I647">
            <v>187180</v>
          </cell>
        </row>
        <row r="649">
          <cell r="F649">
            <v>0</v>
          </cell>
          <cell r="I649">
            <v>0</v>
          </cell>
        </row>
        <row r="653">
          <cell r="B653" t="str">
            <v xml:space="preserve">  代　価  計</v>
          </cell>
          <cell r="I653">
            <v>187180</v>
          </cell>
        </row>
        <row r="655">
          <cell r="B655" t="str">
            <v>採　用　金　額</v>
          </cell>
          <cell r="I655">
            <v>187100</v>
          </cell>
        </row>
        <row r="657">
          <cell r="B657" t="str">
            <v>d074011</v>
          </cell>
          <cell r="I657">
            <v>99900</v>
          </cell>
        </row>
        <row r="659">
          <cell r="B659" t="str">
            <v>鉄骨災害防止</v>
          </cell>
          <cell r="D659" t="str">
            <v>【　ﾚｸﾁｬｰﾎｰﾙ棟　】</v>
          </cell>
        </row>
        <row r="661">
          <cell r="F661">
            <v>0</v>
          </cell>
          <cell r="I661">
            <v>0</v>
          </cell>
        </row>
        <row r="663">
          <cell r="B663" t="str">
            <v>鉄骨災害防止</v>
          </cell>
          <cell r="D663" t="str">
            <v>安全ネット</v>
          </cell>
          <cell r="F663">
            <v>204</v>
          </cell>
          <cell r="G663" t="str">
            <v>ｍ2</v>
          </cell>
          <cell r="H663">
            <v>490</v>
          </cell>
          <cell r="I663">
            <v>99960</v>
          </cell>
        </row>
        <row r="665">
          <cell r="F665">
            <v>0</v>
          </cell>
          <cell r="I665">
            <v>0</v>
          </cell>
        </row>
        <row r="669">
          <cell r="B669" t="str">
            <v xml:space="preserve">  代　価  計</v>
          </cell>
          <cell r="I669">
            <v>99960</v>
          </cell>
        </row>
        <row r="671">
          <cell r="B671" t="str">
            <v>採　用　金　額</v>
          </cell>
          <cell r="I671">
            <v>99900</v>
          </cell>
        </row>
        <row r="673">
          <cell r="B673" t="str">
            <v>d074021</v>
          </cell>
          <cell r="I673">
            <v>6600</v>
          </cell>
        </row>
        <row r="675">
          <cell r="B675" t="str">
            <v>鉄骨災害防止</v>
          </cell>
          <cell r="D675" t="str">
            <v>【　管理棟　】</v>
          </cell>
        </row>
        <row r="677">
          <cell r="F677">
            <v>0</v>
          </cell>
          <cell r="I677">
            <v>0</v>
          </cell>
        </row>
        <row r="679">
          <cell r="B679" t="str">
            <v>鉄骨災害防止</v>
          </cell>
          <cell r="D679" t="str">
            <v>安全ネット</v>
          </cell>
          <cell r="F679">
            <v>13.5</v>
          </cell>
          <cell r="G679" t="str">
            <v>ｍ2</v>
          </cell>
          <cell r="H679">
            <v>490</v>
          </cell>
          <cell r="I679">
            <v>6615</v>
          </cell>
        </row>
        <row r="681">
          <cell r="F681">
            <v>0</v>
          </cell>
          <cell r="I681">
            <v>0</v>
          </cell>
        </row>
        <row r="685">
          <cell r="B685" t="str">
            <v xml:space="preserve">  代　価  計</v>
          </cell>
          <cell r="I685">
            <v>6615</v>
          </cell>
        </row>
        <row r="687">
          <cell r="B687" t="str">
            <v>採　用　金　額</v>
          </cell>
          <cell r="I687">
            <v>6600</v>
          </cell>
        </row>
        <row r="689">
          <cell r="B689" t="str">
            <v>d077001</v>
          </cell>
          <cell r="I689">
            <v>-2600</v>
          </cell>
        </row>
        <row r="691">
          <cell r="B691" t="str">
            <v xml:space="preserve">スクラップ控除 </v>
          </cell>
          <cell r="D691" t="str">
            <v>【　展示ホール棟　】</v>
          </cell>
        </row>
        <row r="695">
          <cell r="B695" t="str">
            <v>スクラップ控除</v>
          </cell>
          <cell r="F695">
            <v>0.77</v>
          </cell>
          <cell r="G695" t="str">
            <v>ｔ</v>
          </cell>
          <cell r="H695">
            <v>-3500</v>
          </cell>
          <cell r="I695">
            <v>-2695</v>
          </cell>
        </row>
        <row r="701">
          <cell r="B701" t="str">
            <v xml:space="preserve">  代　価  計</v>
          </cell>
          <cell r="I701">
            <v>-2695</v>
          </cell>
        </row>
        <row r="703">
          <cell r="B703" t="str">
            <v>採　用　金　額</v>
          </cell>
          <cell r="I703">
            <v>-2600</v>
          </cell>
        </row>
        <row r="705">
          <cell r="B705" t="str">
            <v>d077011</v>
          </cell>
          <cell r="I705">
            <v>-3900</v>
          </cell>
        </row>
        <row r="707">
          <cell r="B707" t="str">
            <v xml:space="preserve">スクラップ控除 </v>
          </cell>
          <cell r="D707" t="str">
            <v>【　ﾚｸﾁｬｰﾎｰﾙ棟　】</v>
          </cell>
        </row>
        <row r="711">
          <cell r="B711" t="str">
            <v>スクラップ控除</v>
          </cell>
          <cell r="F711">
            <v>1.1399999999999999</v>
          </cell>
          <cell r="G711" t="str">
            <v>ｔ</v>
          </cell>
          <cell r="H711">
            <v>-3500</v>
          </cell>
          <cell r="I711">
            <v>-3990</v>
          </cell>
        </row>
        <row r="717">
          <cell r="B717" t="str">
            <v xml:space="preserve">  代　価  計</v>
          </cell>
          <cell r="I717">
            <v>-3990</v>
          </cell>
        </row>
        <row r="719">
          <cell r="B719" t="str">
            <v>採　用　金　額</v>
          </cell>
          <cell r="I719">
            <v>-3900</v>
          </cell>
        </row>
        <row r="721">
          <cell r="B721" t="str">
            <v>d077021</v>
          </cell>
          <cell r="I721">
            <v>-300</v>
          </cell>
        </row>
        <row r="723">
          <cell r="B723" t="str">
            <v xml:space="preserve">スクラップ控除 </v>
          </cell>
          <cell r="D723" t="str">
            <v>【　管理棟　】</v>
          </cell>
        </row>
        <row r="727">
          <cell r="B727" t="str">
            <v>スクラップ控除</v>
          </cell>
          <cell r="F727">
            <v>0.1</v>
          </cell>
          <cell r="G727" t="str">
            <v>ｔ</v>
          </cell>
          <cell r="H727">
            <v>-3500</v>
          </cell>
          <cell r="I727">
            <v>-350</v>
          </cell>
        </row>
        <row r="733">
          <cell r="B733" t="str">
            <v xml:space="preserve">  代　価  計</v>
          </cell>
          <cell r="I733">
            <v>-350</v>
          </cell>
        </row>
        <row r="734">
          <cell r="F734">
            <v>0.1</v>
          </cell>
        </row>
        <row r="735">
          <cell r="B735" t="str">
            <v>採　用　金　額</v>
          </cell>
          <cell r="I735">
            <v>-300</v>
          </cell>
        </row>
        <row r="737">
          <cell r="B737" t="str">
            <v>d120000</v>
          </cell>
          <cell r="I737" t="e">
            <v>#N/A</v>
          </cell>
        </row>
        <row r="739">
          <cell r="B739" t="str">
            <v>施工費</v>
          </cell>
        </row>
        <row r="743">
          <cell r="B743" t="str">
            <v>縁甲板張り</v>
          </cell>
          <cell r="F743">
            <v>46.7</v>
          </cell>
          <cell r="G743" t="str">
            <v>㎡</v>
          </cell>
          <cell r="H743" t="e">
            <v>#N/A</v>
          </cell>
          <cell r="I743" t="e">
            <v>#N/A</v>
          </cell>
        </row>
        <row r="745">
          <cell r="B745" t="str">
            <v>胴縁組</v>
          </cell>
          <cell r="F745">
            <v>46.7</v>
          </cell>
          <cell r="G745" t="str">
            <v>㎡</v>
          </cell>
          <cell r="H745" t="e">
            <v>#N/A</v>
          </cell>
          <cell r="I745" t="e">
            <v>#N/A</v>
          </cell>
        </row>
        <row r="749">
          <cell r="B749" t="str">
            <v xml:space="preserve">  代　価  計</v>
          </cell>
          <cell r="I749" t="e">
            <v>#N/A</v>
          </cell>
        </row>
        <row r="751">
          <cell r="B751" t="str">
            <v>採　用　金　額</v>
          </cell>
          <cell r="I751" t="e">
            <v>#N/A</v>
          </cell>
        </row>
        <row r="753">
          <cell r="B753" t="str">
            <v>d13001</v>
          </cell>
          <cell r="I753">
            <v>295200</v>
          </cell>
        </row>
        <row r="755">
          <cell r="B755" t="str">
            <v>といの防露被覆</v>
          </cell>
        </row>
        <row r="759">
          <cell r="B759" t="str">
            <v>といの防露被覆</v>
          </cell>
          <cell r="D759" t="str">
            <v>天井内等 25t 100A</v>
          </cell>
          <cell r="F759">
            <v>133</v>
          </cell>
          <cell r="G759" t="str">
            <v>ｍ</v>
          </cell>
          <cell r="H759">
            <v>2220</v>
          </cell>
          <cell r="I759">
            <v>295260</v>
          </cell>
        </row>
        <row r="765">
          <cell r="B765" t="str">
            <v xml:space="preserve">  代　価  計</v>
          </cell>
          <cell r="I765">
            <v>295260</v>
          </cell>
        </row>
        <row r="767">
          <cell r="B767" t="str">
            <v>採　用　金　額</v>
          </cell>
          <cell r="I767">
            <v>295200</v>
          </cell>
        </row>
        <row r="769">
          <cell r="B769" t="str">
            <v>d14001</v>
          </cell>
          <cell r="I769">
            <v>24700</v>
          </cell>
        </row>
        <row r="770">
          <cell r="B770" t="str">
            <v>外部</v>
          </cell>
        </row>
        <row r="771">
          <cell r="B771" t="str">
            <v>天井下地用インサート</v>
          </cell>
        </row>
        <row r="775">
          <cell r="B775" t="str">
            <v>天井下地用インサート</v>
          </cell>
          <cell r="D775" t="str">
            <v>鉄製</v>
          </cell>
          <cell r="F775">
            <v>177</v>
          </cell>
          <cell r="G775" t="str">
            <v>㎡</v>
          </cell>
          <cell r="H775">
            <v>140</v>
          </cell>
          <cell r="I775">
            <v>24780</v>
          </cell>
        </row>
        <row r="781">
          <cell r="B781" t="str">
            <v xml:space="preserve">  代　価  計</v>
          </cell>
          <cell r="I781">
            <v>24780</v>
          </cell>
        </row>
        <row r="783">
          <cell r="B783" t="str">
            <v>採　用　金　額</v>
          </cell>
          <cell r="I783">
            <v>24700</v>
          </cell>
        </row>
        <row r="785">
          <cell r="B785" t="str">
            <v>d14003</v>
          </cell>
          <cell r="I785" t="e">
            <v>#N/A</v>
          </cell>
        </row>
        <row r="787">
          <cell r="B787" t="str">
            <v>ＬＧＳ天井開口補強</v>
          </cell>
        </row>
        <row r="788">
          <cell r="I788" t="str">
            <v xml:space="preserve"> </v>
          </cell>
        </row>
        <row r="789">
          <cell r="B789" t="str">
            <v>　</v>
          </cell>
          <cell r="D789" t="str">
            <v>　</v>
          </cell>
          <cell r="F789" t="str">
            <v>　</v>
          </cell>
          <cell r="G789" t="str">
            <v>　</v>
          </cell>
          <cell r="I789" t="str">
            <v>　</v>
          </cell>
        </row>
        <row r="790">
          <cell r="D790" t="str">
            <v>電気</v>
          </cell>
          <cell r="I790" t="str">
            <v xml:space="preserve"> </v>
          </cell>
        </row>
        <row r="791">
          <cell r="B791" t="str">
            <v>天井開口補強</v>
          </cell>
          <cell r="D791" t="str">
            <v>19型 1240*220</v>
          </cell>
          <cell r="F791">
            <v>19</v>
          </cell>
          <cell r="G791" t="str">
            <v>か所</v>
          </cell>
          <cell r="H791" t="e">
            <v>#N/A</v>
          </cell>
          <cell r="I791" t="e">
            <v>#N/A</v>
          </cell>
        </row>
        <row r="795">
          <cell r="B795" t="str">
            <v xml:space="preserve">  代　価  計</v>
          </cell>
          <cell r="I795" t="e">
            <v>#N/A</v>
          </cell>
        </row>
        <row r="797">
          <cell r="B797" t="str">
            <v>採　用　単　価</v>
          </cell>
          <cell r="I797" t="e">
            <v>#N/A</v>
          </cell>
        </row>
        <row r="799">
          <cell r="B799" t="str">
            <v>d14004</v>
          </cell>
          <cell r="I799">
            <v>261200</v>
          </cell>
        </row>
        <row r="800">
          <cell r="B800" t="str">
            <v>内部</v>
          </cell>
        </row>
        <row r="801">
          <cell r="B801" t="str">
            <v>天井下地用インサート</v>
          </cell>
        </row>
        <row r="805">
          <cell r="B805" t="str">
            <v>天井下地用インサート</v>
          </cell>
          <cell r="D805" t="str">
            <v>鉄製</v>
          </cell>
          <cell r="F805">
            <v>635</v>
          </cell>
          <cell r="G805" t="str">
            <v>㎡</v>
          </cell>
          <cell r="H805">
            <v>140</v>
          </cell>
          <cell r="I805">
            <v>88900</v>
          </cell>
        </row>
        <row r="807">
          <cell r="B807" t="str">
            <v>天井下地用インサート</v>
          </cell>
          <cell r="D807" t="str">
            <v>鉄製</v>
          </cell>
          <cell r="F807">
            <v>1231</v>
          </cell>
          <cell r="G807" t="str">
            <v>㎡</v>
          </cell>
          <cell r="H807">
            <v>140</v>
          </cell>
          <cell r="I807">
            <v>172340</v>
          </cell>
        </row>
        <row r="811">
          <cell r="B811" t="str">
            <v xml:space="preserve">  代　価  計</v>
          </cell>
          <cell r="I811">
            <v>261240</v>
          </cell>
        </row>
        <row r="813">
          <cell r="B813" t="str">
            <v>採　用　金　額</v>
          </cell>
          <cell r="I813">
            <v>261200</v>
          </cell>
        </row>
        <row r="815">
          <cell r="B815" t="str">
            <v>d17001</v>
          </cell>
          <cell r="I815">
            <v>1371300</v>
          </cell>
        </row>
        <row r="817">
          <cell r="B817" t="str">
            <v>ガラス清掃</v>
          </cell>
        </row>
        <row r="818">
          <cell r="I818" t="str">
            <v xml:space="preserve"> </v>
          </cell>
        </row>
        <row r="819">
          <cell r="B819" t="str">
            <v>　</v>
          </cell>
          <cell r="D819" t="str">
            <v>　</v>
          </cell>
          <cell r="F819" t="str">
            <v>　</v>
          </cell>
          <cell r="G819" t="str">
            <v>　</v>
          </cell>
          <cell r="I819" t="str">
            <v>　</v>
          </cell>
        </row>
        <row r="820">
          <cell r="I820" t="str">
            <v xml:space="preserve"> </v>
          </cell>
        </row>
        <row r="821">
          <cell r="B821" t="str">
            <v>ガラス清掃</v>
          </cell>
          <cell r="F821">
            <v>2689</v>
          </cell>
          <cell r="G821" t="str">
            <v>㎡</v>
          </cell>
          <cell r="H821">
            <v>510</v>
          </cell>
          <cell r="I821">
            <v>1371390</v>
          </cell>
        </row>
        <row r="822">
          <cell r="F822" t="str">
            <v>　</v>
          </cell>
        </row>
        <row r="827">
          <cell r="B827" t="str">
            <v xml:space="preserve">  代　価  計</v>
          </cell>
          <cell r="I827">
            <v>1371390</v>
          </cell>
        </row>
        <row r="829">
          <cell r="B829" t="str">
            <v>採　用　単　価</v>
          </cell>
          <cell r="I829">
            <v>1371300</v>
          </cell>
        </row>
        <row r="831">
          <cell r="B831" t="str">
            <v>d20001</v>
          </cell>
          <cell r="I831" t="e">
            <v>#N/A</v>
          </cell>
        </row>
        <row r="833">
          <cell r="B833" t="str">
            <v>耐火間仕切ＬＧＳ壁開口補強</v>
          </cell>
        </row>
        <row r="834">
          <cell r="I834" t="str">
            <v xml:space="preserve"> </v>
          </cell>
        </row>
        <row r="835">
          <cell r="B835" t="str">
            <v>　</v>
          </cell>
          <cell r="D835" t="str">
            <v>　</v>
          </cell>
          <cell r="F835" t="str">
            <v>　</v>
          </cell>
          <cell r="G835" t="str">
            <v>　</v>
          </cell>
          <cell r="I835" t="str">
            <v>　</v>
          </cell>
        </row>
        <row r="836">
          <cell r="I836" t="str">
            <v xml:space="preserve"> </v>
          </cell>
        </row>
        <row r="837">
          <cell r="B837" t="str">
            <v>壁開口補強</v>
          </cell>
          <cell r="D837" t="str">
            <v>65型 W650*H2100*2</v>
          </cell>
          <cell r="F837">
            <v>2.7</v>
          </cell>
          <cell r="G837" t="str">
            <v>ｍ</v>
          </cell>
          <cell r="H837" t="e">
            <v>#N/A</v>
          </cell>
          <cell r="I837" t="e">
            <v>#N/A</v>
          </cell>
        </row>
        <row r="838">
          <cell r="I838" t="str">
            <v xml:space="preserve"> </v>
          </cell>
        </row>
        <row r="839">
          <cell r="B839" t="str">
            <v>壁開口補強</v>
          </cell>
          <cell r="D839" t="str">
            <v>65型 W850*H2100*1</v>
          </cell>
          <cell r="F839">
            <v>1.8</v>
          </cell>
          <cell r="G839" t="str">
            <v>ｍ</v>
          </cell>
          <cell r="H839" t="e">
            <v>#N/A</v>
          </cell>
          <cell r="I839" t="e">
            <v>#N/A</v>
          </cell>
        </row>
        <row r="840">
          <cell r="I840" t="str">
            <v xml:space="preserve"> </v>
          </cell>
        </row>
        <row r="841">
          <cell r="B841" t="str">
            <v>壁開口補強</v>
          </cell>
          <cell r="D841" t="str">
            <v>65型 W1500*H2000*1</v>
          </cell>
          <cell r="F841">
            <v>3</v>
          </cell>
          <cell r="G841" t="str">
            <v>ｍ</v>
          </cell>
          <cell r="H841" t="e">
            <v>#N/A</v>
          </cell>
          <cell r="I841" t="e">
            <v>#N/A</v>
          </cell>
        </row>
        <row r="842">
          <cell r="I842" t="str">
            <v xml:space="preserve"> </v>
          </cell>
        </row>
        <row r="843">
          <cell r="B843" t="str">
            <v>壁開口補強</v>
          </cell>
          <cell r="D843" t="str">
            <v>65型 W1500*H2100*3</v>
          </cell>
          <cell r="F843">
            <v>9.5</v>
          </cell>
          <cell r="G843" t="str">
            <v>ｍ</v>
          </cell>
          <cell r="H843" t="e">
            <v>#N/A</v>
          </cell>
          <cell r="I843" t="e">
            <v>#N/A</v>
          </cell>
        </row>
        <row r="845">
          <cell r="B845" t="str">
            <v xml:space="preserve">  代　価  計</v>
          </cell>
          <cell r="I845" t="e">
            <v>#N/A</v>
          </cell>
        </row>
        <row r="847">
          <cell r="B847" t="str">
            <v>採　用　単　価</v>
          </cell>
          <cell r="I847" t="e">
            <v>#N/A</v>
          </cell>
        </row>
        <row r="849">
          <cell r="B849" t="str">
            <v>d20002</v>
          </cell>
          <cell r="I849" t="e">
            <v>#N/A</v>
          </cell>
        </row>
        <row r="851">
          <cell r="B851" t="str">
            <v>耐火間仕切ＬＧＳ壁開口補強</v>
          </cell>
        </row>
        <row r="852">
          <cell r="I852" t="str">
            <v xml:space="preserve"> </v>
          </cell>
        </row>
        <row r="853">
          <cell r="B853" t="str">
            <v>　</v>
          </cell>
          <cell r="D853" t="str">
            <v>　</v>
          </cell>
          <cell r="F853" t="str">
            <v>　</v>
          </cell>
          <cell r="G853" t="str">
            <v>　</v>
          </cell>
          <cell r="I853" t="str">
            <v>　</v>
          </cell>
        </row>
        <row r="854">
          <cell r="I854" t="str">
            <v xml:space="preserve"> </v>
          </cell>
        </row>
        <row r="855">
          <cell r="B855" t="str">
            <v>壁開口補強</v>
          </cell>
          <cell r="D855" t="str">
            <v>90型 W600*H1800*4</v>
          </cell>
          <cell r="F855">
            <v>4.3</v>
          </cell>
          <cell r="G855" t="str">
            <v>ｍ</v>
          </cell>
          <cell r="H855" t="e">
            <v>#N/A</v>
          </cell>
          <cell r="I855" t="e">
            <v>#N/A</v>
          </cell>
        </row>
        <row r="856">
          <cell r="I856" t="str">
            <v xml:space="preserve"> </v>
          </cell>
        </row>
        <row r="857">
          <cell r="B857" t="str">
            <v>壁開口補強</v>
          </cell>
          <cell r="D857" t="str">
            <v>90型 W800*H2100*5</v>
          </cell>
          <cell r="F857">
            <v>8.4</v>
          </cell>
          <cell r="G857" t="str">
            <v>ｍ</v>
          </cell>
          <cell r="H857" t="e">
            <v>#N/A</v>
          </cell>
          <cell r="I857" t="e">
            <v>#N/A</v>
          </cell>
        </row>
        <row r="858">
          <cell r="I858" t="str">
            <v xml:space="preserve"> </v>
          </cell>
        </row>
        <row r="859">
          <cell r="B859" t="str">
            <v>壁開口補強</v>
          </cell>
          <cell r="D859" t="str">
            <v>90型 W900*H2100*1</v>
          </cell>
          <cell r="F859">
            <v>1.8</v>
          </cell>
          <cell r="G859" t="str">
            <v>ｍ</v>
          </cell>
          <cell r="H859" t="e">
            <v>#N/A</v>
          </cell>
          <cell r="I859" t="e">
            <v>#N/A</v>
          </cell>
        </row>
        <row r="860">
          <cell r="I860" t="str">
            <v xml:space="preserve"> </v>
          </cell>
        </row>
        <row r="861">
          <cell r="B861" t="str">
            <v>壁開口補強</v>
          </cell>
          <cell r="D861" t="str">
            <v>90型 W1500*H2500*1</v>
          </cell>
          <cell r="F861">
            <v>3.8</v>
          </cell>
          <cell r="G861" t="str">
            <v>ｍ</v>
          </cell>
          <cell r="H861" t="e">
            <v>#N/A</v>
          </cell>
          <cell r="I861" t="e">
            <v>#N/A</v>
          </cell>
        </row>
        <row r="862">
          <cell r="I862" t="str">
            <v xml:space="preserve"> </v>
          </cell>
        </row>
        <row r="863">
          <cell r="B863" t="str">
            <v>壁開口補強</v>
          </cell>
          <cell r="D863" t="str">
            <v>90型 W1600*H3000*1</v>
          </cell>
          <cell r="F863">
            <v>4.8</v>
          </cell>
          <cell r="G863" t="str">
            <v>ｍ</v>
          </cell>
          <cell r="H863" t="e">
            <v>#N/A</v>
          </cell>
          <cell r="I863" t="e">
            <v>#N/A</v>
          </cell>
        </row>
        <row r="864">
          <cell r="I864" t="str">
            <v xml:space="preserve"> </v>
          </cell>
        </row>
        <row r="865">
          <cell r="B865" t="str">
            <v>壁開口補強</v>
          </cell>
          <cell r="D865" t="str">
            <v>90型 W2000*H2500*2</v>
          </cell>
          <cell r="F865">
            <v>10</v>
          </cell>
          <cell r="G865" t="str">
            <v>ｍ</v>
          </cell>
          <cell r="H865" t="e">
            <v>#N/A</v>
          </cell>
          <cell r="I865" t="e">
            <v>#N/A</v>
          </cell>
        </row>
        <row r="866">
          <cell r="I866" t="str">
            <v xml:space="preserve"> </v>
          </cell>
        </row>
        <row r="867">
          <cell r="B867" t="str">
            <v>壁開口補強</v>
          </cell>
          <cell r="D867" t="str">
            <v>90型 W2400*H2500*2</v>
          </cell>
          <cell r="F867">
            <v>12</v>
          </cell>
          <cell r="G867" t="str">
            <v>ｍ</v>
          </cell>
          <cell r="H867" t="e">
            <v>#N/A</v>
          </cell>
          <cell r="I867" t="e">
            <v>#N/A</v>
          </cell>
        </row>
        <row r="868">
          <cell r="I868" t="str">
            <v xml:space="preserve"> </v>
          </cell>
        </row>
        <row r="869">
          <cell r="B869" t="str">
            <v>壁開口補強</v>
          </cell>
          <cell r="D869" t="str">
            <v>90型 W2400*H3000*3</v>
          </cell>
          <cell r="F869">
            <v>21.6</v>
          </cell>
          <cell r="G869" t="str">
            <v>ｍ</v>
          </cell>
          <cell r="H869" t="e">
            <v>#N/A</v>
          </cell>
          <cell r="I869" t="e">
            <v>#N/A</v>
          </cell>
        </row>
        <row r="870">
          <cell r="I870" t="str">
            <v xml:space="preserve"> </v>
          </cell>
        </row>
        <row r="871">
          <cell r="B871" t="str">
            <v>壁開口補強</v>
          </cell>
          <cell r="D871" t="str">
            <v>90型 W4970*H650*1</v>
          </cell>
          <cell r="F871">
            <v>3.2</v>
          </cell>
          <cell r="G871" t="str">
            <v>ｍ</v>
          </cell>
          <cell r="H871" t="e">
            <v>#N/A</v>
          </cell>
          <cell r="I871" t="e">
            <v>#N/A</v>
          </cell>
        </row>
        <row r="873">
          <cell r="B873" t="str">
            <v xml:space="preserve">  代　価  計</v>
          </cell>
          <cell r="I873" t="e">
            <v>#N/A</v>
          </cell>
        </row>
        <row r="875">
          <cell r="B875" t="str">
            <v>採　用　単　価</v>
          </cell>
          <cell r="I875" t="e">
            <v>#N/A</v>
          </cell>
        </row>
        <row r="877">
          <cell r="B877" t="str">
            <v>d20003</v>
          </cell>
          <cell r="I877" t="e">
            <v>#N/A</v>
          </cell>
        </row>
        <row r="879">
          <cell r="B879" t="str">
            <v>耐火遮音間仕切ＬＧＳ壁開口補強</v>
          </cell>
        </row>
        <row r="880">
          <cell r="I880" t="str">
            <v xml:space="preserve"> </v>
          </cell>
        </row>
        <row r="881">
          <cell r="B881" t="str">
            <v>　</v>
          </cell>
          <cell r="D881" t="str">
            <v>　</v>
          </cell>
          <cell r="F881" t="str">
            <v>　</v>
          </cell>
          <cell r="G881" t="str">
            <v>　</v>
          </cell>
          <cell r="I881" t="str">
            <v>　</v>
          </cell>
        </row>
        <row r="882">
          <cell r="I882" t="str">
            <v xml:space="preserve"> </v>
          </cell>
        </row>
        <row r="883">
          <cell r="B883" t="str">
            <v>壁開口補強</v>
          </cell>
          <cell r="D883" t="str">
            <v>65型 W700*H2100*2</v>
          </cell>
          <cell r="F883">
            <v>2.9</v>
          </cell>
          <cell r="G883" t="str">
            <v>ｍ</v>
          </cell>
          <cell r="H883" t="e">
            <v>#N/A</v>
          </cell>
          <cell r="I883" t="e">
            <v>#N/A</v>
          </cell>
        </row>
        <row r="884">
          <cell r="I884" t="str">
            <v xml:space="preserve"> </v>
          </cell>
        </row>
        <row r="885">
          <cell r="B885" t="str">
            <v>壁開口補強</v>
          </cell>
          <cell r="D885" t="str">
            <v>65型 W750*H2100*1</v>
          </cell>
          <cell r="F885">
            <v>1.6</v>
          </cell>
          <cell r="G885" t="str">
            <v>ｍ</v>
          </cell>
          <cell r="H885" t="e">
            <v>#N/A</v>
          </cell>
          <cell r="I885" t="e">
            <v>#N/A</v>
          </cell>
        </row>
        <row r="887">
          <cell r="B887" t="str">
            <v xml:space="preserve">  代　価  計</v>
          </cell>
          <cell r="I887" t="e">
            <v>#N/A</v>
          </cell>
        </row>
        <row r="889">
          <cell r="B889" t="str">
            <v>採　用　単　価</v>
          </cell>
          <cell r="I889" t="e">
            <v>#N/A</v>
          </cell>
        </row>
        <row r="891">
          <cell r="B891" t="str">
            <v>d20004</v>
          </cell>
          <cell r="I891" t="e">
            <v>#N/A</v>
          </cell>
        </row>
        <row r="893">
          <cell r="B893" t="str">
            <v>耐火遮音間仕切ＬＧＳ壁開口補強</v>
          </cell>
        </row>
        <row r="894">
          <cell r="I894" t="str">
            <v xml:space="preserve"> </v>
          </cell>
        </row>
        <row r="895">
          <cell r="B895" t="str">
            <v>　</v>
          </cell>
          <cell r="D895" t="str">
            <v>　</v>
          </cell>
          <cell r="F895" t="str">
            <v>　</v>
          </cell>
          <cell r="G895" t="str">
            <v>　</v>
          </cell>
          <cell r="I895" t="str">
            <v>　</v>
          </cell>
        </row>
        <row r="896">
          <cell r="I896" t="str">
            <v xml:space="preserve"> </v>
          </cell>
        </row>
        <row r="897">
          <cell r="B897" t="str">
            <v>壁開口補強</v>
          </cell>
          <cell r="D897" t="str">
            <v>90型 W1040*H2550*1</v>
          </cell>
          <cell r="F897">
            <v>2.7</v>
          </cell>
          <cell r="G897" t="str">
            <v>ｍ</v>
          </cell>
          <cell r="H897" t="e">
            <v>#N/A</v>
          </cell>
          <cell r="I897" t="e">
            <v>#N/A</v>
          </cell>
        </row>
        <row r="899">
          <cell r="B899" t="str">
            <v xml:space="preserve">  代　価  計</v>
          </cell>
          <cell r="I899" t="e">
            <v>#N/A</v>
          </cell>
        </row>
        <row r="901">
          <cell r="B901" t="str">
            <v>採　用　単　価</v>
          </cell>
          <cell r="I901" t="e">
            <v>#N/A</v>
          </cell>
        </row>
        <row r="903">
          <cell r="B903" t="str">
            <v>d20005</v>
          </cell>
          <cell r="I903" t="e">
            <v>#N/A</v>
          </cell>
        </row>
        <row r="905">
          <cell r="B905" t="str">
            <v>耐火遮音間仕切ＬＧＳ壁開口補強</v>
          </cell>
        </row>
        <row r="906">
          <cell r="I906" t="str">
            <v xml:space="preserve"> </v>
          </cell>
        </row>
        <row r="907">
          <cell r="B907" t="str">
            <v>　</v>
          </cell>
          <cell r="D907" t="str">
            <v>　</v>
          </cell>
          <cell r="F907" t="str">
            <v>　</v>
          </cell>
          <cell r="G907" t="str">
            <v>　</v>
          </cell>
          <cell r="I907" t="str">
            <v>　</v>
          </cell>
        </row>
        <row r="908">
          <cell r="I908" t="str">
            <v xml:space="preserve"> </v>
          </cell>
        </row>
        <row r="909">
          <cell r="B909" t="str">
            <v>壁開口補強</v>
          </cell>
          <cell r="D909" t="str">
            <v>65型 W900*H2100*1</v>
          </cell>
          <cell r="F909">
            <v>1.9</v>
          </cell>
          <cell r="G909" t="str">
            <v>ｍ</v>
          </cell>
          <cell r="H909" t="e">
            <v>#N/A</v>
          </cell>
          <cell r="I909" t="e">
            <v>#N/A</v>
          </cell>
        </row>
        <row r="911">
          <cell r="B911" t="str">
            <v xml:space="preserve">  代　価  計</v>
          </cell>
          <cell r="I911" t="e">
            <v>#N/A</v>
          </cell>
        </row>
        <row r="913">
          <cell r="B913" t="str">
            <v>採　用　単　価</v>
          </cell>
          <cell r="I913" t="e">
            <v>#N/A</v>
          </cell>
        </row>
        <row r="915">
          <cell r="B915" t="str">
            <v>d21001</v>
          </cell>
          <cell r="I915" t="e">
            <v>#N/A</v>
          </cell>
        </row>
        <row r="917">
          <cell r="B917" t="str">
            <v>便所隔板</v>
          </cell>
        </row>
        <row r="918">
          <cell r="I918" t="str">
            <v xml:space="preserve"> </v>
          </cell>
        </row>
        <row r="919">
          <cell r="B919" t="str">
            <v>　</v>
          </cell>
          <cell r="D919" t="str">
            <v>　</v>
          </cell>
          <cell r="F919" t="str">
            <v>　</v>
          </cell>
          <cell r="G919" t="str">
            <v>　</v>
          </cell>
          <cell r="I919" t="str">
            <v>　</v>
          </cell>
        </row>
        <row r="920">
          <cell r="D920" t="str">
            <v>ﾃﾗｿﾞｰﾌﾞﾛｯｸ</v>
          </cell>
          <cell r="I920" t="str">
            <v xml:space="preserve"> </v>
          </cell>
        </row>
        <row r="921">
          <cell r="B921" t="str">
            <v>１～３Ｆ便所　隔板</v>
          </cell>
          <cell r="D921" t="str">
            <v>t40 W5550*H2550</v>
          </cell>
          <cell r="F921">
            <v>3</v>
          </cell>
          <cell r="G921" t="str">
            <v>個所</v>
          </cell>
          <cell r="H921" t="e">
            <v>#N/A</v>
          </cell>
          <cell r="I921" t="e">
            <v>#N/A</v>
          </cell>
        </row>
        <row r="922">
          <cell r="D922" t="str">
            <v>ﾃﾗｿﾞｰﾌﾞﾛｯｸ</v>
          </cell>
          <cell r="I922" t="str">
            <v xml:space="preserve"> </v>
          </cell>
        </row>
        <row r="923">
          <cell r="B923" t="str">
            <v>１～３Ｆ便所　隔板</v>
          </cell>
          <cell r="D923" t="str">
            <v>t40 W6240*H2550</v>
          </cell>
          <cell r="F923">
            <v>3</v>
          </cell>
          <cell r="G923" t="str">
            <v>個所</v>
          </cell>
          <cell r="H923" t="e">
            <v>#N/A</v>
          </cell>
          <cell r="I923" t="e">
            <v>#N/A</v>
          </cell>
        </row>
        <row r="924">
          <cell r="D924" t="str">
            <v>ﾃﾗｿﾞｰﾌﾞﾛｯｸ</v>
          </cell>
          <cell r="I924" t="str">
            <v xml:space="preserve"> </v>
          </cell>
        </row>
        <row r="925">
          <cell r="B925" t="str">
            <v>４Ｆ便所　隔板</v>
          </cell>
          <cell r="D925" t="str">
            <v>t40 W9720*H2650</v>
          </cell>
          <cell r="F925">
            <v>1</v>
          </cell>
          <cell r="G925" t="str">
            <v>個所</v>
          </cell>
          <cell r="H925" t="e">
            <v>#N/A</v>
          </cell>
          <cell r="I925" t="e">
            <v>#N/A</v>
          </cell>
        </row>
        <row r="926">
          <cell r="D926" t="str">
            <v>ﾃﾗｿﾞｰﾌﾞﾛｯｸ</v>
          </cell>
          <cell r="I926" t="str">
            <v xml:space="preserve"> </v>
          </cell>
        </row>
        <row r="927">
          <cell r="B927" t="str">
            <v>４Ｆ便所　隔板</v>
          </cell>
          <cell r="D927" t="str">
            <v>t40 W10220*H2650</v>
          </cell>
          <cell r="F927">
            <v>1</v>
          </cell>
          <cell r="G927" t="str">
            <v>個所</v>
          </cell>
          <cell r="H927" t="e">
            <v>#N/A</v>
          </cell>
          <cell r="I927" t="e">
            <v>#N/A</v>
          </cell>
        </row>
        <row r="929">
          <cell r="B929" t="str">
            <v xml:space="preserve">  代　価  計</v>
          </cell>
          <cell r="I929" t="e">
            <v>#N/A</v>
          </cell>
        </row>
        <row r="931">
          <cell r="B931" t="str">
            <v>採　用　単　価</v>
          </cell>
          <cell r="I931" t="e">
            <v>#N/A</v>
          </cell>
        </row>
        <row r="933">
          <cell r="I933" t="e">
            <v>#N/A</v>
          </cell>
        </row>
        <row r="935">
          <cell r="B935" t="str">
            <v>不用土処分</v>
          </cell>
          <cell r="C935" t="str">
            <v>(舗装)</v>
          </cell>
          <cell r="D935" t="str">
            <v>首都圏民間処分場</v>
          </cell>
        </row>
        <row r="937">
          <cell r="B937" t="str">
            <v>運搬費</v>
          </cell>
          <cell r="D937" t="str">
            <v>10t DID有 ﾎｳ1.0 ≦33km</v>
          </cell>
          <cell r="F937">
            <v>90.6</v>
          </cell>
          <cell r="G937" t="str">
            <v>㎥</v>
          </cell>
          <cell r="H937">
            <v>2630</v>
          </cell>
          <cell r="I937">
            <v>238278</v>
          </cell>
        </row>
        <row r="939">
          <cell r="B939" t="str">
            <v>捨土費</v>
          </cell>
          <cell r="D939" t="str">
            <v>内陸部処分場</v>
          </cell>
          <cell r="F939">
            <v>90.6</v>
          </cell>
          <cell r="G939" t="str">
            <v>㎥</v>
          </cell>
          <cell r="H939" t="e">
            <v>#N/A</v>
          </cell>
          <cell r="I939" t="e">
            <v>#N/A</v>
          </cell>
        </row>
        <row r="943">
          <cell r="B943" t="str">
            <v xml:space="preserve">  代　価  計</v>
          </cell>
          <cell r="I943" t="e">
            <v>#N/A</v>
          </cell>
        </row>
        <row r="945">
          <cell r="B945" t="str">
            <v>採　用　金　額</v>
          </cell>
          <cell r="I945" t="e">
            <v>#N/A</v>
          </cell>
        </row>
        <row r="947">
          <cell r="B947" t="str">
            <v>d23201</v>
          </cell>
          <cell r="I947" t="e">
            <v>#N/A</v>
          </cell>
        </row>
        <row r="948">
          <cell r="B948" t="str">
            <v>植栽周り</v>
          </cell>
        </row>
        <row r="949">
          <cell r="B949" t="str">
            <v>コンクリートよう壁１</v>
          </cell>
        </row>
        <row r="951">
          <cell r="B951" t="str">
            <v>ｍ当り単価</v>
          </cell>
        </row>
        <row r="953">
          <cell r="B953" t="str">
            <v>根切り</v>
          </cell>
          <cell r="D953" t="str">
            <v>ﾊﾞｯｸﾎｳ0.6㎥ 基礎</v>
          </cell>
          <cell r="F953">
            <v>1.6</v>
          </cell>
          <cell r="G953" t="str">
            <v>㎥</v>
          </cell>
          <cell r="H953" t="e">
            <v>#N/A</v>
          </cell>
          <cell r="I953" t="e">
            <v>#N/A</v>
          </cell>
        </row>
        <row r="955">
          <cell r="B955" t="str">
            <v>床付け</v>
          </cell>
          <cell r="F955">
            <v>0.8</v>
          </cell>
          <cell r="G955" t="str">
            <v>㎥</v>
          </cell>
          <cell r="H955" t="e">
            <v>#N/A</v>
          </cell>
          <cell r="I955" t="e">
            <v>#N/A</v>
          </cell>
        </row>
        <row r="956">
          <cell r="D956" t="str">
            <v>仮置土</v>
          </cell>
        </row>
        <row r="957">
          <cell r="B957" t="str">
            <v>埋戻し</v>
          </cell>
          <cell r="D957" t="str">
            <v>ﾊﾞｯｸﾎｳ0.6㎥ 基礎</v>
          </cell>
          <cell r="F957">
            <v>1.3</v>
          </cell>
          <cell r="G957" t="str">
            <v>㎥</v>
          </cell>
          <cell r="H957" t="e">
            <v>#N/A</v>
          </cell>
          <cell r="I957" t="e">
            <v>#N/A</v>
          </cell>
        </row>
        <row r="959">
          <cell r="B959" t="str">
            <v>不用土処分</v>
          </cell>
          <cell r="D959" t="str">
            <v>構内敷きならし</v>
          </cell>
          <cell r="F959">
            <v>0.3</v>
          </cell>
          <cell r="G959" t="str">
            <v>㎥</v>
          </cell>
          <cell r="H959" t="e">
            <v>#N/A</v>
          </cell>
          <cell r="I959" t="e">
            <v>#N/A</v>
          </cell>
        </row>
        <row r="961">
          <cell r="B961" t="str">
            <v>砕石地業</v>
          </cell>
          <cell r="D961" t="str">
            <v>t100</v>
          </cell>
          <cell r="F961">
            <v>0.1</v>
          </cell>
          <cell r="G961" t="str">
            <v>㎥</v>
          </cell>
          <cell r="H961">
            <v>5260</v>
          </cell>
          <cell r="I961">
            <v>526</v>
          </cell>
        </row>
        <row r="963">
          <cell r="B963" t="str">
            <v>捨てコンクリート</v>
          </cell>
          <cell r="F963">
            <v>0</v>
          </cell>
          <cell r="G963" t="str">
            <v>㎥</v>
          </cell>
          <cell r="H963">
            <v>32000</v>
          </cell>
          <cell r="I963">
            <v>0</v>
          </cell>
        </row>
        <row r="965">
          <cell r="B965" t="str">
            <v>　　　〃　　　 打手間　　</v>
          </cell>
          <cell r="D965" t="str">
            <v>雑用ｺﾝ</v>
          </cell>
          <cell r="F965">
            <v>0</v>
          </cell>
          <cell r="G965" t="str">
            <v>㎥</v>
          </cell>
          <cell r="H965">
            <v>45500</v>
          </cell>
          <cell r="I965">
            <v>0</v>
          </cell>
        </row>
        <row r="967">
          <cell r="B967" t="str">
            <v>普通コンクリート</v>
          </cell>
          <cell r="D967" t="str">
            <v>24-15</v>
          </cell>
          <cell r="F967">
            <v>0.2</v>
          </cell>
          <cell r="G967" t="str">
            <v>㎥</v>
          </cell>
          <cell r="H967">
            <v>33000</v>
          </cell>
          <cell r="I967">
            <v>6600</v>
          </cell>
        </row>
        <row r="969">
          <cell r="B969" t="str">
            <v>　　　〃　　　 打手間　　</v>
          </cell>
          <cell r="F969">
            <v>0.2</v>
          </cell>
          <cell r="G969" t="str">
            <v>㎥</v>
          </cell>
          <cell r="H969" t="e">
            <v>#N/A</v>
          </cell>
          <cell r="I969" t="e">
            <v>#N/A</v>
          </cell>
        </row>
        <row r="971">
          <cell r="B971" t="str">
            <v>普通型枠</v>
          </cell>
          <cell r="F971">
            <v>0.2</v>
          </cell>
          <cell r="G971" t="str">
            <v>㎡</v>
          </cell>
          <cell r="H971">
            <v>47500</v>
          </cell>
          <cell r="I971">
            <v>9500</v>
          </cell>
        </row>
        <row r="973">
          <cell r="B973" t="str">
            <v>打放し型枠</v>
          </cell>
          <cell r="F973">
            <v>1.8</v>
          </cell>
          <cell r="G973" t="str">
            <v>㎡</v>
          </cell>
          <cell r="H973" t="e">
            <v>#N/A</v>
          </cell>
          <cell r="I973" t="e">
            <v>#N/A</v>
          </cell>
        </row>
        <row r="975">
          <cell r="B975" t="str">
            <v>型枠運搬</v>
          </cell>
          <cell r="F975">
            <v>2</v>
          </cell>
          <cell r="G975" t="str">
            <v>㎡</v>
          </cell>
          <cell r="H975">
            <v>33500</v>
          </cell>
          <cell r="I975">
            <v>67000</v>
          </cell>
        </row>
        <row r="977">
          <cell r="B977" t="str">
            <v>異形鉄筋</v>
          </cell>
          <cell r="D977" t="str">
            <v>SD295A D10</v>
          </cell>
          <cell r="F977">
            <v>0</v>
          </cell>
          <cell r="G977" t="str">
            <v>ｔ</v>
          </cell>
          <cell r="H977">
            <v>11600</v>
          </cell>
          <cell r="I977">
            <v>0</v>
          </cell>
        </row>
        <row r="979">
          <cell r="B979" t="str">
            <v>コンクリートこて仕上げ</v>
          </cell>
          <cell r="D979" t="str">
            <v>薄物仕上げ</v>
          </cell>
          <cell r="F979">
            <v>0.2</v>
          </cell>
          <cell r="G979" t="str">
            <v>㎡</v>
          </cell>
          <cell r="H979" t="e">
            <v>#N/A</v>
          </cell>
          <cell r="I979" t="e">
            <v>#N/A</v>
          </cell>
        </row>
        <row r="980">
          <cell r="B980" t="str">
            <v>　常温乾燥形ふっ素樹脂ワニス塗り</v>
          </cell>
          <cell r="D980" t="str">
            <v>笠木</v>
          </cell>
        </row>
        <row r="981">
          <cell r="B981" t="str">
            <v>　（ＦＵＣ）</v>
          </cell>
          <cell r="D981" t="str">
            <v>ｺﾝｸﾘｰﾄ面</v>
          </cell>
          <cell r="F981">
            <v>0.2</v>
          </cell>
          <cell r="G981" t="str">
            <v>㎡</v>
          </cell>
          <cell r="H981">
            <v>160</v>
          </cell>
          <cell r="I981">
            <v>32</v>
          </cell>
        </row>
        <row r="982">
          <cell r="B982" t="str">
            <v>　常温乾燥形ふっ素樹脂ワニス塗り</v>
          </cell>
          <cell r="D982" t="str">
            <v>壁</v>
          </cell>
        </row>
        <row r="983">
          <cell r="B983" t="str">
            <v>　（ＦＵＣ）</v>
          </cell>
          <cell r="D983" t="str">
            <v>ｺﾝｸﾘｰﾄ面</v>
          </cell>
          <cell r="F983">
            <v>1.8</v>
          </cell>
          <cell r="G983" t="str">
            <v>㎡</v>
          </cell>
          <cell r="H983">
            <v>160</v>
          </cell>
          <cell r="I983">
            <v>288</v>
          </cell>
        </row>
        <row r="989">
          <cell r="B989" t="str">
            <v xml:space="preserve">  代　価  計</v>
          </cell>
          <cell r="I989" t="e">
            <v>#N/A</v>
          </cell>
        </row>
        <row r="991">
          <cell r="B991" t="str">
            <v>採　用　金　額</v>
          </cell>
          <cell r="I991" t="e">
            <v>#N/A</v>
          </cell>
        </row>
        <row r="993">
          <cell r="B993" t="str">
            <v>d23202</v>
          </cell>
          <cell r="I993" t="e">
            <v>#N/A</v>
          </cell>
        </row>
        <row r="994">
          <cell r="B994" t="str">
            <v>ﾀｲﾙ周り</v>
          </cell>
        </row>
        <row r="995">
          <cell r="B995" t="str">
            <v>コンクリートよう壁2</v>
          </cell>
        </row>
        <row r="997">
          <cell r="B997" t="str">
            <v>ｍ当り単価</v>
          </cell>
        </row>
        <row r="999">
          <cell r="B999" t="str">
            <v>根切り</v>
          </cell>
          <cell r="D999" t="str">
            <v>ﾊﾞｯｸﾎｳ0.6㎥ 基礎</v>
          </cell>
          <cell r="F999">
            <v>0.7</v>
          </cell>
          <cell r="G999" t="str">
            <v>㎥</v>
          </cell>
          <cell r="H999" t="e">
            <v>#N/A</v>
          </cell>
          <cell r="I999" t="e">
            <v>#N/A</v>
          </cell>
        </row>
        <row r="1001">
          <cell r="B1001" t="str">
            <v>床付け</v>
          </cell>
          <cell r="F1001">
            <v>0.4</v>
          </cell>
          <cell r="G1001" t="str">
            <v>㎥</v>
          </cell>
          <cell r="H1001" t="e">
            <v>#N/A</v>
          </cell>
          <cell r="I1001" t="e">
            <v>#N/A</v>
          </cell>
        </row>
        <row r="1002">
          <cell r="D1002" t="str">
            <v>仮置土</v>
          </cell>
        </row>
        <row r="1003">
          <cell r="B1003" t="str">
            <v>埋戻し</v>
          </cell>
          <cell r="D1003" t="str">
            <v>ﾊﾞｯｸﾎｳ0.6㎥ 基礎</v>
          </cell>
          <cell r="F1003">
            <v>0.5</v>
          </cell>
          <cell r="G1003" t="str">
            <v>㎥</v>
          </cell>
          <cell r="H1003" t="e">
            <v>#N/A</v>
          </cell>
          <cell r="I1003" t="e">
            <v>#N/A</v>
          </cell>
        </row>
        <row r="1005">
          <cell r="B1005" t="str">
            <v>不用土処分</v>
          </cell>
          <cell r="D1005" t="str">
            <v>構内敷きならし</v>
          </cell>
          <cell r="F1005">
            <v>0.2</v>
          </cell>
          <cell r="G1005" t="str">
            <v>㎥</v>
          </cell>
          <cell r="H1005" t="e">
            <v>#N/A</v>
          </cell>
          <cell r="I1005" t="e">
            <v>#N/A</v>
          </cell>
        </row>
        <row r="1007">
          <cell r="B1007" t="str">
            <v>砕石地業</v>
          </cell>
          <cell r="D1007" t="str">
            <v>t100</v>
          </cell>
          <cell r="F1007">
            <v>0.1</v>
          </cell>
          <cell r="G1007" t="str">
            <v>㎥</v>
          </cell>
          <cell r="H1007">
            <v>5260</v>
          </cell>
          <cell r="I1007">
            <v>526</v>
          </cell>
        </row>
        <row r="1009">
          <cell r="B1009" t="str">
            <v>砕石地業</v>
          </cell>
          <cell r="D1009" t="str">
            <v>t100</v>
          </cell>
          <cell r="F1009">
            <v>0.1</v>
          </cell>
          <cell r="G1009" t="str">
            <v>㎥</v>
          </cell>
          <cell r="H1009">
            <v>5260</v>
          </cell>
          <cell r="I1009">
            <v>526</v>
          </cell>
        </row>
        <row r="1011">
          <cell r="B1011" t="str">
            <v>普通コンクリート</v>
          </cell>
          <cell r="D1011" t="str">
            <v>24-15</v>
          </cell>
          <cell r="F1011">
            <v>0.1</v>
          </cell>
          <cell r="G1011" t="str">
            <v>㎥</v>
          </cell>
          <cell r="H1011">
            <v>33000</v>
          </cell>
          <cell r="I1011">
            <v>3300</v>
          </cell>
        </row>
        <row r="1013">
          <cell r="B1013" t="str">
            <v>　　　〃　　　 打手間　　</v>
          </cell>
          <cell r="F1013">
            <v>0.1</v>
          </cell>
          <cell r="G1013" t="str">
            <v>㎥</v>
          </cell>
          <cell r="H1013" t="e">
            <v>#N/A</v>
          </cell>
          <cell r="I1013" t="e">
            <v>#N/A</v>
          </cell>
        </row>
        <row r="1015">
          <cell r="B1015" t="str">
            <v>打放し型枠</v>
          </cell>
          <cell r="F1015">
            <v>0.6</v>
          </cell>
          <cell r="G1015" t="str">
            <v>㎡</v>
          </cell>
          <cell r="H1015" t="e">
            <v>#N/A</v>
          </cell>
          <cell r="I1015" t="e">
            <v>#N/A</v>
          </cell>
        </row>
        <row r="1017">
          <cell r="B1017" t="str">
            <v>型枠運搬</v>
          </cell>
          <cell r="F1017">
            <v>0.6</v>
          </cell>
          <cell r="G1017" t="str">
            <v>㎡</v>
          </cell>
          <cell r="H1017">
            <v>33500</v>
          </cell>
          <cell r="I1017">
            <v>20100</v>
          </cell>
        </row>
        <row r="1019">
          <cell r="B1019" t="str">
            <v>異形鉄筋</v>
          </cell>
          <cell r="D1019" t="str">
            <v>SD295A D10</v>
          </cell>
          <cell r="F1019">
            <v>0</v>
          </cell>
          <cell r="G1019" t="str">
            <v>ｔ</v>
          </cell>
          <cell r="H1019">
            <v>11600</v>
          </cell>
          <cell r="I1019">
            <v>0</v>
          </cell>
        </row>
        <row r="1021">
          <cell r="B1021" t="str">
            <v>コンクリートこて仕上げ</v>
          </cell>
          <cell r="D1021" t="str">
            <v>薄物仕上げ</v>
          </cell>
          <cell r="F1021">
            <v>0.2</v>
          </cell>
          <cell r="G1021" t="str">
            <v>㎥</v>
          </cell>
          <cell r="H1021" t="e">
            <v>#N/A</v>
          </cell>
          <cell r="I1021" t="e">
            <v>#N/A</v>
          </cell>
        </row>
        <row r="1022">
          <cell r="B1022" t="str">
            <v>　常温乾燥形ふっ素樹脂ワニス塗り</v>
          </cell>
          <cell r="D1022" t="str">
            <v>笠木</v>
          </cell>
        </row>
        <row r="1023">
          <cell r="B1023" t="str">
            <v>　（ＦＵＣ）</v>
          </cell>
          <cell r="D1023" t="str">
            <v>ｺﾝｸﾘｰﾄ面</v>
          </cell>
          <cell r="F1023">
            <v>0.2</v>
          </cell>
          <cell r="G1023" t="str">
            <v>㎡</v>
          </cell>
          <cell r="H1023">
            <v>160</v>
          </cell>
          <cell r="I1023">
            <v>32</v>
          </cell>
        </row>
        <row r="1024">
          <cell r="B1024" t="str">
            <v>　常温乾燥形ふっ素樹脂ワニス塗り</v>
          </cell>
          <cell r="D1024" t="str">
            <v>壁</v>
          </cell>
        </row>
        <row r="1025">
          <cell r="B1025" t="str">
            <v>　（ＦＵＣ）</v>
          </cell>
          <cell r="D1025" t="str">
            <v>ｺﾝｸﾘｰﾄ面</v>
          </cell>
          <cell r="F1025">
            <v>0.6</v>
          </cell>
          <cell r="G1025" t="str">
            <v>㎡</v>
          </cell>
          <cell r="H1025">
            <v>160</v>
          </cell>
          <cell r="I1025">
            <v>96</v>
          </cell>
        </row>
        <row r="1027">
          <cell r="B1027" t="str">
            <v>側溝等モルタル塗り</v>
          </cell>
          <cell r="F1027">
            <v>0.1</v>
          </cell>
          <cell r="G1027" t="str">
            <v>㎡</v>
          </cell>
          <cell r="H1027" t="e">
            <v>#N/A</v>
          </cell>
          <cell r="I1027" t="e">
            <v>#N/A</v>
          </cell>
        </row>
        <row r="1033">
          <cell r="B1033" t="str">
            <v xml:space="preserve">  代　価  計</v>
          </cell>
          <cell r="I1033" t="e">
            <v>#N/A</v>
          </cell>
        </row>
        <row r="1035">
          <cell r="B1035" t="str">
            <v>採　用　金　額</v>
          </cell>
          <cell r="I1035" t="e">
            <v>#N/A</v>
          </cell>
        </row>
        <row r="1037">
          <cell r="B1037" t="str">
            <v>d23203</v>
          </cell>
          <cell r="I1037" t="e">
            <v>#N/A</v>
          </cell>
        </row>
        <row r="1038">
          <cell r="B1038" t="str">
            <v>ｱｽﾌｧﾙﾄ周り</v>
          </cell>
        </row>
        <row r="1039">
          <cell r="B1039" t="str">
            <v>コンクリートよう壁3</v>
          </cell>
        </row>
        <row r="1041">
          <cell r="B1041" t="str">
            <v>ｍ当り単価</v>
          </cell>
        </row>
        <row r="1043">
          <cell r="B1043" t="str">
            <v>根切り</v>
          </cell>
          <cell r="D1043" t="str">
            <v>ﾊﾞｯｸﾎｳ0.6㎥ 基礎</v>
          </cell>
          <cell r="F1043">
            <v>1.4</v>
          </cell>
          <cell r="G1043" t="str">
            <v>㎥</v>
          </cell>
          <cell r="H1043" t="e">
            <v>#N/A</v>
          </cell>
          <cell r="I1043" t="e">
            <v>#N/A</v>
          </cell>
        </row>
        <row r="1045">
          <cell r="B1045" t="str">
            <v>床付け</v>
          </cell>
          <cell r="F1045">
            <v>0.8</v>
          </cell>
          <cell r="G1045" t="str">
            <v>㎥</v>
          </cell>
          <cell r="H1045" t="e">
            <v>#N/A</v>
          </cell>
          <cell r="I1045" t="e">
            <v>#N/A</v>
          </cell>
        </row>
        <row r="1046">
          <cell r="D1046" t="str">
            <v>仮置土</v>
          </cell>
        </row>
        <row r="1047">
          <cell r="B1047" t="str">
            <v>埋戻し</v>
          </cell>
          <cell r="D1047" t="str">
            <v>ﾊﾞｯｸﾎｳ0.6㎥ 基礎</v>
          </cell>
          <cell r="F1047">
            <v>1.1000000000000001</v>
          </cell>
          <cell r="G1047" t="str">
            <v>㎥</v>
          </cell>
          <cell r="H1047" t="e">
            <v>#N/A</v>
          </cell>
          <cell r="I1047" t="e">
            <v>#N/A</v>
          </cell>
        </row>
        <row r="1049">
          <cell r="B1049" t="str">
            <v>不用土処分</v>
          </cell>
          <cell r="D1049" t="str">
            <v>構内敷きならし</v>
          </cell>
          <cell r="F1049">
            <v>0.3</v>
          </cell>
          <cell r="G1049" t="str">
            <v>㎥</v>
          </cell>
          <cell r="H1049" t="e">
            <v>#N/A</v>
          </cell>
          <cell r="I1049" t="e">
            <v>#N/A</v>
          </cell>
        </row>
        <row r="1051">
          <cell r="B1051" t="str">
            <v>砕石地業</v>
          </cell>
          <cell r="D1051" t="str">
            <v>t100</v>
          </cell>
          <cell r="F1051">
            <v>0.1</v>
          </cell>
          <cell r="G1051" t="str">
            <v>㎥</v>
          </cell>
          <cell r="H1051">
            <v>5260</v>
          </cell>
          <cell r="I1051">
            <v>526</v>
          </cell>
        </row>
        <row r="1053">
          <cell r="B1053" t="str">
            <v>捨てコンクリート</v>
          </cell>
          <cell r="F1053">
            <v>0</v>
          </cell>
          <cell r="G1053" t="str">
            <v>㎥</v>
          </cell>
          <cell r="H1053">
            <v>32000</v>
          </cell>
          <cell r="I1053">
            <v>0</v>
          </cell>
        </row>
        <row r="1055">
          <cell r="B1055" t="str">
            <v>　　　〃　　　 打手間　　</v>
          </cell>
          <cell r="D1055" t="str">
            <v>雑用ｺﾝ</v>
          </cell>
          <cell r="F1055">
            <v>0</v>
          </cell>
          <cell r="G1055" t="str">
            <v>㎥</v>
          </cell>
          <cell r="H1055">
            <v>45500</v>
          </cell>
          <cell r="I1055">
            <v>0</v>
          </cell>
        </row>
        <row r="1057">
          <cell r="B1057" t="str">
            <v>普通コンクリート</v>
          </cell>
          <cell r="D1057" t="str">
            <v>24-15</v>
          </cell>
          <cell r="F1057">
            <v>0.3</v>
          </cell>
          <cell r="G1057" t="str">
            <v>㎥</v>
          </cell>
          <cell r="H1057">
            <v>33000</v>
          </cell>
          <cell r="I1057">
            <v>9900</v>
          </cell>
        </row>
        <row r="1059">
          <cell r="B1059" t="str">
            <v>　　　〃　　　 打手間　　</v>
          </cell>
          <cell r="F1059">
            <v>0.3</v>
          </cell>
          <cell r="G1059" t="str">
            <v>㎥</v>
          </cell>
          <cell r="H1059" t="e">
            <v>#N/A</v>
          </cell>
          <cell r="I1059" t="e">
            <v>#N/A</v>
          </cell>
        </row>
        <row r="1061">
          <cell r="B1061" t="str">
            <v>普通型枠</v>
          </cell>
          <cell r="F1061">
            <v>1.1000000000000001</v>
          </cell>
          <cell r="G1061" t="str">
            <v>㎡</v>
          </cell>
          <cell r="H1061">
            <v>47500</v>
          </cell>
          <cell r="I1061">
            <v>52250</v>
          </cell>
        </row>
        <row r="1063">
          <cell r="B1063" t="str">
            <v>打放し型枠</v>
          </cell>
          <cell r="F1063">
            <v>1.3</v>
          </cell>
          <cell r="G1063" t="str">
            <v>㎡</v>
          </cell>
          <cell r="H1063" t="e">
            <v>#N/A</v>
          </cell>
          <cell r="I1063" t="e">
            <v>#N/A</v>
          </cell>
        </row>
        <row r="1065">
          <cell r="B1065" t="str">
            <v>型枠運搬</v>
          </cell>
          <cell r="F1065">
            <v>2.4</v>
          </cell>
          <cell r="G1065" t="str">
            <v>㎡</v>
          </cell>
          <cell r="H1065">
            <v>33500</v>
          </cell>
          <cell r="I1065">
            <v>80400</v>
          </cell>
        </row>
        <row r="1067">
          <cell r="B1067" t="str">
            <v>異形鉄筋</v>
          </cell>
          <cell r="D1067" t="str">
            <v>SD295A D10</v>
          </cell>
          <cell r="F1067">
            <v>0</v>
          </cell>
          <cell r="G1067" t="str">
            <v>ｔ</v>
          </cell>
          <cell r="H1067">
            <v>11600</v>
          </cell>
          <cell r="I1067">
            <v>0</v>
          </cell>
        </row>
        <row r="1069">
          <cell r="B1069" t="str">
            <v>コンクリートこて仕上げ</v>
          </cell>
          <cell r="D1069" t="str">
            <v>薄物仕上げ</v>
          </cell>
          <cell r="F1069">
            <v>0.2</v>
          </cell>
          <cell r="G1069" t="str">
            <v>㎡</v>
          </cell>
          <cell r="H1069" t="e">
            <v>#N/A</v>
          </cell>
          <cell r="I1069" t="e">
            <v>#N/A</v>
          </cell>
        </row>
        <row r="1070">
          <cell r="B1070" t="str">
            <v>　常温乾燥形ふっ素樹脂ワニス塗り</v>
          </cell>
          <cell r="D1070" t="str">
            <v>笠木</v>
          </cell>
        </row>
        <row r="1071">
          <cell r="B1071" t="str">
            <v>　（ＦＵＣ）</v>
          </cell>
          <cell r="D1071" t="str">
            <v>ｺﾝｸﾘｰﾄ面</v>
          </cell>
          <cell r="F1071">
            <v>0.2</v>
          </cell>
          <cell r="G1071" t="str">
            <v>㎡</v>
          </cell>
          <cell r="H1071">
            <v>160</v>
          </cell>
          <cell r="I1071">
            <v>32</v>
          </cell>
        </row>
        <row r="1072">
          <cell r="B1072" t="str">
            <v>　常温乾燥形ふっ素樹脂ワニス塗り</v>
          </cell>
          <cell r="D1072" t="str">
            <v>壁</v>
          </cell>
        </row>
        <row r="1073">
          <cell r="B1073" t="str">
            <v>　（ＦＵＣ）</v>
          </cell>
          <cell r="D1073" t="str">
            <v>ｺﾝｸﾘｰﾄ面</v>
          </cell>
          <cell r="F1073">
            <v>1.3</v>
          </cell>
          <cell r="G1073" t="str">
            <v>㎡</v>
          </cell>
          <cell r="H1073">
            <v>160</v>
          </cell>
          <cell r="I1073">
            <v>208</v>
          </cell>
        </row>
        <row r="1075">
          <cell r="B1075" t="str">
            <v>側溝等モルタル塗り</v>
          </cell>
          <cell r="F1075">
            <v>0.1</v>
          </cell>
          <cell r="G1075" t="str">
            <v>㎡</v>
          </cell>
          <cell r="H1075" t="e">
            <v>#N/A</v>
          </cell>
          <cell r="I1075" t="e">
            <v>#N/A</v>
          </cell>
        </row>
        <row r="1076">
          <cell r="D1076" t="str">
            <v>L-50*50*6</v>
          </cell>
        </row>
        <row r="1077">
          <cell r="B1077" t="str">
            <v>舗装止</v>
          </cell>
          <cell r="D1077" t="str">
            <v>溶融亜鉛めっき</v>
          </cell>
          <cell r="F1077">
            <v>1</v>
          </cell>
          <cell r="G1077" t="str">
            <v>ｍ</v>
          </cell>
          <cell r="H1077">
            <v>800</v>
          </cell>
          <cell r="I1077">
            <v>800</v>
          </cell>
        </row>
        <row r="1083">
          <cell r="B1083" t="str">
            <v xml:space="preserve">  代　価  計</v>
          </cell>
          <cell r="I1083" t="e">
            <v>#N/A</v>
          </cell>
        </row>
        <row r="1085">
          <cell r="B1085" t="str">
            <v>採　用　金　額</v>
          </cell>
          <cell r="I1085" t="e">
            <v>#N/A</v>
          </cell>
        </row>
        <row r="1087">
          <cell r="B1087" t="str">
            <v>d23301</v>
          </cell>
          <cell r="I1087" t="e">
            <v>#N/A</v>
          </cell>
        </row>
        <row r="1089">
          <cell r="B1089" t="str">
            <v>集水ますＡ</v>
          </cell>
        </row>
        <row r="1091">
          <cell r="B1091" t="str">
            <v>か所当り単価</v>
          </cell>
        </row>
        <row r="1093">
          <cell r="B1093" t="str">
            <v>根切り</v>
          </cell>
          <cell r="D1093" t="str">
            <v>ﾊﾞｯｸﾎｳ0.6㎥ 基礎</v>
          </cell>
          <cell r="F1093">
            <v>2.5</v>
          </cell>
          <cell r="G1093" t="str">
            <v>㎥</v>
          </cell>
          <cell r="H1093" t="e">
            <v>#N/A</v>
          </cell>
          <cell r="I1093" t="e">
            <v>#N/A</v>
          </cell>
        </row>
        <row r="1095">
          <cell r="B1095" t="str">
            <v>床付け</v>
          </cell>
          <cell r="F1095">
            <v>0.6</v>
          </cell>
          <cell r="G1095" t="str">
            <v>㎥</v>
          </cell>
          <cell r="H1095" t="e">
            <v>#N/A</v>
          </cell>
          <cell r="I1095" t="e">
            <v>#N/A</v>
          </cell>
        </row>
        <row r="1096">
          <cell r="D1096" t="str">
            <v>仮置土</v>
          </cell>
        </row>
        <row r="1097">
          <cell r="B1097" t="str">
            <v>埋戻し</v>
          </cell>
          <cell r="D1097" t="str">
            <v>ﾊﾞｯｸﾎｳ0.6㎥ 基礎</v>
          </cell>
          <cell r="F1097">
            <v>2.1</v>
          </cell>
          <cell r="G1097" t="str">
            <v>㎥</v>
          </cell>
          <cell r="H1097" t="e">
            <v>#N/A</v>
          </cell>
          <cell r="I1097" t="e">
            <v>#N/A</v>
          </cell>
        </row>
        <row r="1099">
          <cell r="B1099" t="str">
            <v>不用土処分</v>
          </cell>
          <cell r="D1099" t="str">
            <v>構内敷きならし</v>
          </cell>
          <cell r="F1099">
            <v>0.4</v>
          </cell>
          <cell r="G1099" t="str">
            <v>㎥</v>
          </cell>
          <cell r="H1099" t="e">
            <v>#N/A</v>
          </cell>
          <cell r="I1099" t="e">
            <v>#N/A</v>
          </cell>
        </row>
        <row r="1101">
          <cell r="B1101" t="str">
            <v>砕石地業</v>
          </cell>
          <cell r="D1101" t="str">
            <v>t100</v>
          </cell>
          <cell r="F1101">
            <v>0.1</v>
          </cell>
          <cell r="G1101" t="str">
            <v>㎥</v>
          </cell>
          <cell r="H1101">
            <v>5260</v>
          </cell>
          <cell r="I1101">
            <v>526</v>
          </cell>
        </row>
        <row r="1103">
          <cell r="B1103" t="str">
            <v>普通コンクリート</v>
          </cell>
          <cell r="D1103" t="str">
            <v>18-15</v>
          </cell>
          <cell r="F1103">
            <v>0.2</v>
          </cell>
          <cell r="G1103" t="str">
            <v>㎥</v>
          </cell>
          <cell r="H1103">
            <v>32000</v>
          </cell>
          <cell r="I1103">
            <v>6400</v>
          </cell>
        </row>
        <row r="1105">
          <cell r="B1105" t="str">
            <v>　　　〃　　　 打手間　　</v>
          </cell>
          <cell r="F1105">
            <v>0.2</v>
          </cell>
          <cell r="G1105" t="str">
            <v>㎥</v>
          </cell>
          <cell r="H1105" t="e">
            <v>#N/A</v>
          </cell>
          <cell r="I1105" t="e">
            <v>#N/A</v>
          </cell>
        </row>
        <row r="1107">
          <cell r="B1107" t="str">
            <v>普通型枠</v>
          </cell>
          <cell r="F1107">
            <v>2.6</v>
          </cell>
          <cell r="G1107" t="str">
            <v>㎡</v>
          </cell>
          <cell r="H1107">
            <v>47500</v>
          </cell>
          <cell r="I1107">
            <v>123500</v>
          </cell>
        </row>
        <row r="1109">
          <cell r="B1109" t="str">
            <v>型枠運搬</v>
          </cell>
          <cell r="F1109">
            <v>2.6</v>
          </cell>
          <cell r="G1109" t="str">
            <v>㎡</v>
          </cell>
          <cell r="H1109">
            <v>33500</v>
          </cell>
          <cell r="I1109">
            <v>87100</v>
          </cell>
        </row>
        <row r="1111">
          <cell r="B1111" t="str">
            <v>異形鉄筋</v>
          </cell>
          <cell r="D1111" t="str">
            <v>SD295A D10</v>
          </cell>
          <cell r="F1111">
            <v>0</v>
          </cell>
          <cell r="G1111" t="str">
            <v>ｔ</v>
          </cell>
          <cell r="H1111">
            <v>11600</v>
          </cell>
          <cell r="I1111">
            <v>0</v>
          </cell>
        </row>
        <row r="1113">
          <cell r="B1113" t="str">
            <v>ＳＵＳグレーチングふた</v>
          </cell>
          <cell r="D1113" t="str">
            <v>450角 ﾊﾞｰ@15 ﾎﾞﾙﾄ固定式</v>
          </cell>
          <cell r="F1113">
            <v>1</v>
          </cell>
          <cell r="G1113" t="str">
            <v>か所</v>
          </cell>
          <cell r="H1113">
            <v>800</v>
          </cell>
          <cell r="I1113">
            <v>800</v>
          </cell>
        </row>
        <row r="1123">
          <cell r="B1123" t="str">
            <v xml:space="preserve">  代　価  計</v>
          </cell>
          <cell r="I1123" t="e">
            <v>#N/A</v>
          </cell>
        </row>
        <row r="1125">
          <cell r="B1125" t="str">
            <v>採　用　金　額</v>
          </cell>
          <cell r="I1125" t="e">
            <v>#N/A</v>
          </cell>
        </row>
        <row r="1127">
          <cell r="B1127" t="str">
            <v>d23302</v>
          </cell>
          <cell r="I1127" t="e">
            <v>#N/A</v>
          </cell>
        </row>
        <row r="1129">
          <cell r="B1129" t="str">
            <v>浸透ますＢ</v>
          </cell>
        </row>
        <row r="1131">
          <cell r="B1131" t="str">
            <v>か所当り単価</v>
          </cell>
        </row>
        <row r="1133">
          <cell r="B1133" t="str">
            <v>根切り</v>
          </cell>
          <cell r="D1133" t="str">
            <v>ﾊﾞｯｸﾎｳ0.6㎥ 基礎</v>
          </cell>
          <cell r="F1133">
            <v>2.5</v>
          </cell>
          <cell r="G1133" t="str">
            <v>㎥</v>
          </cell>
          <cell r="H1133" t="e">
            <v>#N/A</v>
          </cell>
          <cell r="I1133" t="e">
            <v>#N/A</v>
          </cell>
        </row>
        <row r="1135">
          <cell r="B1135" t="str">
            <v>床付け</v>
          </cell>
          <cell r="F1135">
            <v>0.6</v>
          </cell>
          <cell r="G1135" t="str">
            <v>㎥</v>
          </cell>
          <cell r="H1135" t="e">
            <v>#N/A</v>
          </cell>
          <cell r="I1135" t="e">
            <v>#N/A</v>
          </cell>
        </row>
        <row r="1136">
          <cell r="D1136" t="str">
            <v>仮置土</v>
          </cell>
        </row>
        <row r="1137">
          <cell r="B1137" t="str">
            <v>埋戻し</v>
          </cell>
          <cell r="D1137" t="str">
            <v>ﾊﾞｯｸﾎｳ0.6㎥ 基礎</v>
          </cell>
          <cell r="F1137">
            <v>2.1</v>
          </cell>
          <cell r="G1137" t="str">
            <v>㎥</v>
          </cell>
          <cell r="H1137" t="e">
            <v>#N/A</v>
          </cell>
          <cell r="I1137" t="e">
            <v>#N/A</v>
          </cell>
        </row>
        <row r="1139">
          <cell r="B1139" t="str">
            <v>不用土処分</v>
          </cell>
          <cell r="F1139">
            <v>0.4</v>
          </cell>
          <cell r="G1139" t="str">
            <v>㎥</v>
          </cell>
          <cell r="I1139">
            <v>0</v>
          </cell>
        </row>
        <row r="1141">
          <cell r="B1141" t="str">
            <v>砕石地業</v>
          </cell>
          <cell r="D1141" t="str">
            <v>t100</v>
          </cell>
          <cell r="F1141">
            <v>0.1</v>
          </cell>
          <cell r="G1141" t="str">
            <v>㎥</v>
          </cell>
          <cell r="H1141">
            <v>5260</v>
          </cell>
          <cell r="I1141">
            <v>526</v>
          </cell>
        </row>
        <row r="1143">
          <cell r="B1143" t="str">
            <v>普通コンクリート</v>
          </cell>
          <cell r="D1143" t="str">
            <v>18-15</v>
          </cell>
          <cell r="F1143">
            <v>0.2</v>
          </cell>
          <cell r="G1143" t="str">
            <v>㎥</v>
          </cell>
          <cell r="H1143">
            <v>32000</v>
          </cell>
          <cell r="I1143">
            <v>6400</v>
          </cell>
        </row>
        <row r="1145">
          <cell r="B1145" t="str">
            <v>　　　〃　　　 打手間　　</v>
          </cell>
          <cell r="F1145">
            <v>0.2</v>
          </cell>
          <cell r="G1145" t="str">
            <v>㎥</v>
          </cell>
          <cell r="H1145" t="e">
            <v>#N/A</v>
          </cell>
          <cell r="I1145" t="e">
            <v>#N/A</v>
          </cell>
        </row>
        <row r="1147">
          <cell r="B1147" t="str">
            <v>普通型枠</v>
          </cell>
          <cell r="F1147">
            <v>2.8</v>
          </cell>
          <cell r="G1147" t="str">
            <v>㎡</v>
          </cell>
          <cell r="H1147">
            <v>47500</v>
          </cell>
          <cell r="I1147">
            <v>133000</v>
          </cell>
        </row>
        <row r="1149">
          <cell r="B1149" t="str">
            <v>型枠運搬</v>
          </cell>
          <cell r="F1149">
            <v>2.8</v>
          </cell>
          <cell r="G1149" t="str">
            <v>㎡</v>
          </cell>
          <cell r="H1149">
            <v>33500</v>
          </cell>
          <cell r="I1149">
            <v>93800</v>
          </cell>
        </row>
        <row r="1151">
          <cell r="B1151" t="str">
            <v>異形鉄筋</v>
          </cell>
          <cell r="D1151" t="str">
            <v>SD295A D10</v>
          </cell>
          <cell r="F1151">
            <v>0</v>
          </cell>
          <cell r="G1151" t="str">
            <v>ｔ</v>
          </cell>
          <cell r="H1151">
            <v>11600</v>
          </cell>
          <cell r="I1151">
            <v>0</v>
          </cell>
        </row>
        <row r="1153">
          <cell r="B1153" t="str">
            <v>ＳＵＳグレーチングふた</v>
          </cell>
          <cell r="D1153" t="str">
            <v>450角 ﾊﾞｰ@15 ﾎﾞﾙﾄ固定式</v>
          </cell>
          <cell r="F1153">
            <v>1</v>
          </cell>
          <cell r="G1153" t="str">
            <v>か所</v>
          </cell>
          <cell r="H1153">
            <v>1600</v>
          </cell>
          <cell r="I1153">
            <v>1600</v>
          </cell>
        </row>
        <row r="1155">
          <cell r="B1155" t="str">
            <v>浸透層</v>
          </cell>
          <cell r="D1155" t="str">
            <v>RC-40 t150</v>
          </cell>
          <cell r="F1155">
            <v>0.15</v>
          </cell>
          <cell r="G1155" t="str">
            <v>㎥</v>
          </cell>
          <cell r="H1155">
            <v>5260</v>
          </cell>
          <cell r="I1155">
            <v>789</v>
          </cell>
        </row>
        <row r="1163">
          <cell r="B1163" t="str">
            <v xml:space="preserve">  代　価  計</v>
          </cell>
          <cell r="I1163" t="e">
            <v>#N/A</v>
          </cell>
        </row>
        <row r="1165">
          <cell r="B1165" t="str">
            <v>採　用　金　額</v>
          </cell>
          <cell r="I1165" t="e">
            <v>#N/A</v>
          </cell>
        </row>
        <row r="1167">
          <cell r="B1167" t="str">
            <v>d23303</v>
          </cell>
          <cell r="I1167" t="e">
            <v>#N/A</v>
          </cell>
        </row>
        <row r="1169">
          <cell r="B1169" t="str">
            <v>側溝</v>
          </cell>
        </row>
        <row r="1171">
          <cell r="B1171" t="str">
            <v>ｍ当り単価</v>
          </cell>
        </row>
        <row r="1173">
          <cell r="B1173" t="str">
            <v>根切り</v>
          </cell>
          <cell r="D1173" t="str">
            <v>ﾊﾞｯｸﾎｳ0.6㎥ 基礎</v>
          </cell>
          <cell r="F1173">
            <v>0.7</v>
          </cell>
          <cell r="G1173" t="str">
            <v>㎥</v>
          </cell>
          <cell r="H1173" t="e">
            <v>#N/A</v>
          </cell>
          <cell r="I1173" t="e">
            <v>#N/A</v>
          </cell>
        </row>
        <row r="1175">
          <cell r="B1175" t="str">
            <v>床付け</v>
          </cell>
          <cell r="F1175">
            <v>0.6</v>
          </cell>
          <cell r="G1175" t="str">
            <v>㎥</v>
          </cell>
          <cell r="H1175" t="e">
            <v>#N/A</v>
          </cell>
          <cell r="I1175" t="e">
            <v>#N/A</v>
          </cell>
        </row>
        <row r="1176">
          <cell r="D1176" t="str">
            <v>仮置土</v>
          </cell>
        </row>
        <row r="1177">
          <cell r="B1177" t="str">
            <v>埋戻し</v>
          </cell>
          <cell r="D1177" t="str">
            <v>ﾊﾞｯｸﾎｳ0.6㎥ 基礎</v>
          </cell>
          <cell r="F1177">
            <v>0.5</v>
          </cell>
          <cell r="G1177" t="str">
            <v>㎥</v>
          </cell>
          <cell r="H1177" t="e">
            <v>#N/A</v>
          </cell>
          <cell r="I1177" t="e">
            <v>#N/A</v>
          </cell>
        </row>
        <row r="1179">
          <cell r="B1179" t="str">
            <v>不用土処分</v>
          </cell>
          <cell r="D1179" t="str">
            <v>構内敷きならし</v>
          </cell>
          <cell r="F1179">
            <v>0.2</v>
          </cell>
          <cell r="G1179" t="str">
            <v>㎥</v>
          </cell>
          <cell r="H1179" t="e">
            <v>#N/A</v>
          </cell>
          <cell r="I1179" t="e">
            <v>#N/A</v>
          </cell>
        </row>
        <row r="1181">
          <cell r="B1181" t="str">
            <v>砕石地業</v>
          </cell>
          <cell r="D1181" t="str">
            <v>t100</v>
          </cell>
          <cell r="F1181">
            <v>0.1</v>
          </cell>
          <cell r="G1181" t="str">
            <v>㎥</v>
          </cell>
          <cell r="H1181">
            <v>5260</v>
          </cell>
          <cell r="I1181">
            <v>526</v>
          </cell>
        </row>
        <row r="1183">
          <cell r="B1183" t="str">
            <v>普通コンクリート</v>
          </cell>
          <cell r="D1183" t="str">
            <v>18-15</v>
          </cell>
          <cell r="F1183">
            <v>0.1</v>
          </cell>
          <cell r="G1183" t="str">
            <v>㎥</v>
          </cell>
          <cell r="H1183">
            <v>32000</v>
          </cell>
          <cell r="I1183">
            <v>3200</v>
          </cell>
        </row>
        <row r="1185">
          <cell r="B1185" t="str">
            <v>　　　〃　　　 打手間　　</v>
          </cell>
          <cell r="F1185">
            <v>0.1</v>
          </cell>
          <cell r="G1185" t="str">
            <v>㎥</v>
          </cell>
          <cell r="H1185" t="e">
            <v>#N/A</v>
          </cell>
          <cell r="I1185" t="e">
            <v>#N/A</v>
          </cell>
        </row>
        <row r="1187">
          <cell r="B1187" t="str">
            <v>普通型枠</v>
          </cell>
          <cell r="F1187">
            <v>1.3</v>
          </cell>
          <cell r="G1187" t="str">
            <v>㎡</v>
          </cell>
          <cell r="H1187">
            <v>47500</v>
          </cell>
          <cell r="I1187">
            <v>61750</v>
          </cell>
        </row>
        <row r="1189">
          <cell r="B1189" t="str">
            <v>型枠運搬</v>
          </cell>
          <cell r="F1189">
            <v>1.3</v>
          </cell>
          <cell r="G1189" t="str">
            <v>㎡</v>
          </cell>
          <cell r="H1189">
            <v>33500</v>
          </cell>
          <cell r="I1189">
            <v>43550</v>
          </cell>
        </row>
        <row r="1191">
          <cell r="B1191" t="str">
            <v>異形鉄筋</v>
          </cell>
          <cell r="D1191" t="str">
            <v>SD295A D10</v>
          </cell>
          <cell r="F1191">
            <v>0</v>
          </cell>
          <cell r="G1191" t="str">
            <v>ｔ</v>
          </cell>
          <cell r="H1191">
            <v>11600</v>
          </cell>
          <cell r="I1191">
            <v>0</v>
          </cell>
        </row>
        <row r="1193">
          <cell r="B1193" t="str">
            <v>ＳＵＳグレーチングふた</v>
          </cell>
          <cell r="D1193" t="str">
            <v>w250 ﾊﾞｰ@15 ﾎﾞﾙﾄ固定式</v>
          </cell>
          <cell r="F1193">
            <v>1</v>
          </cell>
          <cell r="G1193" t="str">
            <v>ｍ</v>
          </cell>
          <cell r="H1193">
            <v>1600</v>
          </cell>
          <cell r="I1193">
            <v>1600</v>
          </cell>
        </row>
        <row r="1195">
          <cell r="B1195" t="str">
            <v>側溝等モルタル塗り</v>
          </cell>
          <cell r="D1195" t="str">
            <v>w150</v>
          </cell>
          <cell r="F1195">
            <v>0.15</v>
          </cell>
          <cell r="G1195" t="str">
            <v>㎥</v>
          </cell>
          <cell r="H1195" t="e">
            <v>#N/A</v>
          </cell>
          <cell r="I1195" t="e">
            <v>#N/A</v>
          </cell>
        </row>
        <row r="1203">
          <cell r="B1203" t="str">
            <v xml:space="preserve">  代　価  計</v>
          </cell>
          <cell r="I1203" t="e">
            <v>#N/A</v>
          </cell>
        </row>
        <row r="1205">
          <cell r="B1205" t="str">
            <v>採　用　金　額</v>
          </cell>
          <cell r="I1205" t="e">
            <v>#N/A</v>
          </cell>
        </row>
        <row r="1207">
          <cell r="B1207" t="str">
            <v>d23304</v>
          </cell>
          <cell r="I1207" t="e">
            <v>#N/A</v>
          </cell>
        </row>
        <row r="1209">
          <cell r="B1209" t="str">
            <v>側溝Ｔ</v>
          </cell>
        </row>
        <row r="1211">
          <cell r="B1211" t="str">
            <v>ｍ当り単価</v>
          </cell>
        </row>
        <row r="1213">
          <cell r="B1213" t="str">
            <v>根切り</v>
          </cell>
          <cell r="D1213" t="str">
            <v>ﾊﾞｯｸﾎｳ0.6㎥ 基礎</v>
          </cell>
          <cell r="F1213">
            <v>0.9</v>
          </cell>
          <cell r="G1213" t="str">
            <v>㎥</v>
          </cell>
          <cell r="H1213" t="e">
            <v>#N/A</v>
          </cell>
          <cell r="I1213" t="e">
            <v>#N/A</v>
          </cell>
        </row>
        <row r="1215">
          <cell r="B1215" t="str">
            <v>床付け</v>
          </cell>
          <cell r="F1215">
            <v>0.6</v>
          </cell>
          <cell r="G1215" t="str">
            <v>㎥</v>
          </cell>
          <cell r="H1215" t="e">
            <v>#N/A</v>
          </cell>
          <cell r="I1215" t="e">
            <v>#N/A</v>
          </cell>
        </row>
        <row r="1216">
          <cell r="D1216" t="str">
            <v>仮置土</v>
          </cell>
        </row>
        <row r="1217">
          <cell r="B1217" t="str">
            <v>埋戻し</v>
          </cell>
          <cell r="D1217" t="str">
            <v>ﾊﾞｯｸﾎｳ0.6㎥ 基礎</v>
          </cell>
          <cell r="F1217">
            <v>0.6</v>
          </cell>
          <cell r="G1217" t="str">
            <v>㎥</v>
          </cell>
          <cell r="H1217" t="e">
            <v>#N/A</v>
          </cell>
          <cell r="I1217" t="e">
            <v>#N/A</v>
          </cell>
        </row>
        <row r="1219">
          <cell r="B1219" t="str">
            <v>不用土処分</v>
          </cell>
          <cell r="F1219">
            <v>0.3</v>
          </cell>
          <cell r="G1219" t="str">
            <v>㎥</v>
          </cell>
          <cell r="I1219">
            <v>0</v>
          </cell>
        </row>
        <row r="1221">
          <cell r="B1221" t="str">
            <v>砕石地業</v>
          </cell>
          <cell r="D1221" t="str">
            <v>t100</v>
          </cell>
          <cell r="F1221">
            <v>0.1</v>
          </cell>
          <cell r="G1221" t="str">
            <v>㎥</v>
          </cell>
          <cell r="H1221">
            <v>5260</v>
          </cell>
          <cell r="I1221">
            <v>526</v>
          </cell>
        </row>
        <row r="1223">
          <cell r="B1223" t="str">
            <v>普通コンクリート</v>
          </cell>
          <cell r="D1223" t="str">
            <v>18-15</v>
          </cell>
          <cell r="F1223">
            <v>0.1</v>
          </cell>
          <cell r="G1223" t="str">
            <v>㎥</v>
          </cell>
          <cell r="H1223">
            <v>32000</v>
          </cell>
          <cell r="I1223">
            <v>3200</v>
          </cell>
        </row>
        <row r="1225">
          <cell r="B1225" t="str">
            <v>　　　〃　　　 打手間　　</v>
          </cell>
          <cell r="F1225">
            <v>0.1</v>
          </cell>
          <cell r="G1225" t="str">
            <v>㎥</v>
          </cell>
          <cell r="H1225" t="e">
            <v>#N/A</v>
          </cell>
          <cell r="I1225" t="e">
            <v>#N/A</v>
          </cell>
        </row>
        <row r="1227">
          <cell r="B1227" t="str">
            <v>普通型枠</v>
          </cell>
          <cell r="F1227">
            <v>1.3</v>
          </cell>
          <cell r="G1227" t="str">
            <v>㎡</v>
          </cell>
          <cell r="H1227">
            <v>47500</v>
          </cell>
          <cell r="I1227">
            <v>61750</v>
          </cell>
        </row>
        <row r="1229">
          <cell r="B1229" t="str">
            <v>型枠運搬</v>
          </cell>
          <cell r="F1229">
            <v>1.3</v>
          </cell>
          <cell r="G1229" t="str">
            <v>㎡</v>
          </cell>
          <cell r="H1229">
            <v>33500</v>
          </cell>
          <cell r="I1229">
            <v>43550</v>
          </cell>
        </row>
        <row r="1231">
          <cell r="B1231" t="str">
            <v>異形鉄筋</v>
          </cell>
          <cell r="D1231" t="str">
            <v>SD295A D10</v>
          </cell>
          <cell r="F1231">
            <v>0</v>
          </cell>
          <cell r="G1231" t="str">
            <v>ｔ</v>
          </cell>
          <cell r="H1231">
            <v>11600</v>
          </cell>
          <cell r="I1231">
            <v>0</v>
          </cell>
        </row>
        <row r="1233">
          <cell r="B1233" t="str">
            <v>ＳＵＳグレーチングふた</v>
          </cell>
          <cell r="D1233" t="str">
            <v>w250 ﾊﾞｰ@15 ﾎﾞﾙﾄ固定式</v>
          </cell>
          <cell r="F1233">
            <v>1</v>
          </cell>
          <cell r="G1233" t="str">
            <v>ｍ</v>
          </cell>
          <cell r="H1233" t="e">
            <v>#N/A</v>
          </cell>
          <cell r="I1233" t="e">
            <v>#N/A</v>
          </cell>
        </row>
        <row r="1235">
          <cell r="B1235" t="str">
            <v>側溝等モルタル塗り</v>
          </cell>
          <cell r="D1235" t="str">
            <v>w150</v>
          </cell>
          <cell r="F1235">
            <v>0.15</v>
          </cell>
          <cell r="G1235" t="str">
            <v>㎥</v>
          </cell>
          <cell r="H1235" t="e">
            <v>#N/A</v>
          </cell>
          <cell r="I1235" t="e">
            <v>#N/A</v>
          </cell>
        </row>
        <row r="1243">
          <cell r="B1243" t="str">
            <v xml:space="preserve">  代　価  計</v>
          </cell>
          <cell r="I1243" t="e">
            <v>#N/A</v>
          </cell>
        </row>
        <row r="1245">
          <cell r="B1245" t="str">
            <v>採　用　金　額</v>
          </cell>
          <cell r="I1245" t="e">
            <v>#N/A</v>
          </cell>
        </row>
        <row r="1247">
          <cell r="B1247" t="str">
            <v>d23401</v>
          </cell>
          <cell r="I1247" t="e">
            <v>#N/A</v>
          </cell>
        </row>
        <row r="1249">
          <cell r="B1249" t="str">
            <v>ＰＣ床ピット</v>
          </cell>
        </row>
        <row r="1251">
          <cell r="B1251" t="str">
            <v>一式</v>
          </cell>
        </row>
        <row r="1253">
          <cell r="B1253" t="str">
            <v>根切り</v>
          </cell>
          <cell r="D1253" t="str">
            <v>ﾊﾞｯｸﾎｳ0.6㎥ 基礎</v>
          </cell>
          <cell r="F1253">
            <v>122</v>
          </cell>
          <cell r="G1253" t="str">
            <v>㎥</v>
          </cell>
          <cell r="H1253" t="e">
            <v>#N/A</v>
          </cell>
          <cell r="I1253" t="e">
            <v>#N/A</v>
          </cell>
        </row>
        <row r="1255">
          <cell r="B1255" t="str">
            <v>床付け</v>
          </cell>
          <cell r="F1255">
            <v>41.3</v>
          </cell>
          <cell r="G1255" t="str">
            <v>㎥</v>
          </cell>
          <cell r="H1255" t="e">
            <v>#N/A</v>
          </cell>
          <cell r="I1255" t="e">
            <v>#N/A</v>
          </cell>
        </row>
        <row r="1256">
          <cell r="D1256" t="str">
            <v>仮置土</v>
          </cell>
        </row>
        <row r="1257">
          <cell r="B1257" t="str">
            <v>埋戻し</v>
          </cell>
          <cell r="D1257" t="str">
            <v>ﾊﾞｯｸﾎｳ0.6㎥ 基礎</v>
          </cell>
          <cell r="F1257">
            <v>27.5</v>
          </cell>
          <cell r="G1257" t="str">
            <v>㎥</v>
          </cell>
          <cell r="H1257" t="e">
            <v>#N/A</v>
          </cell>
          <cell r="I1257" t="e">
            <v>#N/A</v>
          </cell>
        </row>
        <row r="1259">
          <cell r="B1259" t="str">
            <v>不用土処分</v>
          </cell>
          <cell r="D1259" t="str">
            <v>捨土料金共</v>
          </cell>
          <cell r="F1259">
            <v>94.5</v>
          </cell>
          <cell r="G1259" t="str">
            <v>㎥</v>
          </cell>
          <cell r="H1259" t="e">
            <v>#N/A</v>
          </cell>
          <cell r="I1259" t="e">
            <v>#N/A</v>
          </cell>
        </row>
        <row r="1261">
          <cell r="B1261" t="str">
            <v>砕石地業</v>
          </cell>
          <cell r="D1261" t="str">
            <v>t100</v>
          </cell>
          <cell r="F1261">
            <v>4.0999999999999996</v>
          </cell>
          <cell r="G1261" t="str">
            <v>㎥</v>
          </cell>
          <cell r="H1261">
            <v>5260</v>
          </cell>
          <cell r="I1261">
            <v>21566</v>
          </cell>
        </row>
        <row r="1263">
          <cell r="B1263" t="str">
            <v>捨てコンクリート</v>
          </cell>
          <cell r="F1263">
            <v>2.1</v>
          </cell>
          <cell r="G1263" t="str">
            <v>㎥</v>
          </cell>
          <cell r="H1263">
            <v>32000</v>
          </cell>
          <cell r="I1263">
            <v>67200</v>
          </cell>
        </row>
        <row r="1265">
          <cell r="B1265" t="str">
            <v>　　　〃　　　 打手間　　</v>
          </cell>
          <cell r="D1265" t="str">
            <v>雑用ｺﾝ</v>
          </cell>
          <cell r="F1265">
            <v>2.1</v>
          </cell>
          <cell r="G1265" t="str">
            <v>㎥</v>
          </cell>
          <cell r="H1265">
            <v>45500</v>
          </cell>
          <cell r="I1265">
            <v>95550</v>
          </cell>
        </row>
        <row r="1267">
          <cell r="B1267" t="str">
            <v>普通コンクリート</v>
          </cell>
          <cell r="D1267" t="str">
            <v>24-15</v>
          </cell>
          <cell r="F1267">
            <v>18.8</v>
          </cell>
          <cell r="G1267" t="str">
            <v>㎥</v>
          </cell>
          <cell r="H1267">
            <v>33000</v>
          </cell>
          <cell r="I1267">
            <v>620400</v>
          </cell>
        </row>
        <row r="1269">
          <cell r="B1269" t="str">
            <v>　　　〃　　　 打手間　　</v>
          </cell>
          <cell r="F1269">
            <v>18.8</v>
          </cell>
          <cell r="G1269" t="str">
            <v>㎥</v>
          </cell>
          <cell r="H1269" t="e">
            <v>#N/A</v>
          </cell>
          <cell r="I1269" t="e">
            <v>#N/A</v>
          </cell>
        </row>
        <row r="1271">
          <cell r="B1271" t="str">
            <v>普通型枠</v>
          </cell>
          <cell r="F1271">
            <v>93</v>
          </cell>
          <cell r="G1271" t="str">
            <v>㎡</v>
          </cell>
          <cell r="H1271">
            <v>47500</v>
          </cell>
          <cell r="I1271">
            <v>4417500</v>
          </cell>
        </row>
        <row r="1273">
          <cell r="B1273" t="str">
            <v>型枠運搬</v>
          </cell>
          <cell r="F1273">
            <v>93</v>
          </cell>
          <cell r="G1273" t="str">
            <v>㎡</v>
          </cell>
          <cell r="H1273">
            <v>33500</v>
          </cell>
          <cell r="I1273">
            <v>3115500</v>
          </cell>
        </row>
        <row r="1275">
          <cell r="B1275" t="str">
            <v>異形鉄筋</v>
          </cell>
          <cell r="D1275" t="str">
            <v>SD295A D10</v>
          </cell>
          <cell r="F1275">
            <v>0.7</v>
          </cell>
          <cell r="G1275" t="str">
            <v>ｔ</v>
          </cell>
          <cell r="H1275">
            <v>11600</v>
          </cell>
          <cell r="I1275">
            <v>8120</v>
          </cell>
        </row>
        <row r="1277">
          <cell r="B1277" t="str">
            <v>異形鉄筋</v>
          </cell>
          <cell r="D1277" t="str">
            <v>SD295A D13</v>
          </cell>
          <cell r="F1277">
            <v>0.5</v>
          </cell>
          <cell r="G1277" t="str">
            <v>ｔ</v>
          </cell>
          <cell r="H1277">
            <v>11900</v>
          </cell>
          <cell r="I1277">
            <v>5950</v>
          </cell>
        </row>
        <row r="1279">
          <cell r="B1279" t="str">
            <v>鉄筋加工組立</v>
          </cell>
          <cell r="F1279">
            <v>1.2</v>
          </cell>
          <cell r="G1279" t="str">
            <v>ｔ</v>
          </cell>
          <cell r="H1279">
            <v>3420</v>
          </cell>
          <cell r="I1279">
            <v>4104</v>
          </cell>
        </row>
        <row r="1281">
          <cell r="B1281" t="str">
            <v>鉄筋運搬</v>
          </cell>
          <cell r="F1281">
            <v>1.2</v>
          </cell>
          <cell r="G1281" t="str">
            <v>ｔ</v>
          </cell>
          <cell r="H1281">
            <v>840</v>
          </cell>
          <cell r="I1281">
            <v>1008</v>
          </cell>
        </row>
        <row r="1282">
          <cell r="D1282" t="str">
            <v>2,500×2,000 t150</v>
          </cell>
        </row>
        <row r="1283">
          <cell r="B1283" t="str">
            <v>サイトＰＣ床版</v>
          </cell>
          <cell r="D1283" t="str">
            <v>D10 @200 ﾀﾞﾌﾞﾙ</v>
          </cell>
          <cell r="F1283">
            <v>8</v>
          </cell>
          <cell r="G1283" t="str">
            <v>枚</v>
          </cell>
          <cell r="H1283" t="e">
            <v>#N/A</v>
          </cell>
          <cell r="I1283" t="e">
            <v>#N/A</v>
          </cell>
        </row>
        <row r="1285">
          <cell r="B1285" t="str">
            <v>磁器タイル張り</v>
          </cell>
          <cell r="D1285" t="str">
            <v>300角</v>
          </cell>
          <cell r="F1285">
            <v>40</v>
          </cell>
          <cell r="G1285" t="str">
            <v>㎡</v>
          </cell>
          <cell r="H1285" t="e">
            <v>#N/A</v>
          </cell>
          <cell r="I1285" t="e">
            <v>#N/A</v>
          </cell>
        </row>
        <row r="1286">
          <cell r="D1286" t="str">
            <v>SUS製 w280 ｸﾘｱﾗﾝｽ150</v>
          </cell>
        </row>
        <row r="1287">
          <cell r="B1287" t="str">
            <v>ＥＸＰ-Ｊ金物</v>
          </cell>
          <cell r="F1287">
            <v>18</v>
          </cell>
          <cell r="G1287" t="str">
            <v>㎡</v>
          </cell>
          <cell r="H1287">
            <v>0</v>
          </cell>
          <cell r="I1287">
            <v>0</v>
          </cell>
        </row>
        <row r="1288">
          <cell r="D1288" t="str">
            <v>　</v>
          </cell>
        </row>
        <row r="1289">
          <cell r="B1289" t="str">
            <v>　　　〃　　　　スタイロフォーム</v>
          </cell>
          <cell r="D1289" t="str">
            <v>t50</v>
          </cell>
          <cell r="F1289">
            <v>22.2</v>
          </cell>
          <cell r="G1289" t="str">
            <v>㎡</v>
          </cell>
          <cell r="H1289" t="e">
            <v>#N/A</v>
          </cell>
          <cell r="I1289" t="e">
            <v>#N/A</v>
          </cell>
        </row>
        <row r="1295">
          <cell r="B1295" t="str">
            <v xml:space="preserve">  代　価  計</v>
          </cell>
          <cell r="I1295" t="e">
            <v>#N/A</v>
          </cell>
        </row>
        <row r="1297">
          <cell r="B1297" t="str">
            <v>採　用　金　額</v>
          </cell>
          <cell r="I1297" t="e">
            <v>#N/A</v>
          </cell>
        </row>
        <row r="1299">
          <cell r="B1299" t="str">
            <v>d23402</v>
          </cell>
          <cell r="I1299" t="e">
            <v>#N/A</v>
          </cell>
        </row>
        <row r="1301">
          <cell r="B1301" t="str">
            <v>階段1</v>
          </cell>
        </row>
        <row r="1303">
          <cell r="B1303" t="str">
            <v>一式</v>
          </cell>
        </row>
        <row r="1305">
          <cell r="B1305" t="str">
            <v>根切り</v>
          </cell>
          <cell r="D1305" t="str">
            <v>ﾊﾞｯｸﾎｳ0.6㎥ 基礎</v>
          </cell>
          <cell r="F1305">
            <v>15.5</v>
          </cell>
          <cell r="G1305" t="str">
            <v>㎥</v>
          </cell>
          <cell r="H1305" t="e">
            <v>#N/A</v>
          </cell>
          <cell r="I1305" t="e">
            <v>#N/A</v>
          </cell>
        </row>
        <row r="1307">
          <cell r="B1307" t="str">
            <v>床付け</v>
          </cell>
          <cell r="F1307">
            <v>35.5</v>
          </cell>
          <cell r="G1307" t="str">
            <v>㎥</v>
          </cell>
          <cell r="H1307" t="e">
            <v>#N/A</v>
          </cell>
          <cell r="I1307" t="e">
            <v>#N/A</v>
          </cell>
        </row>
        <row r="1308">
          <cell r="D1308" t="str">
            <v>仮置土</v>
          </cell>
        </row>
        <row r="1309">
          <cell r="B1309" t="str">
            <v>埋戻し</v>
          </cell>
          <cell r="D1309" t="str">
            <v>ﾊﾞｯｸﾎｳ0.6㎥ 基礎</v>
          </cell>
          <cell r="F1309">
            <v>3.4</v>
          </cell>
          <cell r="G1309" t="str">
            <v>㎥</v>
          </cell>
          <cell r="H1309" t="e">
            <v>#N/A</v>
          </cell>
          <cell r="I1309" t="e">
            <v>#N/A</v>
          </cell>
        </row>
        <row r="1311">
          <cell r="B1311" t="str">
            <v>不用土処分</v>
          </cell>
          <cell r="F1311">
            <v>12.1</v>
          </cell>
          <cell r="G1311" t="str">
            <v>㎥</v>
          </cell>
          <cell r="I1311">
            <v>0</v>
          </cell>
        </row>
        <row r="1313">
          <cell r="B1313" t="str">
            <v>砕石地業</v>
          </cell>
          <cell r="D1313" t="str">
            <v>t100</v>
          </cell>
          <cell r="F1313">
            <v>3.6</v>
          </cell>
          <cell r="G1313" t="str">
            <v>㎥</v>
          </cell>
          <cell r="H1313">
            <v>5260</v>
          </cell>
          <cell r="I1313">
            <v>18936</v>
          </cell>
        </row>
        <row r="1315">
          <cell r="B1315" t="str">
            <v>捨てコンクリート</v>
          </cell>
          <cell r="F1315">
            <v>1.8</v>
          </cell>
          <cell r="G1315" t="str">
            <v>㎥</v>
          </cell>
          <cell r="H1315">
            <v>32000</v>
          </cell>
          <cell r="I1315">
            <v>57600</v>
          </cell>
        </row>
        <row r="1317">
          <cell r="B1317" t="str">
            <v>　　　〃　　　 打手間　　</v>
          </cell>
          <cell r="D1317" t="str">
            <v>雑用ｺﾝ</v>
          </cell>
          <cell r="F1317">
            <v>1.8</v>
          </cell>
          <cell r="G1317" t="str">
            <v>㎥</v>
          </cell>
          <cell r="H1317">
            <v>45500</v>
          </cell>
          <cell r="I1317">
            <v>81900</v>
          </cell>
        </row>
        <row r="1319">
          <cell r="B1319" t="str">
            <v>普通コンクリート</v>
          </cell>
          <cell r="D1319" t="str">
            <v>24-15</v>
          </cell>
          <cell r="F1319">
            <v>8.8000000000000007</v>
          </cell>
          <cell r="G1319" t="str">
            <v>㎥</v>
          </cell>
          <cell r="H1319">
            <v>33000</v>
          </cell>
          <cell r="I1319">
            <v>290400</v>
          </cell>
        </row>
        <row r="1321">
          <cell r="B1321" t="str">
            <v>　　　〃　　　 打手間　　</v>
          </cell>
          <cell r="F1321">
            <v>8.8000000000000007</v>
          </cell>
          <cell r="G1321" t="str">
            <v>㎥</v>
          </cell>
          <cell r="H1321" t="e">
            <v>#N/A</v>
          </cell>
          <cell r="I1321" t="e">
            <v>#N/A</v>
          </cell>
        </row>
        <row r="1323">
          <cell r="B1323" t="str">
            <v>普通型枠</v>
          </cell>
          <cell r="F1323">
            <v>25</v>
          </cell>
          <cell r="G1323" t="str">
            <v>㎡</v>
          </cell>
          <cell r="H1323">
            <v>47500</v>
          </cell>
          <cell r="I1323">
            <v>1187500</v>
          </cell>
        </row>
        <row r="1325">
          <cell r="B1325" t="str">
            <v>打放し型枠</v>
          </cell>
          <cell r="F1325">
            <v>8</v>
          </cell>
          <cell r="G1325" t="str">
            <v>㎡</v>
          </cell>
          <cell r="H1325" t="e">
            <v>#N/A</v>
          </cell>
          <cell r="I1325" t="e">
            <v>#N/A</v>
          </cell>
        </row>
        <row r="1327">
          <cell r="B1327" t="str">
            <v>型枠運搬</v>
          </cell>
          <cell r="F1327">
            <v>33</v>
          </cell>
          <cell r="G1327" t="str">
            <v>㎡</v>
          </cell>
          <cell r="H1327">
            <v>33500</v>
          </cell>
          <cell r="I1327">
            <v>1105500</v>
          </cell>
        </row>
        <row r="1329">
          <cell r="B1329" t="str">
            <v>異形鉄筋</v>
          </cell>
          <cell r="D1329" t="str">
            <v>SD295A D10</v>
          </cell>
          <cell r="F1329">
            <v>0.4</v>
          </cell>
          <cell r="G1329" t="str">
            <v>ｔ</v>
          </cell>
          <cell r="H1329">
            <v>11600</v>
          </cell>
          <cell r="I1329">
            <v>4640</v>
          </cell>
        </row>
        <row r="1331">
          <cell r="B1331" t="str">
            <v>異形鉄筋</v>
          </cell>
          <cell r="D1331" t="str">
            <v>SD295A D13</v>
          </cell>
          <cell r="F1331">
            <v>0.4</v>
          </cell>
          <cell r="G1331" t="str">
            <v>ｔ</v>
          </cell>
          <cell r="H1331">
            <v>11900</v>
          </cell>
          <cell r="I1331">
            <v>4760</v>
          </cell>
        </row>
        <row r="1333">
          <cell r="B1333" t="str">
            <v>異形鉄筋</v>
          </cell>
          <cell r="D1333" t="str">
            <v>SD295A D16</v>
          </cell>
          <cell r="F1333">
            <v>0.1</v>
          </cell>
          <cell r="G1333" t="str">
            <v>ｔ</v>
          </cell>
          <cell r="H1333">
            <v>11900</v>
          </cell>
          <cell r="I1333">
            <v>1190</v>
          </cell>
        </row>
        <row r="1335">
          <cell r="B1335" t="str">
            <v>鉄筋加工組立</v>
          </cell>
          <cell r="F1335">
            <v>0.9</v>
          </cell>
          <cell r="G1335" t="str">
            <v>ｔ</v>
          </cell>
          <cell r="H1335">
            <v>3420</v>
          </cell>
          <cell r="I1335">
            <v>3078</v>
          </cell>
        </row>
        <row r="1337">
          <cell r="B1337" t="str">
            <v>鉄筋運搬</v>
          </cell>
          <cell r="F1337">
            <v>0.9</v>
          </cell>
          <cell r="G1337" t="str">
            <v>ｔ</v>
          </cell>
          <cell r="H1337">
            <v>840</v>
          </cell>
          <cell r="I1337">
            <v>756</v>
          </cell>
        </row>
        <row r="1339">
          <cell r="B1339" t="str">
            <v>磁器タイル張り</v>
          </cell>
          <cell r="D1339" t="str">
            <v>300角</v>
          </cell>
          <cell r="F1339">
            <v>37.6</v>
          </cell>
          <cell r="G1339" t="str">
            <v>㎡</v>
          </cell>
          <cell r="H1339" t="e">
            <v>#N/A</v>
          </cell>
          <cell r="I1339" t="e">
            <v>#N/A</v>
          </cell>
        </row>
        <row r="1341">
          <cell r="B1341" t="str">
            <v>段鼻ノンスリップタイル張り</v>
          </cell>
          <cell r="D1341" t="str">
            <v>w50</v>
          </cell>
          <cell r="F1341">
            <v>49</v>
          </cell>
          <cell r="G1341" t="str">
            <v>㎡</v>
          </cell>
          <cell r="H1341" t="e">
            <v>#N/A</v>
          </cell>
          <cell r="I1341" t="e">
            <v>#N/A</v>
          </cell>
        </row>
        <row r="1343">
          <cell r="B1343" t="str">
            <v>コンクリートこて仕上げ</v>
          </cell>
          <cell r="D1343" t="str">
            <v>薄物仕上げ</v>
          </cell>
          <cell r="F1343">
            <v>2.1</v>
          </cell>
          <cell r="G1343" t="str">
            <v>㎡</v>
          </cell>
          <cell r="H1343" t="e">
            <v>#N/A</v>
          </cell>
          <cell r="I1343" t="e">
            <v>#N/A</v>
          </cell>
        </row>
        <row r="1344">
          <cell r="B1344" t="str">
            <v>　常温乾燥形ふっ素樹脂ワニス塗り</v>
          </cell>
          <cell r="D1344" t="str">
            <v>笠木</v>
          </cell>
        </row>
        <row r="1345">
          <cell r="B1345" t="str">
            <v>　（ＦＵＣ）</v>
          </cell>
          <cell r="D1345" t="str">
            <v>ｺﾝｸﾘｰﾄ面</v>
          </cell>
          <cell r="F1345">
            <v>2.1</v>
          </cell>
          <cell r="G1345" t="str">
            <v>㎡</v>
          </cell>
          <cell r="H1345">
            <v>160</v>
          </cell>
          <cell r="I1345">
            <v>336</v>
          </cell>
        </row>
        <row r="1346">
          <cell r="B1346" t="str">
            <v>　常温乾燥形ふっ素樹脂ワニス塗り</v>
          </cell>
          <cell r="D1346" t="str">
            <v>壁</v>
          </cell>
        </row>
        <row r="1347">
          <cell r="B1347" t="str">
            <v>　（ＦＵＣ）</v>
          </cell>
          <cell r="D1347" t="str">
            <v>ｺﾝｸﾘｰﾄ面</v>
          </cell>
          <cell r="F1347">
            <v>8</v>
          </cell>
          <cell r="G1347" t="str">
            <v>㎡</v>
          </cell>
          <cell r="H1347">
            <v>160</v>
          </cell>
          <cell r="I1347">
            <v>1280</v>
          </cell>
        </row>
        <row r="1349">
          <cell r="B1349" t="str">
            <v>側溝等モルタル塗り</v>
          </cell>
          <cell r="D1349" t="str">
            <v>w150</v>
          </cell>
          <cell r="F1349">
            <v>0.8</v>
          </cell>
          <cell r="G1349" t="str">
            <v>㎥</v>
          </cell>
          <cell r="H1349" t="e">
            <v>#N/A</v>
          </cell>
          <cell r="I1349" t="e">
            <v>#N/A</v>
          </cell>
        </row>
        <row r="1357">
          <cell r="B1357" t="str">
            <v xml:space="preserve">  代　価  計</v>
          </cell>
          <cell r="I1357" t="e">
            <v>#N/A</v>
          </cell>
        </row>
        <row r="1359">
          <cell r="B1359" t="str">
            <v>採　用　金　額</v>
          </cell>
          <cell r="I1359" t="e">
            <v>#N/A</v>
          </cell>
        </row>
        <row r="1361">
          <cell r="B1361" t="str">
            <v>d23403</v>
          </cell>
          <cell r="I1361" t="e">
            <v>#N/A</v>
          </cell>
        </row>
        <row r="1363">
          <cell r="B1363" t="str">
            <v>階段2</v>
          </cell>
        </row>
        <row r="1365">
          <cell r="B1365" t="str">
            <v>一式</v>
          </cell>
        </row>
        <row r="1367">
          <cell r="B1367" t="str">
            <v>根切り</v>
          </cell>
          <cell r="D1367" t="str">
            <v>ﾊﾞｯｸﾎｳ0.6㎥ 基礎</v>
          </cell>
          <cell r="F1367">
            <v>31.1</v>
          </cell>
          <cell r="G1367" t="str">
            <v>㎥</v>
          </cell>
          <cell r="H1367" t="e">
            <v>#N/A</v>
          </cell>
          <cell r="I1367" t="e">
            <v>#N/A</v>
          </cell>
        </row>
        <row r="1369">
          <cell r="B1369" t="str">
            <v>床付け</v>
          </cell>
          <cell r="F1369">
            <v>36</v>
          </cell>
          <cell r="G1369" t="str">
            <v>㎥</v>
          </cell>
          <cell r="H1369" t="e">
            <v>#N/A</v>
          </cell>
          <cell r="I1369" t="e">
            <v>#N/A</v>
          </cell>
        </row>
        <row r="1370">
          <cell r="D1370" t="str">
            <v>仮置土</v>
          </cell>
        </row>
        <row r="1371">
          <cell r="B1371" t="str">
            <v>埋戻し</v>
          </cell>
          <cell r="D1371" t="str">
            <v>ﾊﾞｯｸﾎｳ0.6㎥ 基礎</v>
          </cell>
          <cell r="F1371">
            <v>9.1</v>
          </cell>
          <cell r="G1371" t="str">
            <v>㎥</v>
          </cell>
          <cell r="H1371" t="e">
            <v>#N/A</v>
          </cell>
          <cell r="I1371" t="e">
            <v>#N/A</v>
          </cell>
        </row>
        <row r="1373">
          <cell r="B1373" t="str">
            <v>不用土処分</v>
          </cell>
          <cell r="F1373">
            <v>22</v>
          </cell>
          <cell r="G1373" t="str">
            <v>㎥</v>
          </cell>
          <cell r="I1373">
            <v>0</v>
          </cell>
        </row>
        <row r="1375">
          <cell r="B1375" t="str">
            <v>砕石地業</v>
          </cell>
          <cell r="D1375" t="str">
            <v>t100</v>
          </cell>
          <cell r="F1375">
            <v>3.6</v>
          </cell>
          <cell r="G1375" t="str">
            <v>㎥</v>
          </cell>
          <cell r="H1375">
            <v>5260</v>
          </cell>
          <cell r="I1375">
            <v>18936</v>
          </cell>
        </row>
        <row r="1377">
          <cell r="B1377" t="str">
            <v>捨てコンクリート</v>
          </cell>
          <cell r="F1377">
            <v>1.8</v>
          </cell>
          <cell r="G1377" t="str">
            <v>㎥</v>
          </cell>
          <cell r="H1377">
            <v>32000</v>
          </cell>
          <cell r="I1377">
            <v>57600</v>
          </cell>
        </row>
        <row r="1379">
          <cell r="B1379" t="str">
            <v>　　　〃　　　 打手間　　</v>
          </cell>
          <cell r="D1379" t="str">
            <v>雑用ｺﾝ</v>
          </cell>
          <cell r="F1379">
            <v>1.8</v>
          </cell>
          <cell r="G1379" t="str">
            <v>㎥</v>
          </cell>
          <cell r="H1379">
            <v>45500</v>
          </cell>
          <cell r="I1379">
            <v>81900</v>
          </cell>
        </row>
        <row r="1381">
          <cell r="B1381" t="str">
            <v>普通コンクリート</v>
          </cell>
          <cell r="D1381" t="str">
            <v>24-15</v>
          </cell>
          <cell r="F1381">
            <v>27.4</v>
          </cell>
          <cell r="G1381" t="str">
            <v>㎥</v>
          </cell>
          <cell r="H1381">
            <v>33000</v>
          </cell>
          <cell r="I1381">
            <v>904200</v>
          </cell>
        </row>
        <row r="1383">
          <cell r="B1383" t="str">
            <v>　　　〃　　　 打手間　　</v>
          </cell>
          <cell r="F1383">
            <v>27.4</v>
          </cell>
          <cell r="G1383" t="str">
            <v>㎥</v>
          </cell>
          <cell r="H1383" t="e">
            <v>#N/A</v>
          </cell>
          <cell r="I1383" t="e">
            <v>#N/A</v>
          </cell>
        </row>
        <row r="1385">
          <cell r="B1385" t="str">
            <v>普通型枠</v>
          </cell>
          <cell r="F1385">
            <v>163</v>
          </cell>
          <cell r="G1385" t="str">
            <v>㎡</v>
          </cell>
          <cell r="H1385">
            <v>47500</v>
          </cell>
          <cell r="I1385">
            <v>7742500</v>
          </cell>
        </row>
        <row r="1387">
          <cell r="B1387" t="str">
            <v>打放し型枠</v>
          </cell>
          <cell r="F1387">
            <v>50.3</v>
          </cell>
          <cell r="G1387" t="str">
            <v>㎡</v>
          </cell>
          <cell r="H1387" t="e">
            <v>#N/A</v>
          </cell>
          <cell r="I1387" t="e">
            <v>#N/A</v>
          </cell>
        </row>
        <row r="1389">
          <cell r="B1389" t="str">
            <v>型枠運搬</v>
          </cell>
          <cell r="F1389">
            <v>213</v>
          </cell>
          <cell r="G1389" t="str">
            <v>㎡</v>
          </cell>
          <cell r="H1389">
            <v>33500</v>
          </cell>
          <cell r="I1389">
            <v>7135500</v>
          </cell>
        </row>
        <row r="1391">
          <cell r="B1391" t="str">
            <v>異形鉄筋</v>
          </cell>
          <cell r="D1391" t="str">
            <v>SD295A D10</v>
          </cell>
          <cell r="F1391">
            <v>0.5</v>
          </cell>
          <cell r="G1391" t="str">
            <v>ｔ</v>
          </cell>
          <cell r="H1391">
            <v>11600</v>
          </cell>
          <cell r="I1391">
            <v>5800</v>
          </cell>
        </row>
        <row r="1393">
          <cell r="B1393" t="str">
            <v>異形鉄筋</v>
          </cell>
          <cell r="D1393" t="str">
            <v>SD295A D13</v>
          </cell>
          <cell r="F1393">
            <v>2.2000000000000002</v>
          </cell>
          <cell r="G1393" t="str">
            <v>ｔ</v>
          </cell>
          <cell r="H1393">
            <v>11900</v>
          </cell>
          <cell r="I1393">
            <v>26180</v>
          </cell>
        </row>
        <row r="1395">
          <cell r="B1395" t="str">
            <v>異形鉄筋</v>
          </cell>
          <cell r="D1395" t="str">
            <v>SD295A D16</v>
          </cell>
          <cell r="F1395">
            <v>0.2</v>
          </cell>
          <cell r="G1395" t="str">
            <v>ｔ</v>
          </cell>
          <cell r="H1395">
            <v>11900</v>
          </cell>
          <cell r="I1395">
            <v>2380</v>
          </cell>
        </row>
        <row r="1397">
          <cell r="B1397" t="str">
            <v>鉄筋加工組立</v>
          </cell>
          <cell r="F1397">
            <v>2.9</v>
          </cell>
          <cell r="G1397" t="str">
            <v>ｔ</v>
          </cell>
          <cell r="H1397">
            <v>3420</v>
          </cell>
          <cell r="I1397">
            <v>9918</v>
          </cell>
        </row>
        <row r="1399">
          <cell r="B1399" t="str">
            <v>鉄筋運搬</v>
          </cell>
          <cell r="F1399">
            <v>2.9</v>
          </cell>
          <cell r="G1399" t="str">
            <v>ｔ</v>
          </cell>
          <cell r="H1399">
            <v>840</v>
          </cell>
          <cell r="I1399">
            <v>2436</v>
          </cell>
        </row>
        <row r="1401">
          <cell r="B1401" t="str">
            <v>磁器タイル張り</v>
          </cell>
          <cell r="D1401" t="str">
            <v>300角</v>
          </cell>
          <cell r="F1401">
            <v>36.700000000000003</v>
          </cell>
          <cell r="G1401" t="str">
            <v>㎡</v>
          </cell>
          <cell r="H1401" t="e">
            <v>#N/A</v>
          </cell>
          <cell r="I1401" t="e">
            <v>#N/A</v>
          </cell>
        </row>
        <row r="1403">
          <cell r="B1403" t="str">
            <v>段鼻ノンスリップタイル張り</v>
          </cell>
          <cell r="D1403" t="str">
            <v>w50</v>
          </cell>
          <cell r="F1403">
            <v>59.4</v>
          </cell>
          <cell r="G1403" t="str">
            <v>㎡</v>
          </cell>
          <cell r="H1403" t="e">
            <v>#N/A</v>
          </cell>
          <cell r="I1403" t="e">
            <v>#N/A</v>
          </cell>
        </row>
        <row r="1405">
          <cell r="B1405" t="str">
            <v>コンクリートこて仕上げ</v>
          </cell>
          <cell r="D1405" t="str">
            <v>薄物仕上げ</v>
          </cell>
          <cell r="F1405">
            <v>2.7</v>
          </cell>
          <cell r="G1405" t="str">
            <v>㎡</v>
          </cell>
          <cell r="H1405" t="e">
            <v>#N/A</v>
          </cell>
          <cell r="I1405" t="e">
            <v>#N/A</v>
          </cell>
        </row>
        <row r="1406">
          <cell r="B1406" t="str">
            <v>　常温乾燥形ふっ素樹脂ワニス塗り</v>
          </cell>
          <cell r="D1406" t="str">
            <v>笠木</v>
          </cell>
        </row>
        <row r="1407">
          <cell r="B1407" t="str">
            <v>　（ＦＵＣ）</v>
          </cell>
          <cell r="D1407" t="str">
            <v>ｺﾝｸﾘｰﾄ面</v>
          </cell>
          <cell r="F1407">
            <v>2.7</v>
          </cell>
          <cell r="G1407" t="str">
            <v>㎡</v>
          </cell>
          <cell r="H1407">
            <v>160</v>
          </cell>
          <cell r="I1407">
            <v>432</v>
          </cell>
        </row>
        <row r="1408">
          <cell r="B1408" t="str">
            <v>　常温乾燥形ふっ素樹脂ワニス塗り</v>
          </cell>
          <cell r="D1408" t="str">
            <v>壁</v>
          </cell>
        </row>
        <row r="1409">
          <cell r="B1409" t="str">
            <v>　（ＦＵＣ）</v>
          </cell>
          <cell r="D1409" t="str">
            <v>ｺﾝｸﾘｰﾄ面</v>
          </cell>
          <cell r="F1409">
            <v>50.3</v>
          </cell>
          <cell r="G1409" t="str">
            <v>㎡</v>
          </cell>
          <cell r="H1409">
            <v>160</v>
          </cell>
          <cell r="I1409">
            <v>8048</v>
          </cell>
        </row>
        <row r="1411">
          <cell r="B1411" t="str">
            <v>側溝等モルタル塗り</v>
          </cell>
          <cell r="D1411" t="str">
            <v>w150</v>
          </cell>
          <cell r="F1411">
            <v>1.2</v>
          </cell>
          <cell r="G1411" t="str">
            <v>㎥</v>
          </cell>
          <cell r="H1411" t="e">
            <v>#N/A</v>
          </cell>
          <cell r="I1411" t="e">
            <v>#N/A</v>
          </cell>
        </row>
        <row r="1412">
          <cell r="D1412" t="str">
            <v>FB-9*44 h150</v>
          </cell>
        </row>
        <row r="1413">
          <cell r="B1413" t="str">
            <v>手すり</v>
          </cell>
          <cell r="F1413">
            <v>14.8</v>
          </cell>
          <cell r="G1413" t="str">
            <v>ｍ</v>
          </cell>
          <cell r="H1413" t="e">
            <v>#N/A</v>
          </cell>
          <cell r="I1413" t="e">
            <v>#N/A</v>
          </cell>
        </row>
        <row r="1415">
          <cell r="B1415" t="str">
            <v>　〃　塗装</v>
          </cell>
          <cell r="D1415" t="str">
            <v>FUE</v>
          </cell>
          <cell r="F1415">
            <v>1.6</v>
          </cell>
          <cell r="G1415" t="str">
            <v>㎡</v>
          </cell>
          <cell r="H1415">
            <v>320</v>
          </cell>
          <cell r="I1415">
            <v>512</v>
          </cell>
        </row>
        <row r="1416">
          <cell r="D1416" t="str">
            <v>SUS製 w190 ｸﾘｱﾗﾝｽ50</v>
          </cell>
        </row>
        <row r="1417">
          <cell r="B1417" t="str">
            <v>ＥＸＰ-Ｊ金物</v>
          </cell>
          <cell r="F1417">
            <v>5.5</v>
          </cell>
          <cell r="G1417" t="str">
            <v>ｍ</v>
          </cell>
          <cell r="H1417">
            <v>0</v>
          </cell>
          <cell r="I1417">
            <v>0</v>
          </cell>
        </row>
        <row r="1418">
          <cell r="D1418" t="str">
            <v>SUS製 w280 ｸﾘｱﾗﾝｽ50</v>
          </cell>
        </row>
        <row r="1419">
          <cell r="B1419" t="str">
            <v>ＥＸＰ-Ｊ金物</v>
          </cell>
          <cell r="F1419">
            <v>1.8</v>
          </cell>
          <cell r="G1419" t="str">
            <v>ｍ</v>
          </cell>
          <cell r="H1419">
            <v>0</v>
          </cell>
          <cell r="I1419">
            <v>0</v>
          </cell>
        </row>
        <row r="1427">
          <cell r="B1427" t="str">
            <v xml:space="preserve">  代　価  計</v>
          </cell>
          <cell r="I1427" t="e">
            <v>#N/A</v>
          </cell>
        </row>
        <row r="1429">
          <cell r="B1429" t="str">
            <v>採　用　金　額</v>
          </cell>
          <cell r="I1429" t="e">
            <v>#N/A</v>
          </cell>
        </row>
        <row r="1431">
          <cell r="B1431" t="str">
            <v>d23404</v>
          </cell>
          <cell r="I1431" t="e">
            <v>#N/A</v>
          </cell>
        </row>
        <row r="1433">
          <cell r="B1433" t="str">
            <v>スロープ</v>
          </cell>
        </row>
        <row r="1435">
          <cell r="B1435" t="str">
            <v>一式</v>
          </cell>
        </row>
        <row r="1437">
          <cell r="B1437" t="str">
            <v>根切り</v>
          </cell>
          <cell r="D1437" t="str">
            <v>ﾊﾞｯｸﾎｳ0.6㎥ 基礎</v>
          </cell>
          <cell r="F1437">
            <v>72.2</v>
          </cell>
          <cell r="G1437" t="str">
            <v>㎥</v>
          </cell>
          <cell r="H1437" t="e">
            <v>#N/A</v>
          </cell>
          <cell r="I1437" t="e">
            <v>#N/A</v>
          </cell>
        </row>
        <row r="1439">
          <cell r="B1439" t="str">
            <v>床付け</v>
          </cell>
          <cell r="F1439">
            <v>39.299999999999997</v>
          </cell>
          <cell r="G1439" t="str">
            <v>㎥</v>
          </cell>
          <cell r="H1439" t="e">
            <v>#N/A</v>
          </cell>
          <cell r="I1439" t="e">
            <v>#N/A</v>
          </cell>
        </row>
        <row r="1440">
          <cell r="D1440" t="str">
            <v>仮置土</v>
          </cell>
        </row>
        <row r="1441">
          <cell r="B1441" t="str">
            <v>埋戻し</v>
          </cell>
          <cell r="D1441" t="str">
            <v>ﾊﾞｯｸﾎｳ0.6㎥ 基礎</v>
          </cell>
          <cell r="F1441">
            <v>55.5</v>
          </cell>
          <cell r="G1441" t="str">
            <v>㎥</v>
          </cell>
          <cell r="H1441" t="e">
            <v>#N/A</v>
          </cell>
          <cell r="I1441" t="e">
            <v>#N/A</v>
          </cell>
        </row>
        <row r="1443">
          <cell r="B1443" t="str">
            <v>不用土処分</v>
          </cell>
          <cell r="D1443" t="str">
            <v>捨土料金共</v>
          </cell>
          <cell r="F1443">
            <v>16.7</v>
          </cell>
          <cell r="G1443" t="str">
            <v>㎥</v>
          </cell>
          <cell r="H1443" t="e">
            <v>#N/A</v>
          </cell>
          <cell r="I1443" t="e">
            <v>#N/A</v>
          </cell>
        </row>
        <row r="1444">
          <cell r="D1444" t="str">
            <v>仮置土</v>
          </cell>
        </row>
        <row r="1445">
          <cell r="B1445" t="str">
            <v>盛土</v>
          </cell>
          <cell r="F1445">
            <v>29.6</v>
          </cell>
          <cell r="G1445" t="str">
            <v>㎥</v>
          </cell>
          <cell r="H1445" t="e">
            <v>#N/A</v>
          </cell>
          <cell r="I1445" t="e">
            <v>#N/A</v>
          </cell>
        </row>
        <row r="1447">
          <cell r="B1447" t="str">
            <v>砕石地業</v>
          </cell>
          <cell r="D1447" t="str">
            <v>t100</v>
          </cell>
          <cell r="F1447">
            <v>3.9</v>
          </cell>
          <cell r="G1447" t="str">
            <v>㎥</v>
          </cell>
          <cell r="H1447">
            <v>5260</v>
          </cell>
          <cell r="I1447">
            <v>20514</v>
          </cell>
        </row>
        <row r="1449">
          <cell r="B1449" t="str">
            <v>砕石地業</v>
          </cell>
          <cell r="D1449" t="str">
            <v>t100</v>
          </cell>
          <cell r="F1449">
            <v>5.0999999999999996</v>
          </cell>
          <cell r="G1449" t="str">
            <v>㎥</v>
          </cell>
          <cell r="H1449">
            <v>5260</v>
          </cell>
          <cell r="I1449">
            <v>26826</v>
          </cell>
        </row>
        <row r="1451">
          <cell r="B1451" t="str">
            <v>捨てコンクリート</v>
          </cell>
          <cell r="F1451">
            <v>4.5</v>
          </cell>
          <cell r="G1451" t="str">
            <v>㎥</v>
          </cell>
          <cell r="H1451">
            <v>32000</v>
          </cell>
          <cell r="I1451">
            <v>144000</v>
          </cell>
        </row>
        <row r="1453">
          <cell r="B1453" t="str">
            <v>　　　〃　　　 打手間　　</v>
          </cell>
          <cell r="D1453" t="str">
            <v>雑用ｺﾝ</v>
          </cell>
          <cell r="F1453">
            <v>4.5</v>
          </cell>
          <cell r="G1453" t="str">
            <v>㎥</v>
          </cell>
          <cell r="H1453">
            <v>45500</v>
          </cell>
          <cell r="I1453">
            <v>204750</v>
          </cell>
        </row>
        <row r="1455">
          <cell r="B1455" t="str">
            <v>普通コンクリート</v>
          </cell>
          <cell r="D1455" t="str">
            <v>24-15</v>
          </cell>
          <cell r="F1455">
            <v>25.4</v>
          </cell>
          <cell r="G1455" t="str">
            <v>㎥</v>
          </cell>
          <cell r="H1455">
            <v>33000</v>
          </cell>
          <cell r="I1455">
            <v>838200</v>
          </cell>
        </row>
        <row r="1457">
          <cell r="B1457" t="str">
            <v>　　　〃　　　 打手間　　</v>
          </cell>
          <cell r="F1457">
            <v>25.4</v>
          </cell>
          <cell r="G1457" t="str">
            <v>㎥</v>
          </cell>
          <cell r="H1457" t="e">
            <v>#N/A</v>
          </cell>
          <cell r="I1457" t="e">
            <v>#N/A</v>
          </cell>
        </row>
        <row r="1459">
          <cell r="B1459" t="str">
            <v>普通型枠</v>
          </cell>
          <cell r="F1459">
            <v>160</v>
          </cell>
          <cell r="G1459" t="str">
            <v>㎡</v>
          </cell>
          <cell r="H1459">
            <v>47500</v>
          </cell>
          <cell r="I1459">
            <v>7600000</v>
          </cell>
        </row>
        <row r="1461">
          <cell r="B1461" t="str">
            <v>打放し型枠</v>
          </cell>
          <cell r="F1461">
            <v>23.9</v>
          </cell>
          <cell r="G1461" t="str">
            <v>㎡</v>
          </cell>
          <cell r="H1461" t="e">
            <v>#N/A</v>
          </cell>
          <cell r="I1461" t="e">
            <v>#N/A</v>
          </cell>
        </row>
        <row r="1463">
          <cell r="B1463" t="str">
            <v>型枠運搬</v>
          </cell>
          <cell r="F1463">
            <v>184</v>
          </cell>
          <cell r="G1463" t="str">
            <v>㎡</v>
          </cell>
          <cell r="H1463">
            <v>33500</v>
          </cell>
          <cell r="I1463">
            <v>6164000</v>
          </cell>
        </row>
        <row r="1465">
          <cell r="B1465" t="str">
            <v>異形鉄筋</v>
          </cell>
          <cell r="D1465" t="str">
            <v>SD295A D10</v>
          </cell>
          <cell r="F1465">
            <v>1.6</v>
          </cell>
          <cell r="G1465" t="str">
            <v>ｔ</v>
          </cell>
          <cell r="H1465">
            <v>11600</v>
          </cell>
          <cell r="I1465">
            <v>18560</v>
          </cell>
        </row>
        <row r="1467">
          <cell r="B1467" t="str">
            <v>異形鉄筋</v>
          </cell>
          <cell r="D1467" t="str">
            <v>SD295A D13</v>
          </cell>
          <cell r="F1467">
            <v>0.9</v>
          </cell>
          <cell r="G1467" t="str">
            <v>ｔ</v>
          </cell>
          <cell r="H1467">
            <v>11900</v>
          </cell>
          <cell r="I1467">
            <v>10710</v>
          </cell>
        </row>
        <row r="1469">
          <cell r="B1469" t="str">
            <v>鉄筋加工組立</v>
          </cell>
          <cell r="F1469">
            <v>2.5</v>
          </cell>
          <cell r="G1469" t="str">
            <v>ｔ</v>
          </cell>
          <cell r="H1469">
            <v>3420</v>
          </cell>
          <cell r="I1469">
            <v>8550</v>
          </cell>
        </row>
        <row r="1471">
          <cell r="B1471" t="str">
            <v>鉄筋運搬</v>
          </cell>
          <cell r="F1471">
            <v>2.5</v>
          </cell>
          <cell r="G1471" t="str">
            <v>ｔ</v>
          </cell>
          <cell r="H1471">
            <v>840</v>
          </cell>
          <cell r="I1471">
            <v>2100</v>
          </cell>
        </row>
        <row r="1473">
          <cell r="B1473" t="str">
            <v>磁器タイル張り</v>
          </cell>
          <cell r="D1473" t="str">
            <v>300角</v>
          </cell>
          <cell r="F1473">
            <v>36.1</v>
          </cell>
          <cell r="G1473" t="str">
            <v>㎡</v>
          </cell>
          <cell r="H1473" t="e">
            <v>#N/A</v>
          </cell>
          <cell r="I1473" t="e">
            <v>#N/A</v>
          </cell>
        </row>
        <row r="1475">
          <cell r="B1475" t="str">
            <v>コンクリートこて仕上げ</v>
          </cell>
          <cell r="D1475" t="str">
            <v>薄物仕上げ</v>
          </cell>
          <cell r="F1475">
            <v>11.9</v>
          </cell>
          <cell r="G1475" t="str">
            <v>㎡</v>
          </cell>
          <cell r="H1475" t="e">
            <v>#N/A</v>
          </cell>
          <cell r="I1475" t="e">
            <v>#N/A</v>
          </cell>
        </row>
        <row r="1476">
          <cell r="B1476" t="str">
            <v>　常温乾燥形ふっ素樹脂ワニス塗り</v>
          </cell>
          <cell r="D1476" t="str">
            <v>笠木</v>
          </cell>
        </row>
        <row r="1477">
          <cell r="B1477" t="str">
            <v>　（ＦＵＣ）</v>
          </cell>
          <cell r="D1477" t="str">
            <v>ｺﾝｸﾘｰﾄ面</v>
          </cell>
          <cell r="F1477">
            <v>11.9</v>
          </cell>
          <cell r="G1477" t="str">
            <v>㎡</v>
          </cell>
          <cell r="H1477">
            <v>160</v>
          </cell>
          <cell r="I1477">
            <v>1904</v>
          </cell>
        </row>
        <row r="1478">
          <cell r="B1478" t="str">
            <v>　常温乾燥形ふっ素樹脂ワニス塗り</v>
          </cell>
          <cell r="D1478" t="str">
            <v>壁</v>
          </cell>
        </row>
        <row r="1479">
          <cell r="B1479" t="str">
            <v>　（ＦＵＣ）</v>
          </cell>
          <cell r="D1479" t="str">
            <v>ｺﾝｸﾘｰﾄ面</v>
          </cell>
          <cell r="F1479">
            <v>23.9</v>
          </cell>
          <cell r="G1479" t="str">
            <v>㎡</v>
          </cell>
          <cell r="H1479">
            <v>160</v>
          </cell>
          <cell r="I1479">
            <v>3824</v>
          </cell>
        </row>
        <row r="1480">
          <cell r="D1480" t="str">
            <v>支柱FB-9*44 h750 @1,260</v>
          </cell>
        </row>
        <row r="1481">
          <cell r="B1481" t="str">
            <v>手すり</v>
          </cell>
          <cell r="D1481" t="str">
            <v>SUS34φ×2</v>
          </cell>
          <cell r="F1481">
            <v>79.5</v>
          </cell>
          <cell r="G1481" t="str">
            <v>ｍ</v>
          </cell>
          <cell r="H1481" t="e">
            <v>#N/A</v>
          </cell>
          <cell r="I1481" t="e">
            <v>#N/A</v>
          </cell>
        </row>
        <row r="1483">
          <cell r="B1483" t="str">
            <v>　〃　塗装</v>
          </cell>
          <cell r="D1483" t="str">
            <v>FUE</v>
          </cell>
          <cell r="F1483">
            <v>22</v>
          </cell>
          <cell r="G1483" t="str">
            <v>㎡</v>
          </cell>
          <cell r="H1483">
            <v>320</v>
          </cell>
          <cell r="I1483">
            <v>7040</v>
          </cell>
        </row>
        <row r="1484">
          <cell r="D1484" t="str">
            <v>　</v>
          </cell>
        </row>
        <row r="1485">
          <cell r="B1485" t="str">
            <v>ＥＸＰ-Ｊ部スタイロフォーム</v>
          </cell>
          <cell r="D1485" t="str">
            <v>t100</v>
          </cell>
          <cell r="F1485">
            <v>5.2</v>
          </cell>
          <cell r="G1485" t="str">
            <v>㎡</v>
          </cell>
          <cell r="H1485" t="e">
            <v>#N/A</v>
          </cell>
          <cell r="I1485" t="e">
            <v>#N/A</v>
          </cell>
        </row>
        <row r="1493">
          <cell r="B1493" t="str">
            <v xml:space="preserve">  代　価  計</v>
          </cell>
          <cell r="I1493" t="e">
            <v>#N/A</v>
          </cell>
        </row>
        <row r="1495">
          <cell r="B1495" t="str">
            <v>採　用　金　額</v>
          </cell>
          <cell r="I1495" t="e">
            <v>#N/A</v>
          </cell>
        </row>
        <row r="1497">
          <cell r="I1497" t="e">
            <v>#N/A</v>
          </cell>
        </row>
        <row r="1499">
          <cell r="B1499" t="str">
            <v>捨土料金（舗装除く外構分）</v>
          </cell>
          <cell r="D1499" t="str">
            <v>首都圏民間処分場</v>
          </cell>
        </row>
        <row r="1502">
          <cell r="B1502" t="str">
            <v>ｺﾝｸﾘｰﾄよう壁1</v>
          </cell>
        </row>
        <row r="1503">
          <cell r="B1503" t="str">
            <v>捨土費</v>
          </cell>
          <cell r="D1503" t="str">
            <v>内陸部処分場</v>
          </cell>
          <cell r="F1503">
            <v>31.5</v>
          </cell>
          <cell r="G1503" t="str">
            <v>㎥</v>
          </cell>
          <cell r="H1503" t="e">
            <v>#N/A</v>
          </cell>
          <cell r="I1503" t="e">
            <v>#N/A</v>
          </cell>
        </row>
        <row r="1504">
          <cell r="B1504" t="str">
            <v>ｺﾝｸﾘｰﾄよう壁2</v>
          </cell>
        </row>
        <row r="1505">
          <cell r="B1505" t="str">
            <v>捨土費</v>
          </cell>
          <cell r="D1505" t="str">
            <v>内陸部処分場</v>
          </cell>
          <cell r="F1505">
            <v>8.5</v>
          </cell>
          <cell r="G1505" t="str">
            <v>㎥</v>
          </cell>
          <cell r="H1505" t="e">
            <v>#N/A</v>
          </cell>
          <cell r="I1505" t="e">
            <v>#N/A</v>
          </cell>
        </row>
        <row r="1506">
          <cell r="B1506" t="str">
            <v>ｺﾝｸﾘｰﾄよう壁3</v>
          </cell>
        </row>
        <row r="1507">
          <cell r="B1507" t="str">
            <v>捨土費</v>
          </cell>
          <cell r="D1507" t="str">
            <v>内陸部処分場</v>
          </cell>
          <cell r="F1507">
            <v>9.5</v>
          </cell>
          <cell r="G1507" t="str">
            <v>㎥</v>
          </cell>
          <cell r="H1507" t="e">
            <v>#N/A</v>
          </cell>
          <cell r="I1507" t="e">
            <v>#N/A</v>
          </cell>
        </row>
        <row r="1508">
          <cell r="B1508" t="str">
            <v>集水ますA</v>
          </cell>
        </row>
        <row r="1509">
          <cell r="B1509" t="str">
            <v>捨土費</v>
          </cell>
          <cell r="D1509" t="str">
            <v>内陸部処分場</v>
          </cell>
          <cell r="G1509" t="str">
            <v>㎥</v>
          </cell>
          <cell r="H1509" t="e">
            <v>#N/A</v>
          </cell>
          <cell r="I1509" t="e">
            <v>#N/A</v>
          </cell>
        </row>
        <row r="1510">
          <cell r="B1510" t="str">
            <v>浸透ますB</v>
          </cell>
        </row>
        <row r="1511">
          <cell r="B1511" t="str">
            <v>捨土費</v>
          </cell>
          <cell r="D1511" t="str">
            <v>内陸部処分場</v>
          </cell>
          <cell r="G1511" t="str">
            <v>㎥</v>
          </cell>
          <cell r="H1511" t="e">
            <v>#N/A</v>
          </cell>
          <cell r="I1511" t="e">
            <v>#N/A</v>
          </cell>
        </row>
        <row r="1512">
          <cell r="B1512" t="str">
            <v>側溝</v>
          </cell>
        </row>
        <row r="1513">
          <cell r="B1513" t="str">
            <v>捨土費</v>
          </cell>
          <cell r="D1513" t="str">
            <v>内陸部処分場</v>
          </cell>
          <cell r="G1513" t="str">
            <v>㎥</v>
          </cell>
          <cell r="H1513" t="e">
            <v>#N/A</v>
          </cell>
          <cell r="I1513" t="e">
            <v>#N/A</v>
          </cell>
        </row>
        <row r="1514">
          <cell r="B1514" t="str">
            <v>側溝T</v>
          </cell>
        </row>
        <row r="1515">
          <cell r="B1515" t="str">
            <v>捨土費</v>
          </cell>
          <cell r="D1515" t="str">
            <v>内陸部処分場</v>
          </cell>
          <cell r="G1515" t="str">
            <v>㎥</v>
          </cell>
          <cell r="H1515" t="e">
            <v>#N/A</v>
          </cell>
          <cell r="I1515" t="e">
            <v>#N/A</v>
          </cell>
        </row>
        <row r="1516">
          <cell r="B1516" t="str">
            <v>PC床ﾋﾟｯﾄ</v>
          </cell>
        </row>
        <row r="1517">
          <cell r="B1517" t="str">
            <v>捨土費</v>
          </cell>
          <cell r="D1517" t="str">
            <v>内陸部処分場</v>
          </cell>
          <cell r="F1517">
            <v>94.5</v>
          </cell>
          <cell r="G1517" t="str">
            <v>㎥</v>
          </cell>
          <cell r="H1517" t="e">
            <v>#N/A</v>
          </cell>
          <cell r="I1517" t="e">
            <v>#N/A</v>
          </cell>
        </row>
        <row r="1518">
          <cell r="B1518" t="str">
            <v>階段1</v>
          </cell>
        </row>
        <row r="1519">
          <cell r="B1519" t="str">
            <v>捨土費</v>
          </cell>
          <cell r="D1519" t="str">
            <v>内陸部処分場</v>
          </cell>
          <cell r="G1519" t="str">
            <v>㎥</v>
          </cell>
          <cell r="H1519" t="e">
            <v>#N/A</v>
          </cell>
          <cell r="I1519" t="e">
            <v>#N/A</v>
          </cell>
        </row>
        <row r="1520">
          <cell r="B1520" t="str">
            <v>階段2</v>
          </cell>
        </row>
        <row r="1521">
          <cell r="B1521" t="str">
            <v>捨土費</v>
          </cell>
          <cell r="D1521" t="str">
            <v>内陸部処分場</v>
          </cell>
          <cell r="G1521" t="str">
            <v>㎥</v>
          </cell>
          <cell r="H1521" t="e">
            <v>#N/A</v>
          </cell>
          <cell r="I1521" t="e">
            <v>#N/A</v>
          </cell>
        </row>
        <row r="1522">
          <cell r="B1522" t="str">
            <v>ｽﾛｰﾌﾟ</v>
          </cell>
        </row>
        <row r="1523">
          <cell r="B1523" t="str">
            <v>捨土費</v>
          </cell>
          <cell r="D1523" t="str">
            <v>内陸部処分場</v>
          </cell>
          <cell r="F1523">
            <v>16.7</v>
          </cell>
          <cell r="G1523" t="str">
            <v>㎥</v>
          </cell>
          <cell r="H1523" t="e">
            <v>#N/A</v>
          </cell>
          <cell r="I1523" t="e">
            <v>#N/A</v>
          </cell>
        </row>
        <row r="1526">
          <cell r="D1526" t="str">
            <v>*浸透ますB,側溝T,階段1,階段2の根切土計37.2㎥は植栽下盛土へ転用、その他の排水土工については軽構造物土工として周辺敷均しと考える。</v>
          </cell>
        </row>
        <row r="1531">
          <cell r="B1531" t="str">
            <v xml:space="preserve">  代　価  計</v>
          </cell>
          <cell r="F1531">
            <v>160.69999999999999</v>
          </cell>
          <cell r="G1531" t="str">
            <v>㎥</v>
          </cell>
          <cell r="I1531" t="e">
            <v>#N/A</v>
          </cell>
        </row>
        <row r="1533">
          <cell r="B1533" t="str">
            <v>採　用　金　額</v>
          </cell>
          <cell r="I1533" t="e">
            <v>#N/A</v>
          </cell>
        </row>
        <row r="1535">
          <cell r="B1535" t="str">
            <v>d239000</v>
          </cell>
          <cell r="I1535" t="e">
            <v>#N/A</v>
          </cell>
        </row>
        <row r="1537">
          <cell r="B1537" t="str">
            <v>既設RC杭引抜き等</v>
          </cell>
        </row>
        <row r="1539">
          <cell r="B1539" t="str">
            <v>撤去費</v>
          </cell>
          <cell r="F1539">
            <v>1</v>
          </cell>
          <cell r="G1539" t="str">
            <v>式</v>
          </cell>
          <cell r="H1539" t="e">
            <v>#N/A</v>
          </cell>
          <cell r="I1539" t="e">
            <v>#N/A</v>
          </cell>
        </row>
        <row r="1541">
          <cell r="B1541" t="str">
            <v>発生材処理</v>
          </cell>
          <cell r="F1541">
            <v>1</v>
          </cell>
          <cell r="G1541" t="str">
            <v>式</v>
          </cell>
          <cell r="H1541" t="e">
            <v>#N/A</v>
          </cell>
          <cell r="I1541" t="e">
            <v>#N/A</v>
          </cell>
        </row>
        <row r="1545">
          <cell r="B1545" t="str">
            <v xml:space="preserve">  代　価  計</v>
          </cell>
          <cell r="I1545" t="e">
            <v>#N/A</v>
          </cell>
        </row>
        <row r="1547">
          <cell r="B1547" t="str">
            <v>採　用　金　額</v>
          </cell>
          <cell r="I1547" t="e">
            <v>#N/A</v>
          </cell>
        </row>
        <row r="1549">
          <cell r="B1549" t="str">
            <v>d230901</v>
          </cell>
          <cell r="I1549">
            <v>2664700</v>
          </cell>
        </row>
        <row r="1550">
          <cell r="B1550" t="str">
            <v>既設RC杭引抜き</v>
          </cell>
        </row>
        <row r="1551">
          <cell r="B1551" t="str">
            <v>発生材処理</v>
          </cell>
          <cell r="D1551" t="str">
            <v>中間処理場</v>
          </cell>
        </row>
        <row r="1552">
          <cell r="B1552" t="str">
            <v>廃棄材Ⅰ類</v>
          </cell>
        </row>
        <row r="1553">
          <cell r="B1553" t="str">
            <v>運搬費</v>
          </cell>
          <cell r="D1553" t="str">
            <v>10t DID有 ﾎｳ0.6 ≦31.5</v>
          </cell>
          <cell r="F1553">
            <v>627</v>
          </cell>
          <cell r="G1553" t="str">
            <v>㎥</v>
          </cell>
          <cell r="H1553">
            <v>1940</v>
          </cell>
          <cell r="I1553">
            <v>1216380</v>
          </cell>
        </row>
        <row r="1554">
          <cell r="B1554" t="str">
            <v>廃棄材Ⅰ類</v>
          </cell>
        </row>
        <row r="1555">
          <cell r="B1555" t="str">
            <v>投棄料</v>
          </cell>
          <cell r="D1555" t="str">
            <v>中間処理場</v>
          </cell>
          <cell r="F1555">
            <v>627</v>
          </cell>
          <cell r="G1555" t="str">
            <v>㎥</v>
          </cell>
          <cell r="H1555">
            <v>2310</v>
          </cell>
          <cell r="I1555">
            <v>1448370</v>
          </cell>
        </row>
        <row r="1559">
          <cell r="B1559" t="str">
            <v xml:space="preserve">  代　価  計</v>
          </cell>
          <cell r="I1559">
            <v>2664750</v>
          </cell>
        </row>
        <row r="1561">
          <cell r="B1561" t="str">
            <v>採　用　金　額</v>
          </cell>
          <cell r="I1561">
            <v>2664700</v>
          </cell>
        </row>
      </sheetData>
      <sheetData sheetId="3" refreshError="1"/>
      <sheetData sheetId="4"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取扱い説明"/>
      <sheetName val="積算"/>
      <sheetName val="業務細分率"/>
      <sheetName val="Data"/>
    </sheetNames>
    <sheetDataSet>
      <sheetData sheetId="0"/>
      <sheetData sheetId="1"/>
      <sheetData sheetId="2"/>
      <sheetData sheetId="3">
        <row r="6">
          <cell r="AI6">
            <v>0.03</v>
          </cell>
          <cell r="AJ6">
            <v>0.03</v>
          </cell>
          <cell r="AK6">
            <v>0.03</v>
          </cell>
          <cell r="AL6">
            <v>0.03</v>
          </cell>
          <cell r="AM6">
            <v>0.03</v>
          </cell>
          <cell r="AN6">
            <v>0.04</v>
          </cell>
          <cell r="AO6">
            <v>0.04</v>
          </cell>
          <cell r="AP6">
            <v>0.04</v>
          </cell>
          <cell r="AQ6">
            <v>0.04</v>
          </cell>
          <cell r="AR6">
            <v>0.04</v>
          </cell>
          <cell r="AS6">
            <v>0.04</v>
          </cell>
          <cell r="AV6">
            <v>0.04</v>
          </cell>
          <cell r="AW6">
            <v>0.04</v>
          </cell>
          <cell r="AX6">
            <v>0.04</v>
          </cell>
          <cell r="AY6">
            <v>0.03</v>
          </cell>
          <cell r="AZ6">
            <v>0.03</v>
          </cell>
          <cell r="BA6">
            <v>0.03</v>
          </cell>
          <cell r="BB6">
            <v>0.03</v>
          </cell>
          <cell r="BC6">
            <v>0.03</v>
          </cell>
          <cell r="BD6">
            <v>0.02</v>
          </cell>
          <cell r="BE6">
            <v>0.02</v>
          </cell>
          <cell r="BF6">
            <v>0.02</v>
          </cell>
        </row>
        <row r="7">
          <cell r="AI7">
            <v>0.02</v>
          </cell>
          <cell r="AJ7">
            <v>0.02</v>
          </cell>
          <cell r="AK7">
            <v>0.02</v>
          </cell>
          <cell r="AL7">
            <v>0.02</v>
          </cell>
          <cell r="AM7">
            <v>0.02</v>
          </cell>
          <cell r="AN7">
            <v>0.02</v>
          </cell>
          <cell r="AO7">
            <v>0.02</v>
          </cell>
          <cell r="AP7">
            <v>0.02</v>
          </cell>
          <cell r="AQ7">
            <v>0.02</v>
          </cell>
          <cell r="AR7">
            <v>0.02</v>
          </cell>
          <cell r="AS7">
            <v>0.02</v>
          </cell>
          <cell r="AV7">
            <v>0.04</v>
          </cell>
          <cell r="AW7">
            <v>0.04</v>
          </cell>
          <cell r="AX7">
            <v>0.03</v>
          </cell>
          <cell r="AY7">
            <v>0.03</v>
          </cell>
          <cell r="AZ7">
            <v>0.03</v>
          </cell>
          <cell r="BA7">
            <v>0.03</v>
          </cell>
          <cell r="BB7">
            <v>0.03</v>
          </cell>
          <cell r="BC7">
            <v>0.03</v>
          </cell>
          <cell r="BD7">
            <v>0.02</v>
          </cell>
          <cell r="BE7">
            <v>0.02</v>
          </cell>
          <cell r="BF7">
            <v>0.02</v>
          </cell>
        </row>
        <row r="8">
          <cell r="AI8">
            <v>0.02</v>
          </cell>
          <cell r="AJ8">
            <v>0.02</v>
          </cell>
          <cell r="AK8">
            <v>0.02</v>
          </cell>
          <cell r="AL8">
            <v>0.02</v>
          </cell>
          <cell r="AM8">
            <v>0.02</v>
          </cell>
          <cell r="AN8">
            <v>0.02</v>
          </cell>
          <cell r="AO8">
            <v>0.02</v>
          </cell>
          <cell r="AP8">
            <v>0.02</v>
          </cell>
          <cell r="AQ8">
            <v>0.02</v>
          </cell>
          <cell r="AR8">
            <v>0.01</v>
          </cell>
          <cell r="AS8">
            <v>0.01</v>
          </cell>
          <cell r="AV8">
            <v>0.03</v>
          </cell>
          <cell r="AW8">
            <v>0.04</v>
          </cell>
          <cell r="AX8">
            <v>0.04</v>
          </cell>
          <cell r="AY8">
            <v>0.04</v>
          </cell>
          <cell r="AZ8">
            <v>0.05</v>
          </cell>
          <cell r="BA8">
            <v>0.05</v>
          </cell>
          <cell r="BB8">
            <v>0.06</v>
          </cell>
          <cell r="BC8">
            <v>0.06</v>
          </cell>
          <cell r="BD8">
            <v>7.0000000000000007E-2</v>
          </cell>
          <cell r="BE8">
            <v>7.0000000000000007E-2</v>
          </cell>
          <cell r="BF8">
            <v>0.08</v>
          </cell>
        </row>
        <row r="9">
          <cell r="AI9">
            <v>0.01</v>
          </cell>
          <cell r="AJ9">
            <v>0.01</v>
          </cell>
          <cell r="AK9">
            <v>0.01</v>
          </cell>
          <cell r="AL9">
            <v>0.01</v>
          </cell>
          <cell r="AM9">
            <v>0.01</v>
          </cell>
          <cell r="AN9">
            <v>0.01</v>
          </cell>
          <cell r="AO9">
            <v>0.01</v>
          </cell>
          <cell r="AP9">
            <v>0.01</v>
          </cell>
          <cell r="AQ9">
            <v>0.01</v>
          </cell>
          <cell r="AR9">
            <v>0.01</v>
          </cell>
          <cell r="AS9">
            <v>0.01</v>
          </cell>
          <cell r="AV9">
            <v>0.05</v>
          </cell>
          <cell r="AW9">
            <v>0.05</v>
          </cell>
          <cell r="AX9">
            <v>0.05</v>
          </cell>
          <cell r="AY9">
            <v>0.05</v>
          </cell>
          <cell r="AZ9">
            <v>0.05</v>
          </cell>
          <cell r="BA9">
            <v>0.05</v>
          </cell>
          <cell r="BB9">
            <v>0.05</v>
          </cell>
          <cell r="BC9">
            <v>0.05</v>
          </cell>
          <cell r="BD9">
            <v>0.05</v>
          </cell>
          <cell r="BE9">
            <v>0.05</v>
          </cell>
          <cell r="BF9">
            <v>0.05</v>
          </cell>
        </row>
        <row r="10">
          <cell r="AI10">
            <v>0.01</v>
          </cell>
          <cell r="AJ10">
            <v>0.01</v>
          </cell>
          <cell r="AK10">
            <v>0.01</v>
          </cell>
          <cell r="AL10">
            <v>0.01</v>
          </cell>
          <cell r="AM10">
            <v>0.01</v>
          </cell>
          <cell r="AN10">
            <v>0.01</v>
          </cell>
          <cell r="AO10">
            <v>0.01</v>
          </cell>
          <cell r="AP10">
            <v>0.01</v>
          </cell>
          <cell r="AQ10">
            <v>0.01</v>
          </cell>
          <cell r="AR10">
            <v>0.01</v>
          </cell>
          <cell r="AS10">
            <v>0.01</v>
          </cell>
          <cell r="AV10">
            <v>0.1</v>
          </cell>
          <cell r="AW10">
            <v>0.1</v>
          </cell>
          <cell r="AX10">
            <v>0.11</v>
          </cell>
          <cell r="AY10">
            <v>0.12</v>
          </cell>
          <cell r="AZ10">
            <v>0.13</v>
          </cell>
          <cell r="BA10">
            <v>0.14000000000000001</v>
          </cell>
          <cell r="BB10">
            <v>0.15</v>
          </cell>
          <cell r="BC10">
            <v>0.16</v>
          </cell>
          <cell r="BD10">
            <v>0.17</v>
          </cell>
          <cell r="BE10">
            <v>0.18</v>
          </cell>
          <cell r="BF10">
            <v>0.19</v>
          </cell>
        </row>
        <row r="11">
          <cell r="AI11">
            <v>0.02</v>
          </cell>
          <cell r="AJ11">
            <v>0.03</v>
          </cell>
          <cell r="AK11">
            <v>0.03</v>
          </cell>
          <cell r="AL11">
            <v>0.03</v>
          </cell>
          <cell r="AM11">
            <v>0.04</v>
          </cell>
          <cell r="AN11">
            <v>0.04</v>
          </cell>
          <cell r="AO11">
            <v>0.04</v>
          </cell>
          <cell r="AP11">
            <v>0.05</v>
          </cell>
          <cell r="AQ11">
            <v>0.06</v>
          </cell>
          <cell r="AR11">
            <v>0.08</v>
          </cell>
          <cell r="AS11">
            <v>0.08</v>
          </cell>
          <cell r="AV11">
            <v>0.08</v>
          </cell>
          <cell r="AW11">
            <v>0.08</v>
          </cell>
          <cell r="AX11">
            <v>0.08</v>
          </cell>
          <cell r="AY11">
            <v>0.08</v>
          </cell>
          <cell r="AZ11">
            <v>0.08</v>
          </cell>
          <cell r="BA11">
            <v>0.08</v>
          </cell>
          <cell r="BB11">
            <v>0.08</v>
          </cell>
          <cell r="BC11">
            <v>0.08</v>
          </cell>
          <cell r="BD11">
            <v>0.08</v>
          </cell>
          <cell r="BE11">
            <v>0.08</v>
          </cell>
          <cell r="BF11">
            <v>0.08</v>
          </cell>
        </row>
        <row r="12">
          <cell r="AI12">
            <v>0.02</v>
          </cell>
          <cell r="AJ12">
            <v>0.02</v>
          </cell>
          <cell r="AK12">
            <v>0.02</v>
          </cell>
          <cell r="AL12">
            <v>0.02</v>
          </cell>
          <cell r="AM12">
            <v>0.02</v>
          </cell>
          <cell r="AN12">
            <v>0.02</v>
          </cell>
          <cell r="AO12">
            <v>0.02</v>
          </cell>
          <cell r="AP12">
            <v>0.02</v>
          </cell>
          <cell r="AQ12">
            <v>0.02</v>
          </cell>
          <cell r="AR12">
            <v>0.02</v>
          </cell>
          <cell r="AS12">
            <v>0.02</v>
          </cell>
          <cell r="AV12">
            <v>0.19</v>
          </cell>
          <cell r="AW12">
            <v>0.19</v>
          </cell>
          <cell r="AX12">
            <v>0.19</v>
          </cell>
          <cell r="AY12">
            <v>0.19</v>
          </cell>
          <cell r="AZ12">
            <v>0.18</v>
          </cell>
          <cell r="BA12">
            <v>0.18</v>
          </cell>
          <cell r="BB12">
            <v>0.18</v>
          </cell>
          <cell r="BC12">
            <v>0.17</v>
          </cell>
          <cell r="BD12">
            <v>0.17</v>
          </cell>
          <cell r="BE12">
            <v>0.17</v>
          </cell>
          <cell r="BF12">
            <v>0.16</v>
          </cell>
        </row>
        <row r="13">
          <cell r="E13">
            <v>1</v>
          </cell>
          <cell r="F13">
            <v>1</v>
          </cell>
          <cell r="G13">
            <v>3</v>
          </cell>
          <cell r="H13">
            <v>3</v>
          </cell>
          <cell r="I13">
            <v>3</v>
          </cell>
          <cell r="J13">
            <v>5</v>
          </cell>
          <cell r="AI13">
            <v>0.08</v>
          </cell>
          <cell r="AJ13">
            <v>0.09</v>
          </cell>
          <cell r="AK13">
            <v>0.09</v>
          </cell>
          <cell r="AL13">
            <v>0.09</v>
          </cell>
          <cell r="AM13">
            <v>0.09</v>
          </cell>
          <cell r="AN13">
            <v>0.09</v>
          </cell>
          <cell r="AO13">
            <v>0.09</v>
          </cell>
          <cell r="AP13">
            <v>0.09</v>
          </cell>
          <cell r="AQ13">
            <v>0.09</v>
          </cell>
          <cell r="AR13">
            <v>0.09</v>
          </cell>
          <cell r="AS13">
            <v>0.09</v>
          </cell>
          <cell r="AV13">
            <v>0.06</v>
          </cell>
          <cell r="AW13">
            <v>7.0000000000000007E-2</v>
          </cell>
          <cell r="AX13">
            <v>7.0000000000000007E-2</v>
          </cell>
          <cell r="AY13">
            <v>7.0000000000000007E-2</v>
          </cell>
          <cell r="AZ13">
            <v>7.0000000000000007E-2</v>
          </cell>
          <cell r="BA13">
            <v>7.0000000000000007E-2</v>
          </cell>
          <cell r="BB13">
            <v>0.08</v>
          </cell>
          <cell r="BC13">
            <v>0.08</v>
          </cell>
          <cell r="BD13">
            <v>0.08</v>
          </cell>
          <cell r="BE13">
            <v>0.08</v>
          </cell>
          <cell r="BF13">
            <v>0.08</v>
          </cell>
        </row>
        <row r="14">
          <cell r="E14">
            <v>7</v>
          </cell>
          <cell r="F14">
            <v>7</v>
          </cell>
          <cell r="G14">
            <v>9</v>
          </cell>
          <cell r="H14">
            <v>9</v>
          </cell>
          <cell r="I14">
            <v>9</v>
          </cell>
          <cell r="J14">
            <v>11</v>
          </cell>
          <cell r="AI14">
            <v>0.02</v>
          </cell>
          <cell r="AJ14">
            <v>0.02</v>
          </cell>
          <cell r="AK14">
            <v>0.02</v>
          </cell>
          <cell r="AL14">
            <v>0.02</v>
          </cell>
          <cell r="AM14">
            <v>0.02</v>
          </cell>
          <cell r="AN14">
            <v>0.02</v>
          </cell>
          <cell r="AO14">
            <v>0.03</v>
          </cell>
          <cell r="AP14">
            <v>0.03</v>
          </cell>
          <cell r="AQ14">
            <v>0.03</v>
          </cell>
          <cell r="AR14">
            <v>0.03</v>
          </cell>
          <cell r="AS14">
            <v>0.03</v>
          </cell>
          <cell r="AV14">
            <v>0.04</v>
          </cell>
          <cell r="AW14">
            <v>0.04</v>
          </cell>
          <cell r="AX14">
            <v>0.04</v>
          </cell>
          <cell r="AY14">
            <v>0.05</v>
          </cell>
          <cell r="AZ14">
            <v>0.05</v>
          </cell>
          <cell r="BA14">
            <v>0.06</v>
          </cell>
          <cell r="BB14">
            <v>0.06</v>
          </cell>
          <cell r="BC14">
            <v>7.0000000000000007E-2</v>
          </cell>
          <cell r="BD14">
            <v>7.0000000000000007E-2</v>
          </cell>
          <cell r="BE14">
            <v>0.08</v>
          </cell>
          <cell r="BF14">
            <v>0.08</v>
          </cell>
        </row>
        <row r="15">
          <cell r="E15">
            <v>13</v>
          </cell>
          <cell r="F15">
            <v>13</v>
          </cell>
          <cell r="G15">
            <v>15</v>
          </cell>
          <cell r="H15">
            <v>15</v>
          </cell>
          <cell r="I15">
            <v>17</v>
          </cell>
          <cell r="J15">
            <v>17</v>
          </cell>
          <cell r="AI15">
            <v>0.02</v>
          </cell>
          <cell r="AJ15">
            <v>0.02</v>
          </cell>
          <cell r="AK15">
            <v>0.02</v>
          </cell>
          <cell r="AL15">
            <v>0.02</v>
          </cell>
          <cell r="AM15">
            <v>0.02</v>
          </cell>
          <cell r="AN15">
            <v>0.02</v>
          </cell>
          <cell r="AO15">
            <v>0.02</v>
          </cell>
          <cell r="AP15">
            <v>0.02</v>
          </cell>
          <cell r="AQ15">
            <v>0.01</v>
          </cell>
          <cell r="AR15">
            <v>0.01</v>
          </cell>
          <cell r="AS15">
            <v>0.01</v>
          </cell>
          <cell r="AV15">
            <v>0.04</v>
          </cell>
          <cell r="AW15">
            <v>0.04</v>
          </cell>
          <cell r="AX15">
            <v>0.04</v>
          </cell>
          <cell r="AY15">
            <v>0.03</v>
          </cell>
          <cell r="AZ15">
            <v>0.03</v>
          </cell>
          <cell r="BA15">
            <v>0.03</v>
          </cell>
          <cell r="BB15">
            <v>0.02</v>
          </cell>
          <cell r="BC15">
            <v>0.02</v>
          </cell>
          <cell r="BD15">
            <v>0.02</v>
          </cell>
          <cell r="BE15">
            <v>0.02</v>
          </cell>
          <cell r="BF15">
            <v>0.02</v>
          </cell>
        </row>
        <row r="16">
          <cell r="E16">
            <v>19</v>
          </cell>
          <cell r="F16">
            <v>19</v>
          </cell>
          <cell r="G16">
            <v>21</v>
          </cell>
          <cell r="H16">
            <v>21</v>
          </cell>
          <cell r="I16">
            <v>23</v>
          </cell>
          <cell r="J16">
            <v>23</v>
          </cell>
          <cell r="AI16">
            <v>0.03</v>
          </cell>
          <cell r="AJ16">
            <v>0.03</v>
          </cell>
          <cell r="AK16">
            <v>0.03</v>
          </cell>
          <cell r="AL16">
            <v>0.03</v>
          </cell>
          <cell r="AM16">
            <v>0.03</v>
          </cell>
          <cell r="AN16">
            <v>0.03</v>
          </cell>
          <cell r="AO16">
            <v>0.03</v>
          </cell>
          <cell r="AP16">
            <v>0.03</v>
          </cell>
          <cell r="AQ16">
            <v>0.03</v>
          </cell>
          <cell r="AR16">
            <v>0.03</v>
          </cell>
          <cell r="AS16">
            <v>0.03</v>
          </cell>
          <cell r="AV16">
            <v>0.02</v>
          </cell>
          <cell r="AW16">
            <v>0.02</v>
          </cell>
          <cell r="AX16">
            <v>0.02</v>
          </cell>
          <cell r="AY16">
            <v>0.03</v>
          </cell>
          <cell r="AZ16">
            <v>0.03</v>
          </cell>
          <cell r="BA16">
            <v>0.03</v>
          </cell>
          <cell r="BB16">
            <v>0.03</v>
          </cell>
          <cell r="BC16">
            <v>0.03</v>
          </cell>
          <cell r="BD16">
            <v>0.03</v>
          </cell>
          <cell r="BE16">
            <v>0.03</v>
          </cell>
          <cell r="BF16">
            <v>0.03</v>
          </cell>
        </row>
        <row r="17">
          <cell r="E17">
            <v>25</v>
          </cell>
          <cell r="F17">
            <v>27</v>
          </cell>
          <cell r="G17">
            <v>27</v>
          </cell>
          <cell r="H17">
            <v>27</v>
          </cell>
          <cell r="I17">
            <v>29</v>
          </cell>
          <cell r="J17">
            <v>29</v>
          </cell>
          <cell r="AI17">
            <v>0.02</v>
          </cell>
          <cell r="AJ17">
            <v>0.02</v>
          </cell>
          <cell r="AK17">
            <v>0.02</v>
          </cell>
          <cell r="AL17">
            <v>0.02</v>
          </cell>
          <cell r="AM17">
            <v>0.02</v>
          </cell>
          <cell r="AN17">
            <v>0.02</v>
          </cell>
          <cell r="AO17">
            <v>0.02</v>
          </cell>
          <cell r="AP17">
            <v>0.02</v>
          </cell>
          <cell r="AQ17">
            <v>0.02</v>
          </cell>
          <cell r="AR17">
            <v>0.02</v>
          </cell>
          <cell r="AS17">
            <v>0.02</v>
          </cell>
          <cell r="AV17">
            <v>0.06</v>
          </cell>
          <cell r="AW17">
            <v>0.06</v>
          </cell>
          <cell r="AX17">
            <v>0.06</v>
          </cell>
          <cell r="AY17">
            <v>0.05</v>
          </cell>
          <cell r="AZ17">
            <v>0.05</v>
          </cell>
          <cell r="BA17">
            <v>0.05</v>
          </cell>
          <cell r="BB17">
            <v>0.04</v>
          </cell>
          <cell r="BC17">
            <v>0.04</v>
          </cell>
          <cell r="BD17">
            <v>0.04</v>
          </cell>
          <cell r="BE17">
            <v>0.03</v>
          </cell>
          <cell r="BF17">
            <v>0.03</v>
          </cell>
        </row>
        <row r="18">
          <cell r="E18">
            <v>31</v>
          </cell>
          <cell r="F18">
            <v>31</v>
          </cell>
          <cell r="G18">
            <v>33</v>
          </cell>
          <cell r="H18">
            <v>33</v>
          </cell>
          <cell r="I18">
            <v>35</v>
          </cell>
          <cell r="J18">
            <v>35</v>
          </cell>
          <cell r="AI18">
            <v>0.01</v>
          </cell>
          <cell r="AJ18">
            <v>0.01</v>
          </cell>
          <cell r="AK18">
            <v>0.01</v>
          </cell>
          <cell r="AL18">
            <v>0.02</v>
          </cell>
          <cell r="AM18">
            <v>0.02</v>
          </cell>
          <cell r="AN18">
            <v>0.02</v>
          </cell>
          <cell r="AO18">
            <v>0.02</v>
          </cell>
          <cell r="AP18">
            <v>0.02</v>
          </cell>
          <cell r="AQ18">
            <v>0.02</v>
          </cell>
          <cell r="AR18">
            <v>0.02</v>
          </cell>
          <cell r="AS18">
            <v>0.02</v>
          </cell>
          <cell r="AV18">
            <v>0.03</v>
          </cell>
          <cell r="AW18">
            <v>0.03</v>
          </cell>
          <cell r="AX18">
            <v>0.03</v>
          </cell>
          <cell r="AY18">
            <v>0.03</v>
          </cell>
          <cell r="AZ18">
            <v>0.02</v>
          </cell>
          <cell r="BA18">
            <v>0.02</v>
          </cell>
          <cell r="BB18">
            <v>0.02</v>
          </cell>
          <cell r="BC18">
            <v>0.02</v>
          </cell>
          <cell r="BD18">
            <v>0.02</v>
          </cell>
          <cell r="BE18">
            <v>0.02</v>
          </cell>
          <cell r="BF18">
            <v>0.02</v>
          </cell>
        </row>
        <row r="19">
          <cell r="E19">
            <v>37</v>
          </cell>
          <cell r="F19">
            <v>37</v>
          </cell>
          <cell r="G19">
            <v>39</v>
          </cell>
          <cell r="H19">
            <v>39</v>
          </cell>
          <cell r="I19">
            <v>39</v>
          </cell>
          <cell r="J19">
            <v>41</v>
          </cell>
          <cell r="AI19">
            <v>0.02</v>
          </cell>
          <cell r="AJ19">
            <v>0.02</v>
          </cell>
          <cell r="AK19">
            <v>0.02</v>
          </cell>
          <cell r="AL19">
            <v>0.02</v>
          </cell>
          <cell r="AM19">
            <v>0.02</v>
          </cell>
          <cell r="AN19">
            <v>0.01</v>
          </cell>
          <cell r="AO19">
            <v>0.01</v>
          </cell>
          <cell r="AP19">
            <v>0.01</v>
          </cell>
          <cell r="AQ19">
            <v>0.01</v>
          </cell>
          <cell r="AR19">
            <v>0.01</v>
          </cell>
          <cell r="AS19">
            <v>0.01</v>
          </cell>
          <cell r="AV19">
            <v>0.09</v>
          </cell>
          <cell r="AW19">
            <v>0.08</v>
          </cell>
          <cell r="AX19">
            <v>0.08</v>
          </cell>
          <cell r="AY19">
            <v>7.0000000000000007E-2</v>
          </cell>
          <cell r="AZ19">
            <v>7.0000000000000007E-2</v>
          </cell>
          <cell r="BA19">
            <v>0.06</v>
          </cell>
          <cell r="BB19">
            <v>0.06</v>
          </cell>
          <cell r="BC19">
            <v>0.05</v>
          </cell>
          <cell r="BD19">
            <v>0.05</v>
          </cell>
          <cell r="BE19">
            <v>0.05</v>
          </cell>
          <cell r="BF19">
            <v>0.04</v>
          </cell>
        </row>
        <row r="20">
          <cell r="E20">
            <v>43</v>
          </cell>
          <cell r="F20">
            <v>43</v>
          </cell>
          <cell r="G20">
            <v>43</v>
          </cell>
          <cell r="H20">
            <v>45</v>
          </cell>
          <cell r="I20">
            <v>45</v>
          </cell>
          <cell r="J20">
            <v>47</v>
          </cell>
          <cell r="AI20">
            <v>0.03</v>
          </cell>
          <cell r="AJ20">
            <v>0.03</v>
          </cell>
          <cell r="AK20">
            <v>0.03</v>
          </cell>
          <cell r="AL20">
            <v>0.03</v>
          </cell>
          <cell r="AM20">
            <v>0.04</v>
          </cell>
          <cell r="AN20">
            <v>0.04</v>
          </cell>
          <cell r="AO20">
            <v>0.04</v>
          </cell>
          <cell r="AP20">
            <v>0.04</v>
          </cell>
          <cell r="AQ20">
            <v>0.04</v>
          </cell>
          <cell r="AR20">
            <v>0.04</v>
          </cell>
          <cell r="AS20">
            <v>0.04</v>
          </cell>
          <cell r="AV20">
            <v>0.01</v>
          </cell>
          <cell r="AW20">
            <v>0.01</v>
          </cell>
          <cell r="AX20">
            <v>0.01</v>
          </cell>
          <cell r="AY20">
            <v>0.02</v>
          </cell>
          <cell r="AZ20">
            <v>0.02</v>
          </cell>
          <cell r="BA20">
            <v>0.02</v>
          </cell>
          <cell r="BB20">
            <v>0.02</v>
          </cell>
          <cell r="BC20">
            <v>0.02</v>
          </cell>
          <cell r="BD20">
            <v>0.02</v>
          </cell>
          <cell r="BE20">
            <v>0.02</v>
          </cell>
          <cell r="BF20">
            <v>0.02</v>
          </cell>
        </row>
        <row r="21">
          <cell r="E21">
            <v>49</v>
          </cell>
          <cell r="F21">
            <v>49</v>
          </cell>
          <cell r="G21">
            <v>49</v>
          </cell>
          <cell r="H21">
            <v>51</v>
          </cell>
          <cell r="I21">
            <v>53</v>
          </cell>
          <cell r="J21">
            <v>53</v>
          </cell>
          <cell r="AI21">
            <v>0.03</v>
          </cell>
          <cell r="AJ21">
            <v>0.03</v>
          </cell>
          <cell r="AK21">
            <v>0.03</v>
          </cell>
          <cell r="AL21">
            <v>0.03</v>
          </cell>
          <cell r="AM21">
            <v>0.03</v>
          </cell>
          <cell r="AN21">
            <v>0.04</v>
          </cell>
          <cell r="AO21">
            <v>0.04</v>
          </cell>
          <cell r="AP21">
            <v>0.04</v>
          </cell>
          <cell r="AQ21">
            <v>0.04</v>
          </cell>
          <cell r="AR21">
            <v>0.04</v>
          </cell>
          <cell r="AS21">
            <v>0.04</v>
          </cell>
          <cell r="AV21">
            <v>0.03</v>
          </cell>
          <cell r="AW21">
            <v>0.03</v>
          </cell>
          <cell r="AX21">
            <v>0.03</v>
          </cell>
          <cell r="AY21">
            <v>0.03</v>
          </cell>
          <cell r="AZ21">
            <v>0.03</v>
          </cell>
          <cell r="BA21">
            <v>0.03</v>
          </cell>
          <cell r="BB21">
            <v>0.03</v>
          </cell>
          <cell r="BC21">
            <v>0.03</v>
          </cell>
          <cell r="BD21">
            <v>0.03</v>
          </cell>
          <cell r="BE21">
            <v>0.02</v>
          </cell>
          <cell r="BF21">
            <v>0.02</v>
          </cell>
        </row>
        <row r="22">
          <cell r="E22">
            <v>55</v>
          </cell>
          <cell r="F22">
            <v>57</v>
          </cell>
          <cell r="G22">
            <v>57</v>
          </cell>
          <cell r="H22">
            <v>57</v>
          </cell>
          <cell r="I22">
            <v>59</v>
          </cell>
          <cell r="J22">
            <v>59</v>
          </cell>
          <cell r="AI22">
            <v>0.02</v>
          </cell>
          <cell r="AJ22">
            <v>0.02</v>
          </cell>
          <cell r="AK22">
            <v>0.02</v>
          </cell>
          <cell r="AL22">
            <v>0.02</v>
          </cell>
          <cell r="AM22">
            <v>0.02</v>
          </cell>
          <cell r="AN22">
            <v>0.02</v>
          </cell>
          <cell r="AO22">
            <v>0.03</v>
          </cell>
          <cell r="AP22">
            <v>0.03</v>
          </cell>
          <cell r="AQ22">
            <v>0.03</v>
          </cell>
          <cell r="AR22">
            <v>0.03</v>
          </cell>
          <cell r="AS22">
            <v>0.03</v>
          </cell>
          <cell r="AV22">
            <v>0.04</v>
          </cell>
          <cell r="AW22">
            <v>0.03</v>
          </cell>
          <cell r="AX22">
            <v>0.03</v>
          </cell>
          <cell r="AY22">
            <v>0.03</v>
          </cell>
          <cell r="AZ22">
            <v>0.03</v>
          </cell>
          <cell r="BA22">
            <v>0.03</v>
          </cell>
          <cell r="BB22">
            <v>0.03</v>
          </cell>
          <cell r="BC22">
            <v>0.03</v>
          </cell>
          <cell r="BD22">
            <v>0.03</v>
          </cell>
          <cell r="BE22">
            <v>0.03</v>
          </cell>
          <cell r="BF22">
            <v>0.03</v>
          </cell>
        </row>
        <row r="23">
          <cell r="E23">
            <v>61</v>
          </cell>
          <cell r="F23">
            <v>61</v>
          </cell>
          <cell r="G23">
            <v>63</v>
          </cell>
          <cell r="H23">
            <v>63</v>
          </cell>
          <cell r="I23">
            <v>65</v>
          </cell>
          <cell r="J23">
            <v>65</v>
          </cell>
          <cell r="AI23">
            <v>0.43</v>
          </cell>
          <cell r="AJ23">
            <v>0.41</v>
          </cell>
          <cell r="AK23">
            <v>0.41</v>
          </cell>
          <cell r="AL23">
            <v>0.4</v>
          </cell>
          <cell r="AM23">
            <v>0.38</v>
          </cell>
          <cell r="AN23">
            <v>0.37</v>
          </cell>
          <cell r="AO23">
            <v>0.34</v>
          </cell>
          <cell r="AP23">
            <v>0.33</v>
          </cell>
          <cell r="AQ23">
            <v>0.32</v>
          </cell>
          <cell r="AR23">
            <v>0.3</v>
          </cell>
          <cell r="AS23">
            <v>0.28999999999999998</v>
          </cell>
          <cell r="AV23">
            <v>0.03</v>
          </cell>
          <cell r="AW23">
            <v>0.03</v>
          </cell>
          <cell r="AX23">
            <v>0.03</v>
          </cell>
          <cell r="AY23">
            <v>0.03</v>
          </cell>
          <cell r="AZ23">
            <v>0.03</v>
          </cell>
          <cell r="BA23">
            <v>0.02</v>
          </cell>
          <cell r="BB23">
            <v>0.02</v>
          </cell>
          <cell r="BC23">
            <v>0.02</v>
          </cell>
          <cell r="BD23">
            <v>0.02</v>
          </cell>
          <cell r="BE23">
            <v>0.02</v>
          </cell>
          <cell r="BF23">
            <v>0.02</v>
          </cell>
        </row>
        <row r="24">
          <cell r="E24">
            <v>67</v>
          </cell>
          <cell r="F24">
            <v>69</v>
          </cell>
          <cell r="G24">
            <v>69</v>
          </cell>
          <cell r="H24">
            <v>69</v>
          </cell>
          <cell r="I24">
            <v>71</v>
          </cell>
          <cell r="J24">
            <v>71</v>
          </cell>
          <cell r="AI24">
            <v>0.05</v>
          </cell>
          <cell r="AJ24">
            <v>0.05</v>
          </cell>
          <cell r="AK24">
            <v>0.05</v>
          </cell>
          <cell r="AL24">
            <v>0.05</v>
          </cell>
          <cell r="AM24">
            <v>0.05</v>
          </cell>
          <cell r="AN24">
            <v>0.05</v>
          </cell>
          <cell r="AO24">
            <v>0.04</v>
          </cell>
          <cell r="AP24">
            <v>0.04</v>
          </cell>
          <cell r="AQ24">
            <v>0.04</v>
          </cell>
          <cell r="AR24">
            <v>0.04</v>
          </cell>
          <cell r="AS24">
            <v>0.04</v>
          </cell>
          <cell r="AV24">
            <v>0.02</v>
          </cell>
          <cell r="AW24">
            <v>0.02</v>
          </cell>
          <cell r="AX24">
            <v>0.02</v>
          </cell>
          <cell r="AY24">
            <v>0.02</v>
          </cell>
          <cell r="AZ24">
            <v>0.02</v>
          </cell>
          <cell r="BA24">
            <v>0.02</v>
          </cell>
          <cell r="BB24">
            <v>0.01</v>
          </cell>
          <cell r="BC24">
            <v>0.01</v>
          </cell>
          <cell r="BD24">
            <v>0.01</v>
          </cell>
          <cell r="BE24">
            <v>0.01</v>
          </cell>
          <cell r="BF24">
            <v>0.01</v>
          </cell>
        </row>
        <row r="25">
          <cell r="E25">
            <v>1</v>
          </cell>
          <cell r="F25">
            <v>1</v>
          </cell>
          <cell r="G25">
            <v>1</v>
          </cell>
          <cell r="H25">
            <v>3</v>
          </cell>
          <cell r="I25">
            <v>3</v>
          </cell>
          <cell r="J25">
            <v>5</v>
          </cell>
          <cell r="AI25">
            <v>0.04</v>
          </cell>
          <cell r="AJ25">
            <v>0.04</v>
          </cell>
          <cell r="AK25">
            <v>0.04</v>
          </cell>
          <cell r="AL25">
            <v>0.04</v>
          </cell>
          <cell r="AM25">
            <v>0.04</v>
          </cell>
          <cell r="AN25">
            <v>0.04</v>
          </cell>
          <cell r="AO25">
            <v>0.04</v>
          </cell>
          <cell r="AP25">
            <v>0.04</v>
          </cell>
          <cell r="AQ25">
            <v>0.04</v>
          </cell>
          <cell r="AR25">
            <v>0.04</v>
          </cell>
          <cell r="AS25">
            <v>0.04</v>
          </cell>
          <cell r="AV25">
            <v>3.0000000000000001E-3</v>
          </cell>
          <cell r="AW25">
            <v>4.0000000000000001E-3</v>
          </cell>
          <cell r="AX25">
            <v>4.0000000000000001E-3</v>
          </cell>
          <cell r="AY25">
            <v>5.0000000000000001E-3</v>
          </cell>
          <cell r="AZ25">
            <v>5.0000000000000001E-3</v>
          </cell>
          <cell r="BA25">
            <v>6.0000000000000001E-3</v>
          </cell>
          <cell r="BB25">
            <v>7.0000000000000001E-3</v>
          </cell>
          <cell r="BC25">
            <v>7.0000000000000001E-3</v>
          </cell>
          <cell r="BD25">
            <v>8.0000000000000002E-3</v>
          </cell>
          <cell r="BE25">
            <v>8.9999999999999993E-3</v>
          </cell>
          <cell r="BF25">
            <v>8.9999999999999993E-3</v>
          </cell>
        </row>
        <row r="26">
          <cell r="E26">
            <v>7</v>
          </cell>
          <cell r="F26">
            <v>7</v>
          </cell>
          <cell r="G26">
            <v>7</v>
          </cell>
          <cell r="H26">
            <v>9</v>
          </cell>
          <cell r="I26">
            <v>9</v>
          </cell>
          <cell r="J26">
            <v>11</v>
          </cell>
          <cell r="AI26">
            <v>0.05</v>
          </cell>
          <cell r="AJ26">
            <v>0.04</v>
          </cell>
          <cell r="AK26">
            <v>0.04</v>
          </cell>
          <cell r="AL26">
            <v>0.03</v>
          </cell>
          <cell r="AM26">
            <v>0.03</v>
          </cell>
          <cell r="AN26">
            <v>0.03</v>
          </cell>
          <cell r="AO26">
            <v>0.03</v>
          </cell>
          <cell r="AP26">
            <v>0.02</v>
          </cell>
          <cell r="AQ26">
            <v>0.02</v>
          </cell>
          <cell r="AR26">
            <v>0.02</v>
          </cell>
          <cell r="AS26">
            <v>0.02</v>
          </cell>
          <cell r="AV26">
            <v>5.0000000000000001E-3</v>
          </cell>
          <cell r="AW26">
            <v>5.0000000000000001E-3</v>
          </cell>
          <cell r="AX26">
            <v>5.0000000000000001E-3</v>
          </cell>
          <cell r="AY26">
            <v>6.0000000000000001E-3</v>
          </cell>
          <cell r="AZ26">
            <v>6.0000000000000001E-3</v>
          </cell>
          <cell r="BA26">
            <v>7.0000000000000001E-3</v>
          </cell>
          <cell r="BB26">
            <v>7.0000000000000001E-3</v>
          </cell>
          <cell r="BC26">
            <v>8.0000000000000002E-3</v>
          </cell>
          <cell r="BD26">
            <v>8.0000000000000002E-3</v>
          </cell>
          <cell r="BE26">
            <v>8.9999999999999993E-3</v>
          </cell>
          <cell r="BF26">
            <v>8.9999999999999993E-3</v>
          </cell>
        </row>
        <row r="27">
          <cell r="E27">
            <v>13</v>
          </cell>
          <cell r="F27">
            <v>13</v>
          </cell>
          <cell r="G27">
            <v>13</v>
          </cell>
          <cell r="H27">
            <v>15</v>
          </cell>
          <cell r="I27">
            <v>17</v>
          </cell>
          <cell r="J27">
            <v>17</v>
          </cell>
          <cell r="AI27">
            <v>0.01</v>
          </cell>
          <cell r="AJ27">
            <v>0.02</v>
          </cell>
          <cell r="AK27">
            <v>0.02</v>
          </cell>
          <cell r="AL27">
            <v>0.02</v>
          </cell>
          <cell r="AM27">
            <v>0.02</v>
          </cell>
          <cell r="AN27">
            <v>0.02</v>
          </cell>
          <cell r="AO27">
            <v>0.03</v>
          </cell>
          <cell r="AP27">
            <v>0.03</v>
          </cell>
          <cell r="AQ27">
            <v>0.03</v>
          </cell>
          <cell r="AR27">
            <v>0.03</v>
          </cell>
          <cell r="AS27">
            <v>0.03</v>
          </cell>
        </row>
        <row r="28">
          <cell r="E28">
            <v>19</v>
          </cell>
          <cell r="F28">
            <v>19</v>
          </cell>
          <cell r="G28">
            <v>21</v>
          </cell>
          <cell r="H28">
            <v>21</v>
          </cell>
          <cell r="I28">
            <v>21</v>
          </cell>
          <cell r="J28">
            <v>23</v>
          </cell>
          <cell r="AI28">
            <v>0.01</v>
          </cell>
          <cell r="AJ28">
            <v>0.01</v>
          </cell>
          <cell r="AK28">
            <v>0.01</v>
          </cell>
          <cell r="AL28">
            <v>0.02</v>
          </cell>
          <cell r="AM28">
            <v>0.02</v>
          </cell>
          <cell r="AN28">
            <v>0.02</v>
          </cell>
          <cell r="AO28">
            <v>0.03</v>
          </cell>
          <cell r="AP28">
            <v>0.04</v>
          </cell>
          <cell r="AQ28">
            <v>0.05</v>
          </cell>
          <cell r="AR28">
            <v>0.06</v>
          </cell>
          <cell r="AS28">
            <v>7.0000000000000007E-2</v>
          </cell>
        </row>
        <row r="29">
          <cell r="E29">
            <v>25</v>
          </cell>
          <cell r="F29">
            <v>27</v>
          </cell>
          <cell r="G29">
            <v>27</v>
          </cell>
          <cell r="H29">
            <v>27</v>
          </cell>
          <cell r="I29">
            <v>27</v>
          </cell>
          <cell r="J29">
            <v>29</v>
          </cell>
        </row>
        <row r="30">
          <cell r="E30">
            <v>31</v>
          </cell>
          <cell r="F30">
            <v>31</v>
          </cell>
          <cell r="G30">
            <v>31</v>
          </cell>
          <cell r="H30">
            <v>33</v>
          </cell>
          <cell r="I30">
            <v>33</v>
          </cell>
          <cell r="J30">
            <v>35</v>
          </cell>
        </row>
        <row r="31">
          <cell r="E31">
            <v>37</v>
          </cell>
          <cell r="F31">
            <v>37</v>
          </cell>
          <cell r="G31">
            <v>37</v>
          </cell>
          <cell r="H31">
            <v>39</v>
          </cell>
          <cell r="I31">
            <v>39</v>
          </cell>
          <cell r="J31">
            <v>41</v>
          </cell>
        </row>
        <row r="32">
          <cell r="E32">
            <v>43</v>
          </cell>
          <cell r="F32">
            <v>43</v>
          </cell>
          <cell r="G32">
            <v>43</v>
          </cell>
          <cell r="H32">
            <v>45</v>
          </cell>
          <cell r="I32">
            <v>45</v>
          </cell>
          <cell r="J32">
            <v>47</v>
          </cell>
        </row>
        <row r="33">
          <cell r="E33">
            <v>49</v>
          </cell>
          <cell r="F33">
            <v>49</v>
          </cell>
          <cell r="G33">
            <v>49</v>
          </cell>
          <cell r="H33">
            <v>51</v>
          </cell>
          <cell r="I33">
            <v>51</v>
          </cell>
          <cell r="J33">
            <v>53</v>
          </cell>
        </row>
        <row r="34">
          <cell r="E34">
            <v>55</v>
          </cell>
          <cell r="F34">
            <v>55</v>
          </cell>
          <cell r="G34">
            <v>57</v>
          </cell>
          <cell r="H34">
            <v>57</v>
          </cell>
          <cell r="I34">
            <v>59</v>
          </cell>
          <cell r="J34">
            <v>59</v>
          </cell>
        </row>
        <row r="35">
          <cell r="E35">
            <v>61</v>
          </cell>
          <cell r="F35">
            <v>61</v>
          </cell>
          <cell r="G35">
            <v>63</v>
          </cell>
          <cell r="H35">
            <v>63</v>
          </cell>
          <cell r="I35">
            <v>63</v>
          </cell>
          <cell r="J35">
            <v>65</v>
          </cell>
        </row>
        <row r="39">
          <cell r="E39">
            <v>0</v>
          </cell>
          <cell r="F39">
            <v>0</v>
          </cell>
          <cell r="G39">
            <v>1</v>
          </cell>
          <cell r="H39">
            <v>1</v>
          </cell>
          <cell r="I39">
            <v>1</v>
          </cell>
          <cell r="J39">
            <v>0</v>
          </cell>
        </row>
        <row r="40">
          <cell r="E40">
            <v>0</v>
          </cell>
          <cell r="F40">
            <v>0</v>
          </cell>
          <cell r="G40">
            <v>1</v>
          </cell>
          <cell r="H40">
            <v>1</v>
          </cell>
          <cell r="I40">
            <v>1</v>
          </cell>
          <cell r="J40">
            <v>0</v>
          </cell>
        </row>
        <row r="41">
          <cell r="E41">
            <v>0</v>
          </cell>
          <cell r="F41">
            <v>0</v>
          </cell>
          <cell r="G41">
            <v>1</v>
          </cell>
          <cell r="H41">
            <v>1</v>
          </cell>
          <cell r="I41">
            <v>0</v>
          </cell>
          <cell r="J41">
            <v>0</v>
          </cell>
        </row>
        <row r="42">
          <cell r="E42">
            <v>0</v>
          </cell>
          <cell r="F42">
            <v>0</v>
          </cell>
          <cell r="G42">
            <v>1</v>
          </cell>
          <cell r="H42">
            <v>1</v>
          </cell>
          <cell r="I42">
            <v>0</v>
          </cell>
          <cell r="J42">
            <v>0</v>
          </cell>
        </row>
        <row r="43">
          <cell r="E43">
            <v>0</v>
          </cell>
          <cell r="F43">
            <v>1</v>
          </cell>
          <cell r="G43">
            <v>1</v>
          </cell>
          <cell r="H43">
            <v>1</v>
          </cell>
          <cell r="I43">
            <v>0</v>
          </cell>
          <cell r="J43">
            <v>0</v>
          </cell>
        </row>
        <row r="44">
          <cell r="E44">
            <v>0</v>
          </cell>
          <cell r="F44">
            <v>0</v>
          </cell>
          <cell r="G44">
            <v>1</v>
          </cell>
          <cell r="H44">
            <v>1</v>
          </cell>
          <cell r="I44">
            <v>0</v>
          </cell>
          <cell r="J44">
            <v>0</v>
          </cell>
        </row>
        <row r="45">
          <cell r="E45">
            <v>0</v>
          </cell>
          <cell r="F45">
            <v>0</v>
          </cell>
          <cell r="G45">
            <v>1</v>
          </cell>
          <cell r="H45">
            <v>1</v>
          </cell>
          <cell r="I45">
            <v>1</v>
          </cell>
          <cell r="J45">
            <v>0</v>
          </cell>
        </row>
        <row r="46">
          <cell r="E46">
            <v>0</v>
          </cell>
          <cell r="F46">
            <v>0</v>
          </cell>
          <cell r="G46">
            <v>0</v>
          </cell>
          <cell r="H46">
            <v>1</v>
          </cell>
          <cell r="I46">
            <v>1</v>
          </cell>
          <cell r="J46">
            <v>0</v>
          </cell>
        </row>
        <row r="47">
          <cell r="E47">
            <v>0</v>
          </cell>
          <cell r="F47">
            <v>0</v>
          </cell>
          <cell r="G47">
            <v>0</v>
          </cell>
          <cell r="H47">
            <v>1</v>
          </cell>
          <cell r="I47">
            <v>0</v>
          </cell>
          <cell r="J47">
            <v>0</v>
          </cell>
        </row>
        <row r="48">
          <cell r="E48">
            <v>0</v>
          </cell>
          <cell r="F48">
            <v>1</v>
          </cell>
          <cell r="G48">
            <v>1</v>
          </cell>
          <cell r="H48">
            <v>1</v>
          </cell>
          <cell r="I48">
            <v>0</v>
          </cell>
          <cell r="J48">
            <v>0</v>
          </cell>
        </row>
        <row r="49">
          <cell r="E49">
            <v>0</v>
          </cell>
          <cell r="F49">
            <v>0</v>
          </cell>
          <cell r="G49">
            <v>1</v>
          </cell>
          <cell r="H49">
            <v>1</v>
          </cell>
          <cell r="I49">
            <v>0</v>
          </cell>
          <cell r="J49">
            <v>0</v>
          </cell>
        </row>
        <row r="50">
          <cell r="E50">
            <v>0</v>
          </cell>
          <cell r="F50">
            <v>1</v>
          </cell>
          <cell r="G50">
            <v>1</v>
          </cell>
          <cell r="H50">
            <v>1</v>
          </cell>
          <cell r="I50">
            <v>0</v>
          </cell>
          <cell r="J50">
            <v>0</v>
          </cell>
        </row>
        <row r="51">
          <cell r="E51">
            <v>0</v>
          </cell>
          <cell r="F51">
            <v>0</v>
          </cell>
          <cell r="G51">
            <v>0</v>
          </cell>
          <cell r="H51">
            <v>1</v>
          </cell>
          <cell r="I51">
            <v>1</v>
          </cell>
          <cell r="J51">
            <v>0</v>
          </cell>
        </row>
        <row r="52">
          <cell r="E52">
            <v>0</v>
          </cell>
          <cell r="F52">
            <v>0</v>
          </cell>
          <cell r="G52">
            <v>0</v>
          </cell>
          <cell r="H52">
            <v>1</v>
          </cell>
          <cell r="I52">
            <v>1</v>
          </cell>
          <cell r="J52">
            <v>0</v>
          </cell>
        </row>
        <row r="53">
          <cell r="E53">
            <v>0</v>
          </cell>
          <cell r="F53">
            <v>0</v>
          </cell>
          <cell r="G53">
            <v>0</v>
          </cell>
          <cell r="H53">
            <v>1</v>
          </cell>
          <cell r="I53">
            <v>0</v>
          </cell>
          <cell r="J53">
            <v>0</v>
          </cell>
        </row>
        <row r="54">
          <cell r="E54">
            <v>0</v>
          </cell>
          <cell r="F54">
            <v>0</v>
          </cell>
          <cell r="G54">
            <v>1</v>
          </cell>
          <cell r="H54">
            <v>1</v>
          </cell>
          <cell r="I54">
            <v>1</v>
          </cell>
          <cell r="J54">
            <v>0</v>
          </cell>
        </row>
        <row r="55">
          <cell r="E55">
            <v>0</v>
          </cell>
          <cell r="F55">
            <v>1</v>
          </cell>
          <cell r="G55">
            <v>1</v>
          </cell>
          <cell r="H55">
            <v>1</v>
          </cell>
          <cell r="I55">
            <v>1</v>
          </cell>
          <cell r="J55">
            <v>0</v>
          </cell>
        </row>
        <row r="56">
          <cell r="E56">
            <v>0</v>
          </cell>
          <cell r="F56">
            <v>0</v>
          </cell>
          <cell r="G56">
            <v>0</v>
          </cell>
          <cell r="H56">
            <v>1</v>
          </cell>
          <cell r="I56">
            <v>1</v>
          </cell>
          <cell r="J56">
            <v>0</v>
          </cell>
        </row>
        <row r="57">
          <cell r="E57">
            <v>0</v>
          </cell>
          <cell r="F57">
            <v>0</v>
          </cell>
          <cell r="G57">
            <v>0</v>
          </cell>
          <cell r="H57">
            <v>1</v>
          </cell>
          <cell r="I57">
            <v>1</v>
          </cell>
          <cell r="J57">
            <v>0</v>
          </cell>
        </row>
        <row r="58">
          <cell r="E58">
            <v>0</v>
          </cell>
          <cell r="F58">
            <v>0</v>
          </cell>
          <cell r="G58">
            <v>0</v>
          </cell>
          <cell r="H58">
            <v>1</v>
          </cell>
          <cell r="I58">
            <v>1</v>
          </cell>
          <cell r="J58">
            <v>0</v>
          </cell>
        </row>
        <row r="59">
          <cell r="E59">
            <v>0</v>
          </cell>
          <cell r="F59">
            <v>0</v>
          </cell>
          <cell r="G59">
            <v>0</v>
          </cell>
          <cell r="H59">
            <v>1</v>
          </cell>
          <cell r="I59">
            <v>1</v>
          </cell>
          <cell r="J59">
            <v>0</v>
          </cell>
        </row>
        <row r="60">
          <cell r="E60">
            <v>0</v>
          </cell>
          <cell r="F60">
            <v>0</v>
          </cell>
          <cell r="G60">
            <v>1</v>
          </cell>
          <cell r="H60">
            <v>1</v>
          </cell>
          <cell r="I60">
            <v>0</v>
          </cell>
          <cell r="J60">
            <v>0</v>
          </cell>
        </row>
        <row r="61">
          <cell r="E61">
            <v>0</v>
          </cell>
          <cell r="F61">
            <v>0</v>
          </cell>
          <cell r="G61">
            <v>1</v>
          </cell>
          <cell r="H61">
            <v>1</v>
          </cell>
          <cell r="I61">
            <v>1</v>
          </cell>
          <cell r="J61">
            <v>0</v>
          </cell>
        </row>
      </sheetData>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XXXXXXX"/>
      <sheetName val="AP020501"/>
      <sheetName val="複合単価表'02.05"/>
      <sheetName val="AP010501"/>
    </sheetNames>
    <sheetDataSet>
      <sheetData sheetId="0" refreshError="1"/>
      <sheetData sheetId="1" refreshError="1">
        <row r="1">
          <cell r="A1" t="str">
            <v>複単ｺｰﾄﾞ</v>
          </cell>
          <cell r="B1" t="str">
            <v>名　　　　　　　　　　称</v>
          </cell>
          <cell r="C1" t="str">
            <v>摘　　　　　　　　　　要</v>
          </cell>
          <cell r="D1" t="str">
            <v>単位</v>
          </cell>
          <cell r="E1" t="str">
            <v>複合単価</v>
          </cell>
        </row>
        <row r="2">
          <cell r="B2" t="str">
            <v>【　建築工事複合単価表　】</v>
          </cell>
        </row>
        <row r="3">
          <cell r="A3" t="str">
            <v>021001</v>
          </cell>
          <cell r="B3" t="str">
            <v>　　仮囲い（仮囲鉄板　Ｈ＝２．０ｍ）</v>
          </cell>
          <cell r="C3" t="str">
            <v>　６０日</v>
          </cell>
          <cell r="D3" t="str">
            <v>ｍ</v>
          </cell>
          <cell r="E3">
            <v>4030</v>
          </cell>
        </row>
        <row r="4">
          <cell r="A4" t="str">
            <v>021002</v>
          </cell>
          <cell r="B4" t="str">
            <v>　　仮囲い（仮囲鉄板　Ｈ＝２．０ｍ）</v>
          </cell>
          <cell r="C4" t="str">
            <v>　７５日</v>
          </cell>
          <cell r="D4" t="str">
            <v>ｍ</v>
          </cell>
          <cell r="E4">
            <v>4160</v>
          </cell>
        </row>
        <row r="5">
          <cell r="A5" t="str">
            <v>021003</v>
          </cell>
          <cell r="B5" t="str">
            <v>　　仮囲い（仮囲鉄板　Ｈ＝２．０ｍ）</v>
          </cell>
          <cell r="C5" t="str">
            <v>　９０日</v>
          </cell>
          <cell r="D5" t="str">
            <v>ｍ</v>
          </cell>
          <cell r="E5">
            <v>4290</v>
          </cell>
        </row>
        <row r="6">
          <cell r="A6" t="str">
            <v>021004</v>
          </cell>
          <cell r="B6" t="str">
            <v>　　仮囲い（仮囲鉄板　Ｈ＝２．０ｍ）</v>
          </cell>
          <cell r="C6" t="str">
            <v>１０５日</v>
          </cell>
          <cell r="D6" t="str">
            <v>ｍ</v>
          </cell>
          <cell r="E6">
            <v>4420</v>
          </cell>
        </row>
        <row r="7">
          <cell r="A7" t="str">
            <v>021005</v>
          </cell>
          <cell r="B7" t="str">
            <v>　　仮囲い（仮囲鉄板　Ｈ＝２．０ｍ）</v>
          </cell>
          <cell r="C7" t="str">
            <v>１２０日</v>
          </cell>
          <cell r="D7" t="str">
            <v>ｍ</v>
          </cell>
          <cell r="E7">
            <v>4550</v>
          </cell>
        </row>
        <row r="8">
          <cell r="A8" t="str">
            <v>021006</v>
          </cell>
          <cell r="B8" t="str">
            <v>　　仮囲い（仮囲鉄板　Ｈ＝２．０ｍ）</v>
          </cell>
          <cell r="C8" t="str">
            <v>１３５日</v>
          </cell>
          <cell r="D8" t="str">
            <v>ｍ</v>
          </cell>
          <cell r="E8">
            <v>4670</v>
          </cell>
        </row>
        <row r="9">
          <cell r="A9" t="str">
            <v>021007</v>
          </cell>
          <cell r="B9" t="str">
            <v>　　仮囲い（仮囲鉄板　Ｈ＝２．０ｍ）</v>
          </cell>
          <cell r="C9" t="str">
            <v>１５０日</v>
          </cell>
          <cell r="D9" t="str">
            <v>ｍ</v>
          </cell>
          <cell r="E9">
            <v>4790</v>
          </cell>
        </row>
        <row r="10">
          <cell r="A10" t="str">
            <v>021008</v>
          </cell>
          <cell r="B10" t="str">
            <v>　　仮囲い（仮囲鉄板　Ｈ＝２．０ｍ）</v>
          </cell>
          <cell r="C10" t="str">
            <v>１６５日</v>
          </cell>
          <cell r="D10" t="str">
            <v>ｍ</v>
          </cell>
          <cell r="E10">
            <v>4920</v>
          </cell>
        </row>
        <row r="11">
          <cell r="A11" t="str">
            <v>021009</v>
          </cell>
          <cell r="B11" t="str">
            <v>　　仮囲い（仮囲鉄板　Ｈ＝２．０ｍ）</v>
          </cell>
          <cell r="C11" t="str">
            <v>１８０日</v>
          </cell>
          <cell r="D11" t="str">
            <v>ｍ</v>
          </cell>
          <cell r="E11">
            <v>5050</v>
          </cell>
        </row>
        <row r="12">
          <cell r="A12" t="str">
            <v>021010</v>
          </cell>
          <cell r="B12" t="str">
            <v>　　仮囲い（仮囲鉄板　Ｈ＝２．０ｍ）</v>
          </cell>
          <cell r="C12" t="str">
            <v>１９５日</v>
          </cell>
          <cell r="D12" t="str">
            <v>ｍ</v>
          </cell>
          <cell r="E12">
            <v>5180</v>
          </cell>
        </row>
        <row r="13">
          <cell r="A13" t="str">
            <v>021011</v>
          </cell>
          <cell r="B13" t="str">
            <v>　　仮囲い（仮囲鉄板　Ｈ＝２．０ｍ）</v>
          </cell>
          <cell r="C13" t="str">
            <v>２１０日</v>
          </cell>
          <cell r="D13" t="str">
            <v>ｍ</v>
          </cell>
          <cell r="E13">
            <v>5310</v>
          </cell>
        </row>
        <row r="14">
          <cell r="A14" t="str">
            <v>021012</v>
          </cell>
          <cell r="B14" t="str">
            <v>　　仮囲い（仮囲鉄板　Ｈ＝２．０ｍ）</v>
          </cell>
          <cell r="C14" t="str">
            <v>２２５日</v>
          </cell>
          <cell r="D14" t="str">
            <v>ｍ</v>
          </cell>
          <cell r="E14">
            <v>5430</v>
          </cell>
        </row>
        <row r="15">
          <cell r="A15" t="str">
            <v>021013</v>
          </cell>
          <cell r="B15" t="str">
            <v>　　仮囲い（仮囲鉄板　Ｈ＝２．０ｍ）</v>
          </cell>
          <cell r="C15" t="str">
            <v>２４０日</v>
          </cell>
          <cell r="D15" t="str">
            <v>ｍ</v>
          </cell>
          <cell r="E15">
            <v>5550</v>
          </cell>
        </row>
        <row r="16">
          <cell r="A16" t="str">
            <v>021014</v>
          </cell>
          <cell r="B16" t="str">
            <v>　　仮囲い（仮囲鉄板　Ｈ＝２．０ｍ）</v>
          </cell>
          <cell r="C16" t="str">
            <v>２５５日</v>
          </cell>
          <cell r="D16" t="str">
            <v>ｍ</v>
          </cell>
          <cell r="E16">
            <v>5680</v>
          </cell>
        </row>
        <row r="17">
          <cell r="A17" t="str">
            <v>021015</v>
          </cell>
          <cell r="B17" t="str">
            <v>　　仮囲い（仮囲鉄板　Ｈ＝２．０ｍ）</v>
          </cell>
          <cell r="C17" t="str">
            <v>２７０日</v>
          </cell>
          <cell r="D17" t="str">
            <v>ｍ</v>
          </cell>
          <cell r="E17">
            <v>5810</v>
          </cell>
        </row>
        <row r="18">
          <cell r="A18" t="str">
            <v>021016</v>
          </cell>
          <cell r="B18" t="str">
            <v>　　仮囲い（仮囲鉄板　Ｈ＝２．０ｍ）</v>
          </cell>
          <cell r="C18" t="str">
            <v>２８５日</v>
          </cell>
          <cell r="D18" t="str">
            <v>ｍ</v>
          </cell>
          <cell r="E18">
            <v>5940</v>
          </cell>
        </row>
        <row r="19">
          <cell r="A19" t="str">
            <v>021017</v>
          </cell>
          <cell r="B19" t="str">
            <v>　　仮囲い（仮囲鉄板　Ｈ＝２．０ｍ）</v>
          </cell>
          <cell r="C19" t="str">
            <v>３００日</v>
          </cell>
          <cell r="D19" t="str">
            <v>ｍ</v>
          </cell>
          <cell r="E19">
            <v>6060</v>
          </cell>
        </row>
        <row r="20">
          <cell r="A20" t="str">
            <v>021018</v>
          </cell>
          <cell r="B20" t="str">
            <v>　　仮囲い（仮囲鉄板　Ｈ＝２．０ｍ）</v>
          </cell>
          <cell r="C20" t="str">
            <v>３１５日</v>
          </cell>
          <cell r="D20" t="str">
            <v>ｍ</v>
          </cell>
          <cell r="E20">
            <v>6190</v>
          </cell>
        </row>
        <row r="21">
          <cell r="A21" t="str">
            <v>021019</v>
          </cell>
          <cell r="B21" t="str">
            <v>　　仮囲い（仮囲鉄板　Ｈ＝２．０ｍ）</v>
          </cell>
          <cell r="C21" t="str">
            <v>３３０日</v>
          </cell>
          <cell r="D21" t="str">
            <v>ｍ</v>
          </cell>
          <cell r="E21">
            <v>6310</v>
          </cell>
        </row>
        <row r="22">
          <cell r="A22" t="str">
            <v>021020</v>
          </cell>
          <cell r="B22" t="str">
            <v>　　仮囲い（仮囲鉄板　Ｈ＝２．０ｍ）</v>
          </cell>
          <cell r="C22" t="str">
            <v>３４５日</v>
          </cell>
          <cell r="D22" t="str">
            <v>ｍ</v>
          </cell>
          <cell r="E22">
            <v>6440</v>
          </cell>
        </row>
        <row r="23">
          <cell r="A23" t="str">
            <v>021021</v>
          </cell>
          <cell r="B23" t="str">
            <v>　　仮囲い（仮囲鉄板　Ｈ＝２．０ｍ）</v>
          </cell>
          <cell r="C23" t="str">
            <v>３６０日</v>
          </cell>
          <cell r="D23" t="str">
            <v>ｍ</v>
          </cell>
          <cell r="E23">
            <v>6570</v>
          </cell>
        </row>
        <row r="24">
          <cell r="A24" t="str">
            <v>021101</v>
          </cell>
          <cell r="B24" t="str">
            <v>　　仮囲い（仮囲鉄板　Ｈ＝３．０ｍ）</v>
          </cell>
          <cell r="C24" t="str">
            <v>　６０日</v>
          </cell>
          <cell r="D24" t="str">
            <v>ｍ</v>
          </cell>
          <cell r="E24">
            <v>5220</v>
          </cell>
        </row>
        <row r="25">
          <cell r="A25" t="str">
            <v>021102</v>
          </cell>
          <cell r="B25" t="str">
            <v>　　仮囲い（仮囲鉄板　Ｈ＝３．０ｍ）</v>
          </cell>
          <cell r="C25" t="str">
            <v>　７５日</v>
          </cell>
          <cell r="D25" t="str">
            <v>ｍ</v>
          </cell>
          <cell r="E25">
            <v>5410</v>
          </cell>
        </row>
        <row r="26">
          <cell r="A26" t="str">
            <v>021103</v>
          </cell>
          <cell r="B26" t="str">
            <v>　　仮囲い（仮囲鉄板　Ｈ＝３．０ｍ）</v>
          </cell>
          <cell r="C26" t="str">
            <v>　９０日</v>
          </cell>
          <cell r="D26" t="str">
            <v>ｍ</v>
          </cell>
          <cell r="E26">
            <v>5600</v>
          </cell>
        </row>
        <row r="27">
          <cell r="A27" t="str">
            <v>021104</v>
          </cell>
          <cell r="B27" t="str">
            <v>　　仮囲い（仮囲鉄板　Ｈ＝３．０ｍ）</v>
          </cell>
          <cell r="C27" t="str">
            <v>１０５日</v>
          </cell>
          <cell r="D27" t="str">
            <v>ｍ</v>
          </cell>
          <cell r="E27">
            <v>5790</v>
          </cell>
        </row>
        <row r="28">
          <cell r="A28" t="str">
            <v>021105</v>
          </cell>
          <cell r="B28" t="str">
            <v>　　仮囲い（仮囲鉄板　Ｈ＝３．０ｍ）</v>
          </cell>
          <cell r="C28" t="str">
            <v>１２０日</v>
          </cell>
          <cell r="D28" t="str">
            <v>ｍ</v>
          </cell>
          <cell r="E28">
            <v>5980</v>
          </cell>
        </row>
        <row r="29">
          <cell r="A29" t="str">
            <v>021106</v>
          </cell>
          <cell r="B29" t="str">
            <v>　　仮囲い（仮囲鉄板　Ｈ＝３．０ｍ）</v>
          </cell>
          <cell r="C29" t="str">
            <v>１３５日</v>
          </cell>
          <cell r="D29" t="str">
            <v>ｍ</v>
          </cell>
          <cell r="E29">
            <v>6170</v>
          </cell>
        </row>
        <row r="30">
          <cell r="A30" t="str">
            <v>021107</v>
          </cell>
          <cell r="B30" t="str">
            <v>　　仮囲い（仮囲鉄板　Ｈ＝３．０ｍ）</v>
          </cell>
          <cell r="C30" t="str">
            <v>１５０日</v>
          </cell>
          <cell r="D30" t="str">
            <v>ｍ</v>
          </cell>
          <cell r="E30">
            <v>6360</v>
          </cell>
        </row>
        <row r="31">
          <cell r="A31" t="str">
            <v>021108</v>
          </cell>
          <cell r="B31" t="str">
            <v>　　仮囲い（仮囲鉄板　Ｈ＝３．０ｍ）</v>
          </cell>
          <cell r="C31" t="str">
            <v>１６５日</v>
          </cell>
          <cell r="D31" t="str">
            <v>ｍ</v>
          </cell>
          <cell r="E31">
            <v>6550</v>
          </cell>
        </row>
        <row r="32">
          <cell r="A32" t="str">
            <v>021109</v>
          </cell>
          <cell r="B32" t="str">
            <v>　　仮囲い（仮囲鉄板　Ｈ＝３．０ｍ）</v>
          </cell>
          <cell r="C32" t="str">
            <v>１８０日</v>
          </cell>
          <cell r="D32" t="str">
            <v>ｍ</v>
          </cell>
          <cell r="E32">
            <v>6740</v>
          </cell>
        </row>
        <row r="33">
          <cell r="A33" t="str">
            <v>021110</v>
          </cell>
          <cell r="B33" t="str">
            <v>　　仮囲い（仮囲鉄板　Ｈ＝３．０ｍ）</v>
          </cell>
          <cell r="C33" t="str">
            <v>１９５日</v>
          </cell>
          <cell r="D33" t="str">
            <v>ｍ</v>
          </cell>
          <cell r="E33">
            <v>6930</v>
          </cell>
        </row>
        <row r="34">
          <cell r="A34" t="str">
            <v>021111</v>
          </cell>
          <cell r="B34" t="str">
            <v>　　仮囲い（仮囲鉄板　Ｈ＝３．０ｍ）</v>
          </cell>
          <cell r="C34" t="str">
            <v>２１０日</v>
          </cell>
          <cell r="D34" t="str">
            <v>ｍ</v>
          </cell>
          <cell r="E34">
            <v>7120</v>
          </cell>
        </row>
        <row r="35">
          <cell r="A35" t="str">
            <v>021112</v>
          </cell>
          <cell r="B35" t="str">
            <v>　　仮囲い（仮囲鉄板　Ｈ＝３．０ｍ）</v>
          </cell>
          <cell r="C35" t="str">
            <v>２２５日</v>
          </cell>
          <cell r="D35" t="str">
            <v>ｍ</v>
          </cell>
          <cell r="E35">
            <v>7310</v>
          </cell>
        </row>
        <row r="36">
          <cell r="A36" t="str">
            <v>021113</v>
          </cell>
          <cell r="B36" t="str">
            <v>　　仮囲い（仮囲鉄板　Ｈ＝３．０ｍ）</v>
          </cell>
          <cell r="C36" t="str">
            <v>２４０日</v>
          </cell>
          <cell r="D36" t="str">
            <v>ｍ</v>
          </cell>
          <cell r="E36">
            <v>7500</v>
          </cell>
        </row>
        <row r="37">
          <cell r="A37" t="str">
            <v>021114</v>
          </cell>
          <cell r="B37" t="str">
            <v>　　仮囲い（仮囲鉄板　Ｈ＝３．０ｍ）</v>
          </cell>
          <cell r="C37" t="str">
            <v>２５５日</v>
          </cell>
          <cell r="D37" t="str">
            <v>ｍ</v>
          </cell>
          <cell r="E37">
            <v>7690</v>
          </cell>
        </row>
        <row r="38">
          <cell r="A38" t="str">
            <v>021115</v>
          </cell>
          <cell r="B38" t="str">
            <v>　　仮囲い（仮囲鉄板　Ｈ＝３．０ｍ）</v>
          </cell>
          <cell r="C38" t="str">
            <v>２７０日</v>
          </cell>
          <cell r="D38" t="str">
            <v>ｍ</v>
          </cell>
          <cell r="E38">
            <v>7880</v>
          </cell>
        </row>
        <row r="39">
          <cell r="A39" t="str">
            <v>021116</v>
          </cell>
          <cell r="B39" t="str">
            <v>　　仮囲い（仮囲鉄板　Ｈ＝３．０ｍ）</v>
          </cell>
          <cell r="C39" t="str">
            <v>２８５日</v>
          </cell>
          <cell r="D39" t="str">
            <v>ｍ</v>
          </cell>
          <cell r="E39">
            <v>8060</v>
          </cell>
        </row>
        <row r="40">
          <cell r="A40" t="str">
            <v>021117</v>
          </cell>
          <cell r="B40" t="str">
            <v>　　仮囲い（仮囲鉄板　Ｈ＝３．０ｍ）</v>
          </cell>
          <cell r="C40" t="str">
            <v>３００日</v>
          </cell>
          <cell r="D40" t="str">
            <v>ｍ</v>
          </cell>
          <cell r="E40">
            <v>8260</v>
          </cell>
        </row>
        <row r="41">
          <cell r="A41" t="str">
            <v>021118</v>
          </cell>
          <cell r="B41" t="str">
            <v>　　仮囲い（仮囲鉄板　Ｈ＝３．０ｍ）</v>
          </cell>
          <cell r="C41" t="str">
            <v>３１５日</v>
          </cell>
          <cell r="D41" t="str">
            <v>ｍ</v>
          </cell>
          <cell r="E41">
            <v>8450</v>
          </cell>
        </row>
        <row r="42">
          <cell r="A42" t="str">
            <v>021119</v>
          </cell>
          <cell r="B42" t="str">
            <v>　　仮囲い（仮囲鉄板　Ｈ＝３．０ｍ）</v>
          </cell>
          <cell r="C42" t="str">
            <v>３３０日</v>
          </cell>
          <cell r="D42" t="str">
            <v>ｍ</v>
          </cell>
          <cell r="E42">
            <v>8640</v>
          </cell>
        </row>
        <row r="43">
          <cell r="B43" t="str">
            <v>【　建築工事複合単価表　】</v>
          </cell>
        </row>
        <row r="44">
          <cell r="A44" t="str">
            <v>021120</v>
          </cell>
          <cell r="B44" t="str">
            <v>　　仮囲い（仮囲鉄板　Ｈ＝３．０ｍ）</v>
          </cell>
          <cell r="C44" t="str">
            <v>３４５日</v>
          </cell>
          <cell r="D44" t="str">
            <v>ｍ</v>
          </cell>
          <cell r="E44">
            <v>8820</v>
          </cell>
        </row>
        <row r="45">
          <cell r="A45" t="str">
            <v>021121</v>
          </cell>
          <cell r="B45" t="str">
            <v>　　仮囲い（仮囲鉄板　Ｈ＝３．０ｍ）</v>
          </cell>
          <cell r="C45" t="str">
            <v>３６０日</v>
          </cell>
          <cell r="D45" t="str">
            <v>ｍ</v>
          </cell>
          <cell r="E45">
            <v>9020</v>
          </cell>
        </row>
        <row r="46">
          <cell r="A46" t="str">
            <v>021206</v>
          </cell>
          <cell r="B46" t="str">
            <v>　　仮設鉄板敷き</v>
          </cell>
          <cell r="C46" t="str">
            <v>　６ヶ月以下</v>
          </cell>
          <cell r="D46" t="str">
            <v>m2</v>
          </cell>
          <cell r="E46">
            <v>2140</v>
          </cell>
        </row>
        <row r="47">
          <cell r="A47" t="str">
            <v>021212</v>
          </cell>
          <cell r="B47" t="str">
            <v>　　仮設鉄板敷き</v>
          </cell>
          <cell r="C47" t="str">
            <v>１２ヶ月以下</v>
          </cell>
          <cell r="D47" t="str">
            <v>m2</v>
          </cell>
          <cell r="E47">
            <v>2080</v>
          </cell>
        </row>
        <row r="48">
          <cell r="A48" t="str">
            <v>021224</v>
          </cell>
          <cell r="B48" t="str">
            <v>　　仮設鉄板敷き</v>
          </cell>
          <cell r="C48" t="str">
            <v>２４ヶ月以下</v>
          </cell>
          <cell r="D48" t="str">
            <v>m2</v>
          </cell>
          <cell r="E48">
            <v>2040</v>
          </cell>
        </row>
        <row r="49">
          <cell r="A49" t="str">
            <v>021236</v>
          </cell>
          <cell r="B49" t="str">
            <v>　　仮設鉄板敷き</v>
          </cell>
          <cell r="C49" t="str">
            <v>３６ヶ月以下</v>
          </cell>
          <cell r="D49" t="str">
            <v>m2</v>
          </cell>
          <cell r="E49">
            <v>2030</v>
          </cell>
        </row>
        <row r="50">
          <cell r="A50" t="str">
            <v>021504</v>
          </cell>
          <cell r="B50" t="str">
            <v>　　トラッククレーン運転</v>
          </cell>
          <cell r="C50" t="str">
            <v>油圧式　４．８～４．９ｔ吊</v>
          </cell>
          <cell r="D50" t="str">
            <v>ｈ</v>
          </cell>
          <cell r="E50">
            <v>4000</v>
          </cell>
        </row>
        <row r="51">
          <cell r="A51" t="str">
            <v>021510</v>
          </cell>
          <cell r="B51" t="str">
            <v>　　トラッククレーン運転</v>
          </cell>
          <cell r="C51" t="str">
            <v>油圧式　１０～１１ｔ吊</v>
          </cell>
          <cell r="D51" t="str">
            <v>ｈ</v>
          </cell>
          <cell r="E51">
            <v>4500</v>
          </cell>
        </row>
        <row r="52">
          <cell r="A52" t="str">
            <v>021515</v>
          </cell>
          <cell r="B52" t="str">
            <v>　　トラッククレーン運転</v>
          </cell>
          <cell r="C52" t="str">
            <v>油圧式　１５～１６ｔ吊</v>
          </cell>
          <cell r="D52" t="str">
            <v>ｈ</v>
          </cell>
          <cell r="E52">
            <v>5130</v>
          </cell>
        </row>
        <row r="53">
          <cell r="A53" t="str">
            <v>021520</v>
          </cell>
          <cell r="B53" t="str">
            <v>　　トラッククレーン運転</v>
          </cell>
          <cell r="C53" t="str">
            <v>油圧式　２０～２２ｔ吊</v>
          </cell>
          <cell r="D53" t="str">
            <v>ｈ</v>
          </cell>
          <cell r="E53">
            <v>5630</v>
          </cell>
        </row>
        <row r="54">
          <cell r="A54" t="str">
            <v>021525</v>
          </cell>
          <cell r="B54" t="str">
            <v>　　トラッククレーン運転</v>
          </cell>
          <cell r="C54" t="str">
            <v>油圧式　２５ｔ吊</v>
          </cell>
          <cell r="D54" t="str">
            <v>ｈ</v>
          </cell>
          <cell r="E54">
            <v>6750</v>
          </cell>
        </row>
        <row r="55">
          <cell r="A55" t="str">
            <v>021600</v>
          </cell>
          <cell r="B55" t="str">
            <v>　　仮囲い運搬</v>
          </cell>
          <cell r="C55" t="str">
            <v>Ｈ＝２ｍ　６ｔ車</v>
          </cell>
          <cell r="D55" t="str">
            <v>ｍ</v>
          </cell>
          <cell r="E55">
            <v>88</v>
          </cell>
        </row>
        <row r="56">
          <cell r="A56" t="str">
            <v>021610</v>
          </cell>
          <cell r="B56" t="str">
            <v>　　仮囲い運搬</v>
          </cell>
          <cell r="C56" t="str">
            <v>Ｈ＝３ｍ　６ｔ車</v>
          </cell>
          <cell r="D56" t="str">
            <v>ｍ</v>
          </cell>
          <cell r="E56">
            <v>130</v>
          </cell>
        </row>
        <row r="57">
          <cell r="A57" t="str">
            <v>022201</v>
          </cell>
          <cell r="B57" t="str">
            <v>　　外部枠組本足場　　　　　　　　　　　　　　　　　　</v>
          </cell>
          <cell r="C57" t="str">
            <v>枠組階段共　Ｈ＜１２ｍ　　平屋　　　６２日　　　　　　　　　　　　　　　　　</v>
          </cell>
          <cell r="D57" t="str">
            <v>　m2　</v>
          </cell>
          <cell r="E57">
            <v>1060</v>
          </cell>
        </row>
        <row r="58">
          <cell r="A58" t="str">
            <v>022202</v>
          </cell>
          <cell r="B58" t="str">
            <v>　　外部枠組本足場　　　　　　　　　　　　　　　　　　</v>
          </cell>
          <cell r="C58" t="str">
            <v>枠組階段共　Ｈ＜１２ｍ　　２ 階　　　８４日　　　　　　　　　　　　　　　　　</v>
          </cell>
          <cell r="D58" t="str">
            <v>　m2　</v>
          </cell>
          <cell r="E58">
            <v>1250</v>
          </cell>
        </row>
        <row r="59">
          <cell r="A59" t="str">
            <v>022203</v>
          </cell>
          <cell r="B59" t="str">
            <v>　　外部枠組本足場　　　　　　　　　　　　　　　　　　</v>
          </cell>
          <cell r="C59" t="str">
            <v>枠組階段共　Ｈ＜１２ｍ　　３ 階　　１０６日　　　　　　　　　　　　　　　　　</v>
          </cell>
          <cell r="D59" t="str">
            <v>　m2　</v>
          </cell>
          <cell r="E59">
            <v>1430</v>
          </cell>
        </row>
        <row r="60">
          <cell r="A60" t="str">
            <v>022303</v>
          </cell>
          <cell r="B60" t="str">
            <v>　　外部枠組本足場　　　　　　　　　　　　　　　　　　</v>
          </cell>
          <cell r="C60" t="str">
            <v>枠組階段共　Ｈ＜２２ｍ　　３ 階　　１０６日　　　　　　　　　　　　　　　　　</v>
          </cell>
          <cell r="D60" t="str">
            <v>　m2　</v>
          </cell>
          <cell r="E60">
            <v>1500</v>
          </cell>
        </row>
        <row r="61">
          <cell r="A61" t="str">
            <v>022304</v>
          </cell>
          <cell r="B61" t="str">
            <v>　　外部枠組本足場　　　　　　　　　　　　　　　　　　</v>
          </cell>
          <cell r="C61" t="str">
            <v>枠組階段共　Ｈ＜２２ｍ　　４ 階　　１２８日　　　　　　　　　　　　　　　　　</v>
          </cell>
          <cell r="D61" t="str">
            <v>　m2　</v>
          </cell>
          <cell r="E61">
            <v>1680</v>
          </cell>
        </row>
        <row r="62">
          <cell r="A62" t="str">
            <v>022305</v>
          </cell>
          <cell r="B62" t="str">
            <v>　　外部枠組本足場　　　　　　　　　　　　　　　　　　</v>
          </cell>
          <cell r="C62" t="str">
            <v>枠組階段共　Ｈ＜２２ｍ　　５ 階　　１５０日　　　　　　　　　　　　　　　　　</v>
          </cell>
          <cell r="D62" t="str">
            <v>　m2　</v>
          </cell>
          <cell r="E62">
            <v>1860</v>
          </cell>
        </row>
        <row r="63">
          <cell r="A63" t="str">
            <v>022306</v>
          </cell>
          <cell r="B63" t="str">
            <v>　　外部枠組本足場　　　　　　　　　　　　　　　　　　</v>
          </cell>
          <cell r="C63" t="str">
            <v>枠組階段共　Ｈ＜２２ｍ　　６ 階　　１７２日　　　　　　　　　　　　　　　　　</v>
          </cell>
          <cell r="D63" t="str">
            <v>　m2　</v>
          </cell>
          <cell r="E63">
            <v>2040</v>
          </cell>
        </row>
        <row r="64">
          <cell r="A64" t="str">
            <v>022405</v>
          </cell>
          <cell r="B64" t="str">
            <v>　　外部枠組本足場　　　　　　　　　　　　　　　　　　</v>
          </cell>
          <cell r="C64" t="str">
            <v>枠組階段共　２２ｍ≦Ｈ　　５ 階　　１５０日　　　　　　　　　　　　　　　　　</v>
          </cell>
          <cell r="D64" t="str">
            <v>　m2　</v>
          </cell>
          <cell r="E64">
            <v>1930</v>
          </cell>
        </row>
        <row r="65">
          <cell r="A65" t="str">
            <v>022406</v>
          </cell>
          <cell r="B65" t="str">
            <v>　　外部枠組本足場　　　　　　　　　　　　　　　　　　</v>
          </cell>
          <cell r="C65" t="str">
            <v>枠組階段共　２２ｍ≦Ｈ　　６ 階　　１７２日　　　　　　　　　　　　　　　　　</v>
          </cell>
          <cell r="D65" t="str">
            <v>　m2　</v>
          </cell>
          <cell r="E65">
            <v>2110</v>
          </cell>
        </row>
        <row r="66">
          <cell r="A66" t="str">
            <v>022407</v>
          </cell>
          <cell r="B66" t="str">
            <v>　　外部枠組本足場　　　　　　　　　　　　　　　　　　</v>
          </cell>
          <cell r="C66" t="str">
            <v>枠組階段共　２２ｍ≦Ｈ　　７ 階　　１９４日　　　　　　　　　　　　　　　　　</v>
          </cell>
          <cell r="D66" t="str">
            <v>　m2　</v>
          </cell>
          <cell r="E66">
            <v>2290</v>
          </cell>
        </row>
        <row r="67">
          <cell r="A67" t="str">
            <v>022408</v>
          </cell>
          <cell r="B67" t="str">
            <v>　　外部枠組本足場　　　　　　　　　　　　　　　　　　</v>
          </cell>
          <cell r="C67" t="str">
            <v>枠組階段共　２２ｍ≦Ｈ　　８ 階　　２１６日　　　　　　　　　　　　　　　　　</v>
          </cell>
          <cell r="D67" t="str">
            <v>　m2　</v>
          </cell>
          <cell r="E67">
            <v>2470</v>
          </cell>
        </row>
        <row r="68">
          <cell r="A68" t="str">
            <v>022409</v>
          </cell>
          <cell r="B68" t="str">
            <v>　　外部枠組本足場　　　　　　　　　　　　　　　　　　</v>
          </cell>
          <cell r="C68" t="str">
            <v>枠組階段共　２２ｍ≦Ｈ　　９ 階　　２３８日　　　　　　　　　　　　　　　　　</v>
          </cell>
          <cell r="D68" t="str">
            <v>　m2　</v>
          </cell>
          <cell r="E68">
            <v>2650</v>
          </cell>
        </row>
        <row r="69">
          <cell r="A69" t="str">
            <v>022410</v>
          </cell>
          <cell r="B69" t="str">
            <v>　　外部枠組本足場　　　　　　　　　　　　　　　　　　</v>
          </cell>
          <cell r="C69" t="str">
            <v>枠組階段共　２２ｍ≦Ｈ　１０ 階　　２６０日　　　　　　　　　　　　　　　　　</v>
          </cell>
          <cell r="D69" t="str">
            <v>　m2　</v>
          </cell>
          <cell r="E69">
            <v>2830</v>
          </cell>
        </row>
        <row r="70">
          <cell r="A70" t="str">
            <v>023501</v>
          </cell>
          <cell r="B70" t="str">
            <v>　　安全手すり　　　　　　　　　　　　　　　　　　　</v>
          </cell>
          <cell r="C70" t="str">
            <v>枠組足場用　　　　　　　　　平屋　　　６２日　　　　　　　　　　　　　　　　　</v>
          </cell>
          <cell r="D70" t="str">
            <v>　ｍ　</v>
          </cell>
          <cell r="E70">
            <v>530</v>
          </cell>
        </row>
        <row r="71">
          <cell r="A71" t="str">
            <v>023502</v>
          </cell>
          <cell r="B71" t="str">
            <v>　　安全手すり　　　　　　　　　　　　　　　　　　　</v>
          </cell>
          <cell r="C71" t="str">
            <v>枠組足場用　　　　　　　　　２ 階　　　８４日　　　　　　　　　　　　　　　　　</v>
          </cell>
          <cell r="D71" t="str">
            <v>　ｍ　</v>
          </cell>
          <cell r="E71">
            <v>580</v>
          </cell>
        </row>
        <row r="72">
          <cell r="A72" t="str">
            <v>023503</v>
          </cell>
          <cell r="B72" t="str">
            <v>　　安全手すり　　　　　　　　　　　　　　　　　　　</v>
          </cell>
          <cell r="C72" t="str">
            <v>枠組足場用　　　　　　　　　３ 階　　１０６日　　　　　　　　　　　　　　　　　</v>
          </cell>
          <cell r="D72" t="str">
            <v>　ｍ　</v>
          </cell>
          <cell r="E72">
            <v>640</v>
          </cell>
        </row>
        <row r="73">
          <cell r="A73" t="str">
            <v>023504</v>
          </cell>
          <cell r="B73" t="str">
            <v>　　安全手すり　　　　　　　　　　　　　　　　　　　</v>
          </cell>
          <cell r="C73" t="str">
            <v>枠組足場用　　　　　　　　　４ 階　　１２８日　　　　　　　　　　　　　　　　　</v>
          </cell>
          <cell r="D73" t="str">
            <v>　ｍ　</v>
          </cell>
          <cell r="E73">
            <v>690</v>
          </cell>
        </row>
        <row r="74">
          <cell r="A74" t="str">
            <v>023505</v>
          </cell>
          <cell r="B74" t="str">
            <v>　　安全手すり　　　　　　　　　　　　　　　　　　　</v>
          </cell>
          <cell r="C74" t="str">
            <v>枠組足場用　　　　　　　　　５ 階　　１５０日　　　　　　　　　　　　　　　　　</v>
          </cell>
          <cell r="D74" t="str">
            <v>　ｍ　</v>
          </cell>
          <cell r="E74">
            <v>750</v>
          </cell>
        </row>
        <row r="75">
          <cell r="A75" t="str">
            <v>023506</v>
          </cell>
          <cell r="B75" t="str">
            <v>　　安全手すり　　　　　　　　　　　　　　　　　　　</v>
          </cell>
          <cell r="C75" t="str">
            <v>枠組足場用　　　　　　　　　６ 階　　１７２日　　　　　　　　　　　　　　　　　</v>
          </cell>
          <cell r="D75" t="str">
            <v>　ｍ　</v>
          </cell>
          <cell r="E75">
            <v>810</v>
          </cell>
        </row>
        <row r="76">
          <cell r="A76" t="str">
            <v>023507</v>
          </cell>
          <cell r="B76" t="str">
            <v>　　安全手すり　　　　　　　　　　　　　　　　　　　</v>
          </cell>
          <cell r="C76" t="str">
            <v>枠組足場用　　　　　　　　　７ 階　　１９４日　　　　　　　　　　　　　　　　　</v>
          </cell>
          <cell r="D76" t="str">
            <v>　ｍ　</v>
          </cell>
          <cell r="E76">
            <v>870</v>
          </cell>
        </row>
        <row r="77">
          <cell r="A77" t="str">
            <v>023508</v>
          </cell>
          <cell r="B77" t="str">
            <v>　　安全手すり　　　　　　　　　　　　　　　　　　　</v>
          </cell>
          <cell r="C77" t="str">
            <v>枠組足場用　　　　　　　　　８ 階　　２１６日　　　　　　　　　　　　　　　　　</v>
          </cell>
          <cell r="D77" t="str">
            <v>　ｍ　</v>
          </cell>
          <cell r="E77">
            <v>920</v>
          </cell>
        </row>
        <row r="78">
          <cell r="A78" t="str">
            <v>023509</v>
          </cell>
          <cell r="B78" t="str">
            <v>　　安全手すり　　　　　　　　　　　　　　　　　　　</v>
          </cell>
          <cell r="C78" t="str">
            <v>枠組足場用　　　　　　　　　９ 階　　２３８日　　　　　　　　　　　　　　　　　</v>
          </cell>
          <cell r="D78" t="str">
            <v>　ｍ　</v>
          </cell>
          <cell r="E78">
            <v>980</v>
          </cell>
        </row>
        <row r="79">
          <cell r="A79" t="str">
            <v>023510</v>
          </cell>
          <cell r="B79" t="str">
            <v>　　安全手すり　　　　　　　　　　　　　　　　　　　</v>
          </cell>
          <cell r="C79" t="str">
            <v>枠組足場用　　　　　　　　１０ 階　　２６０日　　　　　　　　　　　　　　　　　</v>
          </cell>
          <cell r="D79" t="str">
            <v>　ｍ　</v>
          </cell>
          <cell r="E79">
            <v>1030</v>
          </cell>
        </row>
        <row r="80">
          <cell r="A80" t="str">
            <v>024003</v>
          </cell>
          <cell r="B80" t="str">
            <v>　　内部仕上足場</v>
          </cell>
          <cell r="C80" t="str">
            <v>架台足場　   階高４．０ｍ未満</v>
          </cell>
          <cell r="D80" t="str">
            <v>　m2　</v>
          </cell>
          <cell r="E80">
            <v>370</v>
          </cell>
        </row>
        <row r="81">
          <cell r="A81" t="str">
            <v>024040</v>
          </cell>
          <cell r="B81" t="str">
            <v>　　内部仕上足場</v>
          </cell>
          <cell r="C81" t="str">
            <v>枠組棚足場　階高４．０ｍ以上５．０ｍ未満</v>
          </cell>
          <cell r="D81" t="str">
            <v>　m2　</v>
          </cell>
          <cell r="E81">
            <v>1740</v>
          </cell>
        </row>
        <row r="82">
          <cell r="A82" t="str">
            <v>024050</v>
          </cell>
          <cell r="B82" t="str">
            <v>　　内部仕上足場</v>
          </cell>
          <cell r="C82" t="str">
            <v>枠組棚足場　階高５．０ｍ以上５．７ｍ未満</v>
          </cell>
          <cell r="D82" t="str">
            <v>　m2　</v>
          </cell>
          <cell r="E82">
            <v>1750</v>
          </cell>
        </row>
        <row r="83">
          <cell r="A83" t="str">
            <v>024057</v>
          </cell>
          <cell r="B83" t="str">
            <v>　　内部仕上足場</v>
          </cell>
          <cell r="C83" t="str">
            <v>枠組棚足場　階高５．７ｍ以上７．４ｍ未満</v>
          </cell>
          <cell r="D83" t="str">
            <v>　m2　</v>
          </cell>
          <cell r="E83">
            <v>2020</v>
          </cell>
        </row>
        <row r="84">
          <cell r="B84" t="str">
            <v>【　建築工事複合単価表　】</v>
          </cell>
        </row>
        <row r="85">
          <cell r="A85" t="str">
            <v>024074</v>
          </cell>
          <cell r="B85" t="str">
            <v>　　内部仕上足場</v>
          </cell>
          <cell r="C85" t="str">
            <v>枠組棚足場　階高７．４ｍ以上９．１ｍ未満</v>
          </cell>
          <cell r="D85" t="str">
            <v>　m2　</v>
          </cell>
          <cell r="E85">
            <v>2520</v>
          </cell>
        </row>
        <row r="86">
          <cell r="A86" t="str">
            <v>024091</v>
          </cell>
          <cell r="B86" t="str">
            <v>　　内部仕上足場</v>
          </cell>
          <cell r="C86" t="str">
            <v>枠組棚足場　階高９．１ｍ以上１０．８ｍ未満</v>
          </cell>
          <cell r="D86" t="str">
            <v>　m2　</v>
          </cell>
          <cell r="E86">
            <v>3000</v>
          </cell>
        </row>
        <row r="87">
          <cell r="A87" t="str">
            <v>024108</v>
          </cell>
          <cell r="B87" t="str">
            <v>　　内部仕上足場</v>
          </cell>
          <cell r="C87" t="str">
            <v>枠組棚足場　階高１０．８ｍ以上１２．５ｍ未満</v>
          </cell>
          <cell r="D87" t="str">
            <v>　m2　</v>
          </cell>
          <cell r="E87">
            <v>3300</v>
          </cell>
        </row>
        <row r="88">
          <cell r="A88" t="str">
            <v>024200</v>
          </cell>
          <cell r="B88" t="str">
            <v>　　内部仕上足場</v>
          </cell>
          <cell r="C88" t="str">
            <v>階段足場</v>
          </cell>
          <cell r="D88" t="str">
            <v>　m2　</v>
          </cell>
          <cell r="E88">
            <v>1510</v>
          </cell>
        </row>
        <row r="89">
          <cell r="A89" t="str">
            <v>024210</v>
          </cell>
          <cell r="B89" t="str">
            <v>　　内部仕上足場</v>
          </cell>
          <cell r="C89" t="str">
            <v>シャフト内足場</v>
          </cell>
          <cell r="D89" t="str">
            <v>　m2　</v>
          </cell>
          <cell r="E89">
            <v>3020</v>
          </cell>
        </row>
        <row r="90">
          <cell r="A90" t="str">
            <v>025000</v>
          </cell>
          <cell r="B90" t="str">
            <v>　　地足場</v>
          </cell>
          <cell r="C90" t="str">
            <v>　　　　　　　　　　　　　　　　　　　　　　　　　　　　　　　　　　</v>
          </cell>
          <cell r="D90" t="str">
            <v>　建m2　</v>
          </cell>
          <cell r="E90">
            <v>830</v>
          </cell>
        </row>
        <row r="91">
          <cell r="A91" t="str">
            <v>025039</v>
          </cell>
          <cell r="B91" t="str">
            <v>　　内部躯体足場</v>
          </cell>
          <cell r="C91" t="str">
            <v>架台足場　階高４．０ｍ未満</v>
          </cell>
          <cell r="D91" t="str">
            <v>　m2　</v>
          </cell>
          <cell r="E91">
            <v>190</v>
          </cell>
        </row>
        <row r="92">
          <cell r="A92" t="str">
            <v>025040</v>
          </cell>
          <cell r="B92" t="str">
            <v>　　内部躯体足場</v>
          </cell>
          <cell r="C92" t="str">
            <v>枠組棚足場　階高４．０ｍ以上５．０ｍ未満</v>
          </cell>
          <cell r="D92" t="str">
            <v>　m2　</v>
          </cell>
          <cell r="E92">
            <v>980</v>
          </cell>
        </row>
        <row r="93">
          <cell r="A93" t="str">
            <v>025050</v>
          </cell>
          <cell r="B93" t="str">
            <v>　　内部躯体足場</v>
          </cell>
          <cell r="C93" t="str">
            <v>枠組棚足場　階高５．０ｍ以上５．７ｍ未満</v>
          </cell>
          <cell r="D93" t="str">
            <v>　m2　</v>
          </cell>
          <cell r="E93">
            <v>2380</v>
          </cell>
        </row>
        <row r="94">
          <cell r="A94" t="str">
            <v>025057</v>
          </cell>
          <cell r="B94" t="str">
            <v>　　内部躯体足場</v>
          </cell>
          <cell r="C94" t="str">
            <v>枠組棚足場　階高５．７ｍ以上７．４ｍ未満</v>
          </cell>
          <cell r="D94" t="str">
            <v>　m2　</v>
          </cell>
          <cell r="E94">
            <v>3030</v>
          </cell>
        </row>
        <row r="95">
          <cell r="A95" t="str">
            <v>025074</v>
          </cell>
          <cell r="B95" t="str">
            <v>　　内部躯体足場</v>
          </cell>
          <cell r="C95" t="str">
            <v>枠組棚足場　階高７．４ｍ以上９．１ｍ未満</v>
          </cell>
          <cell r="D95" t="str">
            <v>　m2　</v>
          </cell>
          <cell r="E95">
            <v>3620</v>
          </cell>
        </row>
        <row r="96">
          <cell r="A96" t="str">
            <v>025091</v>
          </cell>
          <cell r="B96" t="str">
            <v>　　内部躯体足場</v>
          </cell>
          <cell r="C96" t="str">
            <v>枠組棚足場　階高９．１ｍ以上１０．８ｍ未満</v>
          </cell>
          <cell r="D96" t="str">
            <v>　m2　</v>
          </cell>
          <cell r="E96">
            <v>4950</v>
          </cell>
        </row>
        <row r="97">
          <cell r="A97" t="str">
            <v>025103</v>
          </cell>
          <cell r="B97" t="str">
            <v>　　内部躯体足場</v>
          </cell>
          <cell r="C97" t="str">
            <v>枠組棚足場　階高１０．８ｍ以上１２．５ｍ未満</v>
          </cell>
          <cell r="D97" t="str">
            <v>　m2　</v>
          </cell>
          <cell r="E97">
            <v>5560</v>
          </cell>
        </row>
        <row r="98">
          <cell r="A98" t="str">
            <v>025201</v>
          </cell>
          <cell r="B98" t="str">
            <v>　　災害防止用養生シート　　　　　　　　　　　　　　</v>
          </cell>
          <cell r="C98" t="str">
            <v xml:space="preserve"> 平屋　　６２日　　　　　　　　　　　　　　　　　　　　　　　　　　　　　　　</v>
          </cell>
          <cell r="D98" t="str">
            <v>　m2　</v>
          </cell>
          <cell r="E98">
            <v>510</v>
          </cell>
        </row>
        <row r="99">
          <cell r="A99" t="str">
            <v>025202</v>
          </cell>
          <cell r="B99" t="str">
            <v>　　災害防止用養生シート　　　　　　　　　　　　　　</v>
          </cell>
          <cell r="C99" t="str">
            <v>　２階　　８４日　　　　　　　　　　　　　　　　　　　　　　　　　　　　　　　</v>
          </cell>
          <cell r="D99" t="str">
            <v>　m2　</v>
          </cell>
          <cell r="E99">
            <v>530</v>
          </cell>
        </row>
        <row r="100">
          <cell r="A100" t="str">
            <v>025203</v>
          </cell>
          <cell r="B100" t="str">
            <v>　　災害防止用養生シート　　　　　　　　　　　　　　</v>
          </cell>
          <cell r="C100" t="str">
            <v>　３階　１０６日　　　　　　　　　　　　　　　　　　　　　　　　　　　　　　　</v>
          </cell>
          <cell r="D100" t="str">
            <v>　m2　</v>
          </cell>
          <cell r="E100">
            <v>550</v>
          </cell>
        </row>
        <row r="101">
          <cell r="A101" t="str">
            <v>025204</v>
          </cell>
          <cell r="B101" t="str">
            <v>　　災害防止用養生シート　　　　　　　　　　　　　　</v>
          </cell>
          <cell r="C101" t="str">
            <v>　４階　１２８日　　　　　　　　　　　　　　　　　　　　　　　　　　　　　　　</v>
          </cell>
          <cell r="D101" t="str">
            <v>　m2　</v>
          </cell>
          <cell r="E101">
            <v>570</v>
          </cell>
        </row>
        <row r="102">
          <cell r="A102" t="str">
            <v>025205</v>
          </cell>
          <cell r="B102" t="str">
            <v>　　災害防止用養生シート　　　　　　　　　　　　　　</v>
          </cell>
          <cell r="C102" t="str">
            <v>　５階　１５０日　　　　　　　　　　　　　　　　　　　　　　　　　　　　　　</v>
          </cell>
          <cell r="D102" t="str">
            <v>　m2　</v>
          </cell>
          <cell r="E102">
            <v>590</v>
          </cell>
        </row>
        <row r="103">
          <cell r="A103" t="str">
            <v>025206</v>
          </cell>
          <cell r="B103" t="str">
            <v>　　災害防止用養生シート　　　　　　　　　　　　　　</v>
          </cell>
          <cell r="C103" t="str">
            <v>　６階　１７２日　　　　　　　　　　　　　　　　　　　　　　　　　　　　　　</v>
          </cell>
          <cell r="D103" t="str">
            <v>　m2　</v>
          </cell>
          <cell r="E103">
            <v>600</v>
          </cell>
        </row>
        <row r="104">
          <cell r="A104" t="str">
            <v>025207</v>
          </cell>
          <cell r="B104" t="str">
            <v>　　災害防止用養生シート　　　　　　　　　　　　　　</v>
          </cell>
          <cell r="C104" t="str">
            <v>　７階　１９４日　　　　　　　　　　　　　　　　　　　　　　　　　　　　　　</v>
          </cell>
          <cell r="D104" t="str">
            <v>　m2　</v>
          </cell>
          <cell r="E104">
            <v>620</v>
          </cell>
        </row>
        <row r="105">
          <cell r="A105" t="str">
            <v>025208</v>
          </cell>
          <cell r="B105" t="str">
            <v>　　災害防止用養生シート　　　　　　　　　　　　　　</v>
          </cell>
          <cell r="C105" t="str">
            <v>　８階　２１６日　　　　　　　　　　　　　　　　　　　　　　　　　　　　　　</v>
          </cell>
          <cell r="D105" t="str">
            <v>　m2　</v>
          </cell>
          <cell r="E105">
            <v>640</v>
          </cell>
        </row>
        <row r="106">
          <cell r="A106" t="str">
            <v>025209</v>
          </cell>
          <cell r="B106" t="str">
            <v>　　災害防止用養生シート　　　　　　　　　　　　　　</v>
          </cell>
          <cell r="C106" t="str">
            <v>　９階　２３８日　　　　　　　　　　　　　　　　　　　　　　　　　　　　　　</v>
          </cell>
          <cell r="D106" t="str">
            <v>　m2　</v>
          </cell>
          <cell r="E106">
            <v>660</v>
          </cell>
        </row>
        <row r="107">
          <cell r="A107" t="str">
            <v>025210</v>
          </cell>
          <cell r="B107" t="str">
            <v>　　災害防止用養生シート　　　　　　　　　　　　　　</v>
          </cell>
          <cell r="C107" t="str">
            <v>１０階　２６０日　　　　　　　　　　　　　　　　　　　　　　　　　　　　　　</v>
          </cell>
          <cell r="D107" t="str">
            <v>　m2　</v>
          </cell>
          <cell r="E107">
            <v>680</v>
          </cell>
        </row>
        <row r="108">
          <cell r="A108" t="str">
            <v>025301</v>
          </cell>
          <cell r="B108" t="str">
            <v>　　災害防止用ネット状養生　　シート　　　　　　　　</v>
          </cell>
          <cell r="C108" t="str">
            <v xml:space="preserve"> 平屋　　６２日　　　　　　　　　　　　　　　　　　　　　　　　　　　　　　　</v>
          </cell>
          <cell r="D108" t="str">
            <v>　m2　</v>
          </cell>
          <cell r="E108">
            <v>460</v>
          </cell>
        </row>
        <row r="109">
          <cell r="A109" t="str">
            <v>025302</v>
          </cell>
          <cell r="B109" t="str">
            <v>　　災害防止用ネット状養生　　シート　　　　　　　　</v>
          </cell>
          <cell r="C109" t="str">
            <v>　２階　　８４日　　　　　　　　　　　　　　　　　　　　　　　　　　　　　　　</v>
          </cell>
          <cell r="D109" t="str">
            <v>　m2　</v>
          </cell>
          <cell r="E109">
            <v>490</v>
          </cell>
        </row>
        <row r="110">
          <cell r="A110" t="str">
            <v>025303</v>
          </cell>
          <cell r="B110" t="str">
            <v>　　災害防止用ネット状養生　　シート　　　　　　　　</v>
          </cell>
          <cell r="C110" t="str">
            <v>　３階　１０６日　　　　　　　　　　　　　　　　　　　　　　　　　　　　　　　</v>
          </cell>
          <cell r="D110" t="str">
            <v>　m2　</v>
          </cell>
          <cell r="E110">
            <v>520</v>
          </cell>
        </row>
        <row r="111">
          <cell r="A111" t="str">
            <v>025304</v>
          </cell>
          <cell r="B111" t="str">
            <v>　　災害防止用ネット状養生　　シート　　　　　　　　</v>
          </cell>
          <cell r="C111" t="str">
            <v>　４階　１２８日　　　　　　　　　　　　　　　　　　　　　　　　　　　　　　　</v>
          </cell>
          <cell r="D111" t="str">
            <v>　m2　</v>
          </cell>
          <cell r="E111">
            <v>550</v>
          </cell>
        </row>
        <row r="112">
          <cell r="A112" t="str">
            <v>025305</v>
          </cell>
          <cell r="B112" t="str">
            <v>　　災害防止用ネット状養生　　シート　　　　　　　　</v>
          </cell>
          <cell r="C112" t="str">
            <v>　５階　１５０日　　　　　　　　　　　　　　　　　　　　　　　　　　　　　　</v>
          </cell>
          <cell r="D112" t="str">
            <v>　m2　</v>
          </cell>
          <cell r="E112">
            <v>580</v>
          </cell>
        </row>
        <row r="113">
          <cell r="A113" t="str">
            <v>025306</v>
          </cell>
          <cell r="B113" t="str">
            <v>　　災害防止用ネット状養生　　シート　　　　　　　　</v>
          </cell>
          <cell r="C113" t="str">
            <v>　６階　１７２日　　　　　　　　　　　　　　　　　　　　　　　　　　　　　　</v>
          </cell>
          <cell r="D113" t="str">
            <v>　m2　</v>
          </cell>
          <cell r="E113">
            <v>610</v>
          </cell>
        </row>
        <row r="114">
          <cell r="A114" t="str">
            <v>025307</v>
          </cell>
          <cell r="B114" t="str">
            <v>　　災害防止用ネット状養生　　シート　　　　　　　　</v>
          </cell>
          <cell r="C114" t="str">
            <v>　７階　１９４日　　　　　　　　　　　　　　　　　　　　　　　　　　　　　　</v>
          </cell>
          <cell r="D114" t="str">
            <v>　m2　</v>
          </cell>
          <cell r="E114">
            <v>640</v>
          </cell>
        </row>
        <row r="115">
          <cell r="A115" t="str">
            <v>025308</v>
          </cell>
          <cell r="B115" t="str">
            <v>　　災害防止用ネット状養生　　シート　　　　　　　　</v>
          </cell>
          <cell r="C115" t="str">
            <v>　８階　２１６日　　　　　　　　　　　　　　　　　　　　　　　　　　　　　　</v>
          </cell>
          <cell r="D115" t="str">
            <v>　m2　</v>
          </cell>
          <cell r="E115">
            <v>670</v>
          </cell>
        </row>
        <row r="116">
          <cell r="A116" t="str">
            <v>025309</v>
          </cell>
          <cell r="B116" t="str">
            <v>　　災害防止用ネット状養生　　シート　　　　　　　　</v>
          </cell>
          <cell r="C116" t="str">
            <v>　９階　２３８日　　　　　　　　　　　　　　　　　　　　　　　　　　　　　　</v>
          </cell>
          <cell r="D116" t="str">
            <v>　m2　</v>
          </cell>
          <cell r="E116">
            <v>700</v>
          </cell>
        </row>
        <row r="117">
          <cell r="A117" t="str">
            <v>025310</v>
          </cell>
          <cell r="B117" t="str">
            <v>　　災害防止用ネット状養生　　シート　　　　　　　　</v>
          </cell>
          <cell r="C117" t="str">
            <v>１０階　２６０日　　　　　　　　　　　　　　　　　　　　　　　　　　　　　　</v>
          </cell>
          <cell r="D117" t="str">
            <v>　m2　</v>
          </cell>
          <cell r="E117">
            <v>730</v>
          </cell>
        </row>
        <row r="118">
          <cell r="A118" t="str">
            <v>029001</v>
          </cell>
          <cell r="B118" t="str">
            <v>　　直接仮設運搬（外部足場）</v>
          </cell>
          <cell r="C118" t="str">
            <v>枠組足場（階段手摺共）＜搬入・搬出の場合は２倍する＞</v>
          </cell>
          <cell r="D118" t="str">
            <v>架m2</v>
          </cell>
          <cell r="E118">
            <v>38</v>
          </cell>
        </row>
        <row r="119">
          <cell r="A119" t="str">
            <v>029002</v>
          </cell>
          <cell r="B119" t="str">
            <v>　　直接仮設運搬（安全手すり）</v>
          </cell>
          <cell r="C119" t="str">
            <v>安全手すり　枠組足場用</v>
          </cell>
          <cell r="D119" t="str">
            <v>ｍ</v>
          </cell>
          <cell r="E119">
            <v>9</v>
          </cell>
        </row>
        <row r="120">
          <cell r="A120" t="str">
            <v>029003</v>
          </cell>
          <cell r="B120" t="str">
            <v>　　直接仮設運搬（内部仕上足場　架台足場）</v>
          </cell>
          <cell r="C120" t="str">
            <v xml:space="preserve"> 平屋建＜搬入・搬出の場合は２倍する＞</v>
          </cell>
          <cell r="D120" t="str">
            <v>m2</v>
          </cell>
          <cell r="E120">
            <v>14</v>
          </cell>
        </row>
        <row r="121">
          <cell r="A121" t="str">
            <v>029004</v>
          </cell>
          <cell r="B121" t="str">
            <v>　　直接仮設運搬（内部仕上足場　架台足場）</v>
          </cell>
          <cell r="C121" t="str">
            <v xml:space="preserve">  ２階建＜搬入・搬出の場合は２倍する＞</v>
          </cell>
          <cell r="D121" t="str">
            <v>m2</v>
          </cell>
          <cell r="E121">
            <v>11</v>
          </cell>
        </row>
        <row r="122">
          <cell r="A122" t="str">
            <v>029005</v>
          </cell>
          <cell r="B122" t="str">
            <v>　　直接仮設運搬（内部仕上足場　架台足場）</v>
          </cell>
          <cell r="C122" t="str">
            <v xml:space="preserve">  ３階建＜搬入・搬出の場合は２倍する＞</v>
          </cell>
          <cell r="D122" t="str">
            <v>m2</v>
          </cell>
          <cell r="E122">
            <v>9</v>
          </cell>
        </row>
        <row r="123">
          <cell r="A123" t="str">
            <v>029006</v>
          </cell>
          <cell r="B123" t="str">
            <v>　　直接仮設運搬（内部仕上足場　架台足場）</v>
          </cell>
          <cell r="C123" t="str">
            <v xml:space="preserve">  ４階建＜搬入・搬出の場合は２倍する＞</v>
          </cell>
          <cell r="D123" t="str">
            <v>m2</v>
          </cell>
          <cell r="E123">
            <v>7</v>
          </cell>
        </row>
        <row r="124">
          <cell r="A124" t="str">
            <v>029007</v>
          </cell>
          <cell r="B124" t="str">
            <v>　　直接仮設運搬（内部仕上足場　架台足場）</v>
          </cell>
          <cell r="C124" t="str">
            <v xml:space="preserve">  ５階建＜搬入・搬出の場合は２倍する＞</v>
          </cell>
          <cell r="D124" t="str">
            <v>m2</v>
          </cell>
          <cell r="E124">
            <v>6</v>
          </cell>
        </row>
        <row r="125">
          <cell r="B125" t="str">
            <v>【　建築工事複合単価表　】</v>
          </cell>
        </row>
        <row r="126">
          <cell r="A126" t="str">
            <v>029008</v>
          </cell>
          <cell r="B126" t="str">
            <v>　　直接仮設運搬（内部仕上足場　架台足場）</v>
          </cell>
          <cell r="C126" t="str">
            <v xml:space="preserve">  ６階建＜搬入・搬出の場合は２倍する＞</v>
          </cell>
          <cell r="D126" t="str">
            <v>m2</v>
          </cell>
          <cell r="E126">
            <v>5</v>
          </cell>
        </row>
        <row r="127">
          <cell r="A127" t="str">
            <v>029009</v>
          </cell>
          <cell r="B127" t="str">
            <v>　　直接仮設運搬（内部仕上足場　架台足場）</v>
          </cell>
          <cell r="C127" t="str">
            <v xml:space="preserve">  ７階建＜搬入・搬出の場合は２倍する＞</v>
          </cell>
          <cell r="D127" t="str">
            <v>m2</v>
          </cell>
          <cell r="E127">
            <v>4</v>
          </cell>
        </row>
        <row r="128">
          <cell r="A128" t="str">
            <v>029010</v>
          </cell>
          <cell r="B128" t="str">
            <v>　　直接仮設運搬（内部仕上足場　架台足場）</v>
          </cell>
          <cell r="C128" t="str">
            <v xml:space="preserve">  ８階建＜搬入・搬出の場合は２倍する＞</v>
          </cell>
          <cell r="D128" t="str">
            <v>m2</v>
          </cell>
          <cell r="E128">
            <v>4</v>
          </cell>
        </row>
        <row r="129">
          <cell r="A129" t="str">
            <v>029011</v>
          </cell>
          <cell r="B129" t="str">
            <v>　　直接仮設運搬（内部仕上足場　架台足場）</v>
          </cell>
          <cell r="C129" t="str">
            <v xml:space="preserve">  ９階建＜搬入・搬出の場合は２倍する＞</v>
          </cell>
          <cell r="D129" t="str">
            <v>m2</v>
          </cell>
          <cell r="E129">
            <v>3</v>
          </cell>
        </row>
        <row r="130">
          <cell r="A130" t="str">
            <v>029012</v>
          </cell>
          <cell r="B130" t="str">
            <v>　　直接仮設運搬（内部仕上足場　架台足場）</v>
          </cell>
          <cell r="C130" t="str">
            <v>１０階建＜搬入・搬出の場合は２倍する＞</v>
          </cell>
          <cell r="D130" t="str">
            <v>m2</v>
          </cell>
          <cell r="E130">
            <v>3</v>
          </cell>
        </row>
        <row r="131">
          <cell r="A131" t="str">
            <v>029013</v>
          </cell>
          <cell r="B131" t="str">
            <v>　　直接仮設運搬（内部仕上足場　枠組棚足場）</v>
          </cell>
          <cell r="C131" t="str">
            <v>　４．０ｍを越え　５．０ｍ以下＜搬入・搬出の場合は２倍する＞</v>
          </cell>
          <cell r="D131" t="str">
            <v>m2</v>
          </cell>
          <cell r="E131">
            <v>55</v>
          </cell>
        </row>
        <row r="132">
          <cell r="A132" t="str">
            <v>029014</v>
          </cell>
          <cell r="B132" t="str">
            <v>　　直接仮設運搬（内部仕上足場　枠組棚足場）</v>
          </cell>
          <cell r="C132" t="str">
            <v>　５．０ｍを越え　５．７ｍ以下＜搬入・搬出の場合は２倍する＞</v>
          </cell>
          <cell r="D132" t="str">
            <v>m2</v>
          </cell>
          <cell r="E132">
            <v>55</v>
          </cell>
        </row>
        <row r="133">
          <cell r="A133" t="str">
            <v>029015</v>
          </cell>
          <cell r="B133" t="str">
            <v>　　直接仮設運搬（内部仕上足場　枠組棚足場）</v>
          </cell>
          <cell r="C133" t="str">
            <v>　５．７ｍを越え　７．４ｍ以下＜搬入・搬出の場合は２倍する＞</v>
          </cell>
          <cell r="D133" t="str">
            <v>m2</v>
          </cell>
          <cell r="E133">
            <v>70</v>
          </cell>
        </row>
        <row r="134">
          <cell r="A134" t="str">
            <v>029016</v>
          </cell>
          <cell r="B134" t="str">
            <v>　　直接仮設運搬（内部仕上足場　枠組棚足場）</v>
          </cell>
          <cell r="C134" t="str">
            <v>　７．４ｍを越え　９．１ｍ以下＜搬入・搬出の場合は２倍する＞</v>
          </cell>
          <cell r="D134" t="str">
            <v>m2</v>
          </cell>
          <cell r="E134">
            <v>85</v>
          </cell>
        </row>
        <row r="135">
          <cell r="A135" t="str">
            <v>029017</v>
          </cell>
          <cell r="B135" t="str">
            <v>　　直接仮設運搬（内部仕上足場　枠組棚足場）</v>
          </cell>
          <cell r="C135" t="str">
            <v>　９．１ｍを越え１０．８ｍ以下＜搬入・搬出の場合は２倍する＞</v>
          </cell>
          <cell r="D135" t="str">
            <v>m2</v>
          </cell>
          <cell r="E135">
            <v>100</v>
          </cell>
        </row>
        <row r="136">
          <cell r="A136" t="str">
            <v>029018</v>
          </cell>
          <cell r="B136" t="str">
            <v>　　直接仮設運搬（内部仕上足場　枠組棚足場）</v>
          </cell>
          <cell r="C136" t="str">
            <v>１０．８ｍを越え１２．５ｍ以下＜搬入・搬出の場合は２倍する＞</v>
          </cell>
          <cell r="D136" t="str">
            <v>m2</v>
          </cell>
          <cell r="E136">
            <v>110</v>
          </cell>
        </row>
        <row r="137">
          <cell r="A137" t="str">
            <v>029019</v>
          </cell>
          <cell r="B137" t="str">
            <v>　　直接仮設運搬（内部仕上足場　階段足場）</v>
          </cell>
          <cell r="C137" t="str">
            <v>＜搬入・搬出の場合は２倍する＞</v>
          </cell>
          <cell r="D137" t="str">
            <v>m2</v>
          </cell>
          <cell r="E137">
            <v>53</v>
          </cell>
        </row>
        <row r="138">
          <cell r="A138" t="str">
            <v>029020</v>
          </cell>
          <cell r="B138" t="str">
            <v>　　直接仮設運搬（内部仕上足場　シャフト内足場）</v>
          </cell>
          <cell r="C138" t="str">
            <v>＜搬入・搬出の場合は２倍する＞</v>
          </cell>
          <cell r="D138" t="str">
            <v>m2</v>
          </cell>
          <cell r="E138">
            <v>76</v>
          </cell>
        </row>
        <row r="139">
          <cell r="A139" t="str">
            <v>029021</v>
          </cell>
          <cell r="B139" t="str">
            <v>　　直接仮設運搬（地足場）</v>
          </cell>
          <cell r="C139" t="str">
            <v>＜搬入・搬出の場合は２倍する＞</v>
          </cell>
          <cell r="D139" t="str">
            <v>建m2</v>
          </cell>
          <cell r="E139">
            <v>33</v>
          </cell>
        </row>
        <row r="140">
          <cell r="A140" t="str">
            <v>029022</v>
          </cell>
          <cell r="B140" t="str">
            <v>　　直接仮設運搬（内部く体足場）</v>
          </cell>
          <cell r="C140" t="str">
            <v>　４．０ｍを越え　５．０ｍ以下＜搬入・搬出の場合は２倍する＞</v>
          </cell>
          <cell r="D140" t="str">
            <v>m2</v>
          </cell>
          <cell r="E140">
            <v>26</v>
          </cell>
        </row>
        <row r="141">
          <cell r="A141" t="str">
            <v>029023</v>
          </cell>
          <cell r="B141" t="str">
            <v>　　直接仮設運搬（内部く体足場）</v>
          </cell>
          <cell r="C141" t="str">
            <v>　５．０ｍを越え　５．７ｍ以下＜搬入・搬出の場合は２倍する＞</v>
          </cell>
          <cell r="D141" t="str">
            <v>m2</v>
          </cell>
          <cell r="E141">
            <v>64</v>
          </cell>
        </row>
        <row r="142">
          <cell r="A142" t="str">
            <v>029024</v>
          </cell>
          <cell r="B142" t="str">
            <v>　　直接仮設運搬（内部く体足場）</v>
          </cell>
          <cell r="C142" t="str">
            <v>　５．７ｍを越え　７．４ｍ以下＜搬入・搬出の場合は２倍する＞</v>
          </cell>
          <cell r="D142" t="str">
            <v>m2</v>
          </cell>
          <cell r="E142">
            <v>83</v>
          </cell>
        </row>
        <row r="143">
          <cell r="A143" t="str">
            <v>029025</v>
          </cell>
          <cell r="B143" t="str">
            <v>　　直接仮設運搬（内部く体足場）</v>
          </cell>
          <cell r="C143" t="str">
            <v>　７．４ｍを越え　９．１ｍ以下＜搬入・搬出の場合は２倍する＞</v>
          </cell>
          <cell r="D143" t="str">
            <v>m2</v>
          </cell>
          <cell r="E143">
            <v>100</v>
          </cell>
        </row>
        <row r="144">
          <cell r="A144" t="str">
            <v>029026</v>
          </cell>
          <cell r="B144" t="str">
            <v>　　直接仮設運搬（内部く体足場）</v>
          </cell>
          <cell r="C144" t="str">
            <v>　９．１ｍを越え１０．８ｍ以下＜搬入・搬出の場合は２倍する＞</v>
          </cell>
          <cell r="D144" t="str">
            <v>m2</v>
          </cell>
          <cell r="E144">
            <v>130</v>
          </cell>
        </row>
        <row r="145">
          <cell r="A145" t="str">
            <v>029027</v>
          </cell>
          <cell r="B145" t="str">
            <v>　　直接仮設運搬（内部く体足場）</v>
          </cell>
          <cell r="C145" t="str">
            <v>１０．８ｍを越え１２．５ｍ以下＜搬入・搬出の場合は２倍する＞</v>
          </cell>
          <cell r="D145" t="str">
            <v>m2</v>
          </cell>
          <cell r="E145">
            <v>150</v>
          </cell>
        </row>
        <row r="146">
          <cell r="A146" t="str">
            <v>029028</v>
          </cell>
          <cell r="B146" t="str">
            <v>　　直接仮設運搬（災害防止）</v>
          </cell>
          <cell r="C146" t="str">
            <v>養生シート・ネット状シート</v>
          </cell>
          <cell r="D146" t="str">
            <v>ｍ</v>
          </cell>
          <cell r="E146">
            <v>1</v>
          </cell>
        </row>
        <row r="147">
          <cell r="A147" t="str">
            <v>031700</v>
          </cell>
          <cell r="B147" t="str">
            <v>　　土工機械分解組立　　　　　　　　　　　　　　　　</v>
          </cell>
          <cell r="C147" t="str">
            <v>バックホウ１．４m3　　　　　　　　　　　　　　　　　　　　　　　　　</v>
          </cell>
          <cell r="D147" t="str">
            <v>　一式</v>
          </cell>
          <cell r="E147">
            <v>109000</v>
          </cell>
        </row>
        <row r="148">
          <cell r="A148" t="str">
            <v>031800</v>
          </cell>
          <cell r="B148" t="str">
            <v>　　土工機械分解組立　　　　　　　　　　　　　　　　</v>
          </cell>
          <cell r="C148" t="str">
            <v>クラムシェル分解組立０．８ｍ3</v>
          </cell>
          <cell r="D148" t="str">
            <v>　一式</v>
          </cell>
          <cell r="E148">
            <v>193540</v>
          </cell>
        </row>
        <row r="149">
          <cell r="A149" t="str">
            <v>032800</v>
          </cell>
          <cell r="B149" t="str">
            <v>　　土　砂　運　搬　　　　　　　　　　　　　　　　　</v>
          </cell>
          <cell r="C149" t="str">
            <v>１０ｔ車　ＤＩＤ区間有　バックホウ　０．８m3　　０．３ｋｍ以下　　　</v>
          </cell>
          <cell r="D149" t="str">
            <v>　m3　</v>
          </cell>
          <cell r="E149">
            <v>260</v>
          </cell>
        </row>
        <row r="150">
          <cell r="A150" t="str">
            <v>032801</v>
          </cell>
          <cell r="B150" t="str">
            <v>　　土　砂　運　搬　　　　　　　　　　　　　　　　　</v>
          </cell>
          <cell r="C150" t="str">
            <v>１０ｔ車　ＤＩＤ区間有　バックホウ　０．８m3　　０．５ｋｍ以下　　　</v>
          </cell>
          <cell r="D150" t="str">
            <v>　m3　</v>
          </cell>
          <cell r="E150">
            <v>300</v>
          </cell>
        </row>
        <row r="151">
          <cell r="A151" t="str">
            <v>032802</v>
          </cell>
          <cell r="B151" t="str">
            <v>　　土　砂　運　搬　　　　　　　　　　　　　　　　　</v>
          </cell>
          <cell r="C151" t="str">
            <v>１０ｔ車　ＤＩＤ区間有　バックホウ　０．８m3　　１．０ｋｍ以下　　　</v>
          </cell>
          <cell r="D151" t="str">
            <v>　m3　</v>
          </cell>
          <cell r="E151">
            <v>340</v>
          </cell>
        </row>
        <row r="152">
          <cell r="A152" t="str">
            <v>032803</v>
          </cell>
          <cell r="B152" t="str">
            <v>　　土　砂　運　搬　　　　　　　　　　　　　　　　　</v>
          </cell>
          <cell r="C152" t="str">
            <v>１０ｔ車　ＤＩＤ区間有　バックホウ　０．８m3　　１．５ｋｍ以下　　　</v>
          </cell>
          <cell r="D152" t="str">
            <v>　m3　</v>
          </cell>
          <cell r="E152">
            <v>400</v>
          </cell>
        </row>
        <row r="153">
          <cell r="A153" t="str">
            <v>032804</v>
          </cell>
          <cell r="B153" t="str">
            <v>　　土　砂　運　搬　　　　　　　　　　　　　　　　　</v>
          </cell>
          <cell r="C153" t="str">
            <v>１０ｔ車　ＤＩＤ区間有　バックホウ　０．８m3　　２．０ｋｍ以下　　　</v>
          </cell>
          <cell r="D153" t="str">
            <v>　m3　</v>
          </cell>
          <cell r="E153">
            <v>430</v>
          </cell>
        </row>
        <row r="154">
          <cell r="A154" t="str">
            <v>032805</v>
          </cell>
          <cell r="B154" t="str">
            <v>　　土　砂　運　搬　　　　　　　　　　　　　　　　　</v>
          </cell>
          <cell r="C154" t="str">
            <v>１０ｔ車　ＤＩＤ区間有　バックホウ　０．８m3　　３．０ｋｍ以下　　　</v>
          </cell>
          <cell r="D154" t="str">
            <v>　m3　</v>
          </cell>
          <cell r="E154">
            <v>510</v>
          </cell>
        </row>
        <row r="155">
          <cell r="A155" t="str">
            <v>032806</v>
          </cell>
          <cell r="B155" t="str">
            <v>　　土　砂　運　搬　　　　　　　　　　　　　　　　　</v>
          </cell>
          <cell r="C155" t="str">
            <v>１０ｔ車　ＤＩＤ区間有　バックホウ　０．８m3　　３．５ｋｍ以下　　　</v>
          </cell>
          <cell r="D155" t="str">
            <v>　m3　</v>
          </cell>
          <cell r="E155">
            <v>610</v>
          </cell>
        </row>
        <row r="156">
          <cell r="A156" t="str">
            <v>032807</v>
          </cell>
          <cell r="B156" t="str">
            <v>　　土　砂　運　搬　　　　　　　　　　　　　　　　　</v>
          </cell>
          <cell r="C156" t="str">
            <v>１０ｔ車　ＤＩＤ区間有　バックホウ　０．８m3　　５．０ｋｍ以下　　　</v>
          </cell>
          <cell r="D156" t="str">
            <v>　m3　</v>
          </cell>
          <cell r="E156">
            <v>730</v>
          </cell>
        </row>
        <row r="157">
          <cell r="A157" t="str">
            <v>032808</v>
          </cell>
          <cell r="B157" t="str">
            <v>　　土　砂　運　搬　　　　　　　　　　　　　　　　　</v>
          </cell>
          <cell r="C157" t="str">
            <v>１０ｔ車　ＤＩＤ区間有　バックホウ　０．８m3　　６．０ｋｍ以下　　　</v>
          </cell>
          <cell r="D157" t="str">
            <v>　m3　</v>
          </cell>
          <cell r="E157">
            <v>860</v>
          </cell>
        </row>
        <row r="158">
          <cell r="A158" t="str">
            <v>032809</v>
          </cell>
          <cell r="B158" t="str">
            <v>　　土　砂　運　搬　　　　　　　　　　　　　　　　　</v>
          </cell>
          <cell r="C158" t="str">
            <v>１０ｔ車　ＤＩＤ区間有　バックホウ　０．８m3　　７．０ｋｍ以下　　　</v>
          </cell>
          <cell r="D158" t="str">
            <v>　m3　</v>
          </cell>
          <cell r="E158">
            <v>1000</v>
          </cell>
        </row>
        <row r="159">
          <cell r="A159" t="str">
            <v>032810</v>
          </cell>
          <cell r="B159" t="str">
            <v>　　土　砂　運　搬　　　　　　　　　　　　　　　　　</v>
          </cell>
          <cell r="C159" t="str">
            <v>１０ｔ車　ＤＩＤ区間有　バックホウ　０．８m3　　８．５ｋｍ以下　　　</v>
          </cell>
          <cell r="D159" t="str">
            <v>　m3　</v>
          </cell>
          <cell r="E159">
            <v>1140</v>
          </cell>
        </row>
        <row r="160">
          <cell r="A160" t="str">
            <v>032812</v>
          </cell>
          <cell r="B160" t="str">
            <v>　　土　砂　運　搬　　　　　　　　　　　　　　　　　</v>
          </cell>
          <cell r="C160" t="str">
            <v>１０ｔ車　ＤＩＤ区間有　バックホウ　０．８m3　１１．０ｋｍ以下　　　</v>
          </cell>
          <cell r="D160" t="str">
            <v>　m3　</v>
          </cell>
          <cell r="E160">
            <v>1300</v>
          </cell>
        </row>
        <row r="161">
          <cell r="A161" t="str">
            <v>032816</v>
          </cell>
          <cell r="B161" t="str">
            <v>　　土　砂　運　搬　　　　　　　　　　　　　　　　　</v>
          </cell>
          <cell r="C161" t="str">
            <v>１０ｔ車　ＤＩＤ区間有　バックホウ　０．８m3　１４．０ｋｍ以下　　　</v>
          </cell>
          <cell r="D161" t="str">
            <v>　m3　</v>
          </cell>
          <cell r="E161">
            <v>1550</v>
          </cell>
        </row>
        <row r="162">
          <cell r="A162" t="str">
            <v>032820</v>
          </cell>
          <cell r="B162" t="str">
            <v>　　土　砂　運　搬　　　　　　　　　　　　　　　　　</v>
          </cell>
          <cell r="C162" t="str">
            <v>１０ｔ車　ＤＩＤ区間有　バックホウ　０．８m3　１９．５ｋｍ以下　　　</v>
          </cell>
          <cell r="D162" t="str">
            <v>　m3　</v>
          </cell>
          <cell r="E162">
            <v>1940</v>
          </cell>
        </row>
        <row r="163">
          <cell r="A163" t="str">
            <v>032831</v>
          </cell>
          <cell r="B163" t="str">
            <v>　　土　砂　運　搬　　　　　　　　　　　　　　　　　</v>
          </cell>
          <cell r="C163" t="str">
            <v>１０ｔ車　ＤＩＤ区間有　バックホウ　０．８m3　３１．５ｋｍ以下　　　</v>
          </cell>
          <cell r="D163" t="str">
            <v>　m3　</v>
          </cell>
          <cell r="E163">
            <v>2630</v>
          </cell>
        </row>
        <row r="164">
          <cell r="A164" t="str">
            <v>032840</v>
          </cell>
          <cell r="B164" t="str">
            <v>　　土　砂　運　搬　　　　　　　　　　　　　　　　　</v>
          </cell>
          <cell r="C164" t="str">
            <v>１０ｔ車　ＤＩＤ区間有　バックホウ　０．８m3　６０．０ｋｍ以下　　　</v>
          </cell>
          <cell r="D164" t="str">
            <v>　m3　</v>
          </cell>
          <cell r="E164">
            <v>3920</v>
          </cell>
        </row>
        <row r="165">
          <cell r="A165" t="str">
            <v>032900</v>
          </cell>
          <cell r="B165" t="str">
            <v>　　土　砂　運　搬　　　　　　　　　　　　　　　　　</v>
          </cell>
          <cell r="C165" t="str">
            <v>１０ｔ車　ＤＩＤ区間無　バックホウ　０．８m3　　０．３ｋｍ以下　　　</v>
          </cell>
          <cell r="D165" t="str">
            <v>　m3　</v>
          </cell>
          <cell r="E165">
            <v>260</v>
          </cell>
        </row>
        <row r="166">
          <cell r="B166" t="str">
            <v>【　建築工事複合単価表　】</v>
          </cell>
        </row>
        <row r="167">
          <cell r="A167" t="str">
            <v>032901</v>
          </cell>
          <cell r="B167" t="str">
            <v>　　土　砂　運　搬　　　　　　　　　　　　　　　　　</v>
          </cell>
          <cell r="C167" t="str">
            <v>１０ｔ車　ＤＩＤ区間無　バックホウ　０．８m3　　０．５ｋｍ以下　　　</v>
          </cell>
          <cell r="D167" t="str">
            <v>　m3　</v>
          </cell>
          <cell r="E167">
            <v>300</v>
          </cell>
        </row>
        <row r="168">
          <cell r="A168" t="str">
            <v>032902</v>
          </cell>
          <cell r="B168" t="str">
            <v>　　土　砂　運　搬　　　　　　　　　　　　　　　　　</v>
          </cell>
          <cell r="C168" t="str">
            <v>１０ｔ車　ＤＩＤ区間無　バックホウ　０．８m3　　１．０ｋｍ以下　　　</v>
          </cell>
          <cell r="D168" t="str">
            <v>　m3　</v>
          </cell>
          <cell r="E168">
            <v>340</v>
          </cell>
        </row>
        <row r="169">
          <cell r="A169" t="str">
            <v>032903</v>
          </cell>
          <cell r="B169" t="str">
            <v>　　土　砂　運　搬　　　　　　　　　　　　　　　　　</v>
          </cell>
          <cell r="C169" t="str">
            <v>１０ｔ車　ＤＩＤ区間無　バックホウ　０．８m3　　１．５ｋｍ以下　　　</v>
          </cell>
          <cell r="D169" t="str">
            <v>　m3　</v>
          </cell>
          <cell r="E169">
            <v>400</v>
          </cell>
        </row>
        <row r="170">
          <cell r="A170" t="str">
            <v>032904</v>
          </cell>
          <cell r="B170" t="str">
            <v>　　土　砂　運　搬　　　　　　　　　　　　　　　　　</v>
          </cell>
          <cell r="C170" t="str">
            <v>１０ｔ車　ＤＩＤ区間無　バックホウ　０．８m3　　２．０ｋｍ以下　　　</v>
          </cell>
          <cell r="D170" t="str">
            <v>　m3　</v>
          </cell>
          <cell r="E170">
            <v>430</v>
          </cell>
        </row>
        <row r="171">
          <cell r="A171" t="str">
            <v>032905</v>
          </cell>
          <cell r="B171" t="str">
            <v>　　土　砂　運　搬　　　　　　　　　　　　　　　　　</v>
          </cell>
          <cell r="C171" t="str">
            <v>１０ｔ車　ＤＩＤ区間無　バックホウ　０．８m3　　３．０ｋｍ以下　　　</v>
          </cell>
          <cell r="D171" t="str">
            <v>　m3　</v>
          </cell>
          <cell r="E171">
            <v>510</v>
          </cell>
        </row>
        <row r="172">
          <cell r="A172" t="str">
            <v>032906</v>
          </cell>
          <cell r="B172" t="str">
            <v>　　土　砂　運　搬　　　　　　　　　　　　　　　　　</v>
          </cell>
          <cell r="C172" t="str">
            <v>１０ｔ車　ＤＩＤ区間無　バックホウ　０．８m3　　４．０ｋｍ以下　　　</v>
          </cell>
          <cell r="D172" t="str">
            <v>　m3　</v>
          </cell>
          <cell r="E172">
            <v>610</v>
          </cell>
        </row>
        <row r="173">
          <cell r="A173" t="str">
            <v>032907</v>
          </cell>
          <cell r="B173" t="str">
            <v>　　土　砂　運　搬　　　　　　　　　　　　　　　　　</v>
          </cell>
          <cell r="C173" t="str">
            <v>１０ｔ車　ＤＩＤ区間無　バックホウ　０．８m3　　５．５ｋｍ以下　　　</v>
          </cell>
          <cell r="D173" t="str">
            <v>　m3　</v>
          </cell>
          <cell r="E173">
            <v>730</v>
          </cell>
        </row>
        <row r="174">
          <cell r="A174" t="str">
            <v>032908</v>
          </cell>
          <cell r="B174" t="str">
            <v>　　土　砂　運　搬　　　　　　　　　　　　　　　　　</v>
          </cell>
          <cell r="C174" t="str">
            <v>１０ｔ車　ＤＩＤ区間無　バックホウ　０．８m3　　６．５ｋｍ以下　　　</v>
          </cell>
          <cell r="D174" t="str">
            <v>　m3　</v>
          </cell>
          <cell r="E174">
            <v>860</v>
          </cell>
        </row>
        <row r="175">
          <cell r="A175" t="str">
            <v>032909</v>
          </cell>
          <cell r="B175" t="str">
            <v>　　土　砂　運　搬　　　　　　　　　　　　　　　　　</v>
          </cell>
          <cell r="C175" t="str">
            <v>１０ｔ車　ＤＩＤ区間無　バックホウ　０．８m3　　７．５ｋｍ以下　　　</v>
          </cell>
          <cell r="D175" t="str">
            <v>　m3　</v>
          </cell>
          <cell r="E175">
            <v>1000</v>
          </cell>
        </row>
        <row r="176">
          <cell r="A176" t="str">
            <v>032912</v>
          </cell>
          <cell r="B176" t="str">
            <v>　　土　砂　運　搬　　　　　　　　　　　　　　　　　</v>
          </cell>
          <cell r="C176" t="str">
            <v>１０ｔ車　ＤＩＤ区間無　バックホウ　０．８m3　　９．５ｋｍ以下　　　</v>
          </cell>
          <cell r="D176" t="str">
            <v>　m3　</v>
          </cell>
          <cell r="E176">
            <v>1140</v>
          </cell>
        </row>
        <row r="177">
          <cell r="A177" t="str">
            <v>032913</v>
          </cell>
          <cell r="B177" t="str">
            <v>　　土　砂　運　搬　　　　　　　　　　　　　　　　　</v>
          </cell>
          <cell r="C177" t="str">
            <v>１０ｔ車　ＤＩＤ区間無　バックホウ　０．８m3　１１．５ｋｍ以下　　　</v>
          </cell>
          <cell r="D177" t="str">
            <v>　m3　</v>
          </cell>
          <cell r="E177">
            <v>1300</v>
          </cell>
        </row>
        <row r="178">
          <cell r="A178" t="str">
            <v>032916</v>
          </cell>
          <cell r="B178" t="str">
            <v>　　土　砂　運　搬　　　　　　　　　　　　　　　　　</v>
          </cell>
          <cell r="C178" t="str">
            <v>１０ｔ車　ＤＩＤ区間無　バックホウ　０．８m3　１５．５ｋｍ以下　　　</v>
          </cell>
          <cell r="D178" t="str">
            <v>　m3　</v>
          </cell>
          <cell r="E178">
            <v>1550</v>
          </cell>
        </row>
        <row r="179">
          <cell r="A179" t="str">
            <v>032925</v>
          </cell>
          <cell r="B179" t="str">
            <v>　　土　砂　運　搬　　　　　　　　　　　　　　　　　</v>
          </cell>
          <cell r="C179" t="str">
            <v>１０ｔ車　ＤＩＤ区間無　バックホウ　０．８m3　２２．５ｋｍ以下　　　</v>
          </cell>
          <cell r="D179" t="str">
            <v>　m3　</v>
          </cell>
          <cell r="E179">
            <v>1940</v>
          </cell>
        </row>
        <row r="180">
          <cell r="A180" t="str">
            <v>032933</v>
          </cell>
          <cell r="B180" t="str">
            <v>　　土　砂　運　搬　　　　　　　　　　　　　　　　　</v>
          </cell>
          <cell r="C180" t="str">
            <v>１０ｔ車　ＤＩＤ区間無　バックホウ　０．８m3　４９．５ｋｍ以下　　　</v>
          </cell>
          <cell r="D180" t="str">
            <v>　m3　</v>
          </cell>
          <cell r="E180">
            <v>2630</v>
          </cell>
        </row>
        <row r="181">
          <cell r="A181" t="str">
            <v>032940</v>
          </cell>
          <cell r="B181" t="str">
            <v>　　土　砂　運　搬　　　　　　　　　　　　　　　　　</v>
          </cell>
          <cell r="C181" t="str">
            <v>１０ｔ車　ＤＩＤ区間無　バックホウ　０．８m3　６０．０ｋｍ以下　　　</v>
          </cell>
          <cell r="D181" t="str">
            <v>　m3　</v>
          </cell>
          <cell r="E181">
            <v>3920</v>
          </cell>
        </row>
        <row r="182">
          <cell r="A182" t="str">
            <v>033000</v>
          </cell>
          <cell r="B182" t="str">
            <v>　　土　砂　運　搬　　　　　　　　　　　　　　　　　</v>
          </cell>
          <cell r="C182" t="str">
            <v>１０ｔ車　ＤＩＤ区間有　バックホウ　１．４m3　　０．３ｋｍ以下　　　</v>
          </cell>
          <cell r="D182" t="str">
            <v>　m3　</v>
          </cell>
          <cell r="E182">
            <v>210</v>
          </cell>
        </row>
        <row r="183">
          <cell r="A183" t="str">
            <v>033001</v>
          </cell>
          <cell r="B183" t="str">
            <v>　　土　砂　運　搬　　　　　　　　　　　　　　　　　</v>
          </cell>
          <cell r="C183" t="str">
            <v>１０ｔ車　ＤＩＤ区間有　バックホウ　１．４m3　　０．５ｋｍ以下　　　</v>
          </cell>
          <cell r="D183" t="str">
            <v>　m3　</v>
          </cell>
          <cell r="E183">
            <v>260</v>
          </cell>
        </row>
        <row r="184">
          <cell r="A184" t="str">
            <v>033002</v>
          </cell>
          <cell r="B184" t="str">
            <v>　　土　砂　運　搬　　　　　　　　　　　　　　　　　</v>
          </cell>
          <cell r="C184" t="str">
            <v>１０ｔ車　ＤＩＤ区間有　バックホウ　１．４m3　　１．０ｋｍ以下　　　</v>
          </cell>
          <cell r="D184" t="str">
            <v>　m3　</v>
          </cell>
          <cell r="E184">
            <v>300</v>
          </cell>
        </row>
        <row r="185">
          <cell r="A185" t="str">
            <v>033003</v>
          </cell>
          <cell r="B185" t="str">
            <v>　　土　砂　運　搬　　　　　　　　　　　　　　　　　</v>
          </cell>
          <cell r="C185" t="str">
            <v>１０ｔ車　ＤＩＤ区間有　バックホウ　１．４m3　　１．５ｋｍ以下　　　</v>
          </cell>
          <cell r="D185" t="str">
            <v>　m3　</v>
          </cell>
          <cell r="E185">
            <v>340</v>
          </cell>
        </row>
        <row r="186">
          <cell r="A186" t="str">
            <v>033004</v>
          </cell>
          <cell r="B186" t="str">
            <v>　　土　砂　運　搬　　　　　　　　　　　　　　　　　</v>
          </cell>
          <cell r="C186" t="str">
            <v>１０ｔ車　ＤＩＤ区間有　バックホウ　１．４m3　　２．０ｋｍ以下　　　</v>
          </cell>
          <cell r="D186" t="str">
            <v>　m3　</v>
          </cell>
          <cell r="E186">
            <v>400</v>
          </cell>
        </row>
        <row r="187">
          <cell r="A187" t="str">
            <v>033005</v>
          </cell>
          <cell r="B187" t="str">
            <v>　　土　砂　運　搬　　　　　　　　　　　　　　　　　</v>
          </cell>
          <cell r="C187" t="str">
            <v>１０ｔ車　ＤＩＤ区間有　バックホウ　１．４m3　　２．５ｋｍ以下　　　</v>
          </cell>
          <cell r="D187" t="str">
            <v>　m3　</v>
          </cell>
          <cell r="E187">
            <v>430</v>
          </cell>
        </row>
        <row r="188">
          <cell r="A188" t="str">
            <v>033006</v>
          </cell>
          <cell r="B188" t="str">
            <v>　　土　砂　運　搬　　　　　　　　　　　　　　　　　</v>
          </cell>
          <cell r="C188" t="str">
            <v>１０ｔ車　ＤＩＤ区間有　バックホウ　１．４m3　　３．０ｋｍ以下　　　</v>
          </cell>
          <cell r="D188" t="str">
            <v>　m3　</v>
          </cell>
          <cell r="E188">
            <v>480</v>
          </cell>
        </row>
        <row r="189">
          <cell r="A189" t="str">
            <v>033007</v>
          </cell>
          <cell r="B189" t="str">
            <v>　　土　砂　運　搬　　　　　　　　　　　　　　　　　</v>
          </cell>
          <cell r="C189" t="str">
            <v>１０ｔ車　ＤＩＤ区間有　バックホウ　１．４m3　　３．５ｋｍ以下　　　</v>
          </cell>
          <cell r="D189" t="str">
            <v>　m3　</v>
          </cell>
          <cell r="E189">
            <v>510</v>
          </cell>
        </row>
        <row r="190">
          <cell r="A190" t="str">
            <v>033008</v>
          </cell>
          <cell r="B190" t="str">
            <v>　　土　砂　運　搬　　　　　　　　　　　　　　　　　</v>
          </cell>
          <cell r="C190" t="str">
            <v>１０ｔ車　ＤＩＤ区間有　バックホウ　１．４m3　　４．５ｋｍ以下　　　</v>
          </cell>
          <cell r="D190" t="str">
            <v>　m3　</v>
          </cell>
          <cell r="E190">
            <v>610</v>
          </cell>
        </row>
        <row r="191">
          <cell r="A191" t="str">
            <v>033009</v>
          </cell>
          <cell r="B191" t="str">
            <v>　　土　砂　運　搬　　　　　　　　　　　　　　　　　</v>
          </cell>
          <cell r="C191" t="str">
            <v>１０ｔ車　ＤＩＤ区間有　バックホウ　１．４m3　　５．５ｋｍ以下　　　</v>
          </cell>
          <cell r="D191" t="str">
            <v>　m3　</v>
          </cell>
          <cell r="E191">
            <v>730</v>
          </cell>
        </row>
        <row r="192">
          <cell r="A192" t="str">
            <v>033010</v>
          </cell>
          <cell r="B192" t="str">
            <v>　　土　砂　運　搬　　　　　　　　　　　　　　　　　</v>
          </cell>
          <cell r="C192" t="str">
            <v>１０ｔ車　ＤＩＤ区間有　バックホウ　１．０m3　　６．５ｋｍ以下　　　</v>
          </cell>
          <cell r="D192" t="str">
            <v>　m3　</v>
          </cell>
          <cell r="E192">
            <v>860</v>
          </cell>
        </row>
        <row r="193">
          <cell r="A193" t="str">
            <v>033011</v>
          </cell>
          <cell r="B193" t="str">
            <v>　　土　砂　運　搬　　　　　　　　　　　　　　　　　</v>
          </cell>
          <cell r="C193" t="str">
            <v>１０ｔ車　ＤＩＤ区間有　バックホウ　１．４m3　　８．０ｋｍ以下　　　</v>
          </cell>
          <cell r="D193" t="str">
            <v>　m3　</v>
          </cell>
          <cell r="E193">
            <v>1000</v>
          </cell>
        </row>
        <row r="194">
          <cell r="A194" t="str">
            <v>033012</v>
          </cell>
          <cell r="B194" t="str">
            <v>　　土　砂　運　搬　　　　　　　　　　　　　　　　　</v>
          </cell>
          <cell r="C194" t="str">
            <v>１０ｔ車　ＤＩＤ区間有　バックホウ　１．４m3　　９．５ｋｍ以下　　　</v>
          </cell>
          <cell r="D194" t="str">
            <v>　m3　</v>
          </cell>
          <cell r="E194">
            <v>1140</v>
          </cell>
        </row>
        <row r="195">
          <cell r="A195" t="str">
            <v>033013</v>
          </cell>
          <cell r="B195" t="str">
            <v>　　土　砂　運　搬　　　　　　　　　　　　　　　　　</v>
          </cell>
          <cell r="C195" t="str">
            <v>１０ｔ車　ＤＩＤ区間有　バックホウ　１．４m3　１１．５ｋｍ以下　　　</v>
          </cell>
          <cell r="D195" t="str">
            <v>　m3　</v>
          </cell>
          <cell r="E195">
            <v>1300</v>
          </cell>
        </row>
        <row r="196">
          <cell r="A196" t="str">
            <v>033014</v>
          </cell>
          <cell r="B196" t="str">
            <v>　　土　砂　運　搬　　　　　　　　　　　　　　　　　</v>
          </cell>
          <cell r="C196" t="str">
            <v>１０ｔ車　ＤＩＤ区間有　バックホウ　１．４m3　１５．０ｋｍ以下　　　</v>
          </cell>
          <cell r="D196" t="str">
            <v>　m3　</v>
          </cell>
          <cell r="E196">
            <v>1550</v>
          </cell>
        </row>
        <row r="197">
          <cell r="A197" t="str">
            <v>033015</v>
          </cell>
          <cell r="B197" t="str">
            <v>　　土　砂　運　搬　　　　　　　　　　　　　　　　　</v>
          </cell>
          <cell r="C197" t="str">
            <v>１０ｔ車　ＤＩＤ区間有　バックホウ　１．４m3　２０．５ｋｍ以下　　　</v>
          </cell>
          <cell r="D197" t="str">
            <v>　m3　</v>
          </cell>
          <cell r="E197">
            <v>1940</v>
          </cell>
        </row>
        <row r="198">
          <cell r="A198" t="str">
            <v>033016</v>
          </cell>
          <cell r="B198" t="str">
            <v>　　土　砂　運　搬　　　　　　　　　　　　　　　　　</v>
          </cell>
          <cell r="C198" t="str">
            <v>１０ｔ車　ＤＩＤ区間有　バックホウ　１．４m3　３３．０ｋｍ以下　　　</v>
          </cell>
          <cell r="D198" t="str">
            <v>　m3　</v>
          </cell>
          <cell r="E198">
            <v>2630</v>
          </cell>
        </row>
        <row r="199">
          <cell r="A199" t="str">
            <v>033017</v>
          </cell>
          <cell r="B199" t="str">
            <v>　　土　砂　運　搬　　　　　　　　　　　　　　　　　</v>
          </cell>
          <cell r="C199" t="str">
            <v>１０ｔ車　ＤＩＤ区間有　バックホウ　１．４m3　６０．０ｋｍ以下　　　</v>
          </cell>
          <cell r="D199" t="str">
            <v>　m3　</v>
          </cell>
          <cell r="E199">
            <v>3920</v>
          </cell>
        </row>
        <row r="200">
          <cell r="A200" t="str">
            <v>033100</v>
          </cell>
          <cell r="B200" t="str">
            <v>　　土　砂　運　搬　　　　　　　　　　　　　　　　　</v>
          </cell>
          <cell r="C200" t="str">
            <v>１０ｔ車　ＤＩＤ区間無　バックホウ　１．４m3　　０．３ｋｍ以下　　　</v>
          </cell>
          <cell r="D200" t="str">
            <v>　m3　</v>
          </cell>
          <cell r="E200">
            <v>210</v>
          </cell>
        </row>
        <row r="201">
          <cell r="A201" t="str">
            <v>033101</v>
          </cell>
          <cell r="B201" t="str">
            <v>　　土　砂　運　搬　　　　　　　　　　　　　　　　　</v>
          </cell>
          <cell r="C201" t="str">
            <v>１０ｔ車　ＤＩＤ区間無　バックホウ　１．４m3　　０．５ｋｍ以下　　　</v>
          </cell>
          <cell r="D201" t="str">
            <v>　m3　</v>
          </cell>
          <cell r="E201">
            <v>260</v>
          </cell>
        </row>
        <row r="202">
          <cell r="A202" t="str">
            <v>033102</v>
          </cell>
          <cell r="B202" t="str">
            <v>　　土　砂　運　搬　　　　　　　　　　　　　　　　　</v>
          </cell>
          <cell r="C202" t="str">
            <v>１０ｔ車　ＤＩＤ区間無　バックホウ　１．４m3　　１．０ｋｍ以下　　　</v>
          </cell>
          <cell r="D202" t="str">
            <v>　m3　</v>
          </cell>
          <cell r="E202">
            <v>300</v>
          </cell>
        </row>
        <row r="203">
          <cell r="A203" t="str">
            <v>033103</v>
          </cell>
          <cell r="B203" t="str">
            <v>　　土　砂　運　搬　　　　　　　　　　　　　　　　　</v>
          </cell>
          <cell r="C203" t="str">
            <v>１０ｔ車　ＤＩＤ区間無　バックホウ　１．４m3　　１．５ｋｍ以下　　　</v>
          </cell>
          <cell r="D203" t="str">
            <v>　m3　</v>
          </cell>
          <cell r="E203">
            <v>340</v>
          </cell>
        </row>
        <row r="204">
          <cell r="A204" t="str">
            <v>033104</v>
          </cell>
          <cell r="B204" t="str">
            <v>　　土　砂　運　搬　　　　　　　　　　　　　　　　　</v>
          </cell>
          <cell r="C204" t="str">
            <v>１０ｔ車　ＤＩＤ区間無　バックホウ　１．４m3　　２．０ｋｍ以下　　　</v>
          </cell>
          <cell r="D204" t="str">
            <v>　m3　</v>
          </cell>
          <cell r="E204">
            <v>400</v>
          </cell>
        </row>
        <row r="205">
          <cell r="A205" t="str">
            <v>033105</v>
          </cell>
          <cell r="B205" t="str">
            <v>　　土　砂　運　搬　　　　　　　　　　　　　　　　　</v>
          </cell>
          <cell r="C205" t="str">
            <v>１０ｔ車　ＤＩＤ区間無　バックホウ　１．４m3　　２．５ｋｍ以下　　　</v>
          </cell>
          <cell r="D205" t="str">
            <v>　m3　</v>
          </cell>
          <cell r="E205">
            <v>430</v>
          </cell>
        </row>
        <row r="206">
          <cell r="A206" t="str">
            <v>033106</v>
          </cell>
          <cell r="B206" t="str">
            <v>　　土　砂　運　搬　　　　　　　　　　　　　　　　　</v>
          </cell>
          <cell r="C206" t="str">
            <v>１０ｔ車　ＤＩＤ区間無　バックホウ　１．４m3　　３．０ｋｍ以下　　　</v>
          </cell>
          <cell r="D206" t="str">
            <v>　m3　</v>
          </cell>
          <cell r="E206">
            <v>480</v>
          </cell>
        </row>
        <row r="207">
          <cell r="B207" t="str">
            <v>【　建築工事複合単価表　】</v>
          </cell>
        </row>
        <row r="208">
          <cell r="A208" t="str">
            <v>033107</v>
          </cell>
          <cell r="B208" t="str">
            <v>　　土　砂　運　搬　　　　　　　　　　　　　　　　　</v>
          </cell>
          <cell r="C208" t="str">
            <v>１０ｔ車　ＤＩＤ区間無　バックホウ　１．４m3　　３．５ｋｍ以下　　　</v>
          </cell>
          <cell r="D208" t="str">
            <v>　m3　</v>
          </cell>
          <cell r="E208">
            <v>510</v>
          </cell>
        </row>
        <row r="209">
          <cell r="A209" t="str">
            <v>033108</v>
          </cell>
          <cell r="B209" t="str">
            <v>　　土　砂　運　搬　　　　　　　　　　　　　　　　　</v>
          </cell>
          <cell r="C209" t="str">
            <v>１０ｔ車　ＤＩＤ区間無　バックホウ　１．４m3　　４．５ｋｍ以下　　　</v>
          </cell>
          <cell r="D209" t="str">
            <v>　m3　</v>
          </cell>
          <cell r="E209">
            <v>610</v>
          </cell>
        </row>
        <row r="210">
          <cell r="A210" t="str">
            <v>033109</v>
          </cell>
          <cell r="B210" t="str">
            <v>　　土　砂　運　搬　　　　　　　　　　　　　　　　　</v>
          </cell>
          <cell r="C210" t="str">
            <v>１０ｔ車　ＤＩＤ区間無　バックホウ　１．４m3　　６．０ｋｍ以下　　　</v>
          </cell>
          <cell r="D210" t="str">
            <v>　m3　</v>
          </cell>
          <cell r="E210">
            <v>730</v>
          </cell>
        </row>
        <row r="211">
          <cell r="A211" t="str">
            <v>033110</v>
          </cell>
          <cell r="B211" t="str">
            <v>　　土　砂　運　搬　　　　　　　　　　　　　　　　　</v>
          </cell>
          <cell r="C211" t="str">
            <v>１０ｔ車　ＤＩＤ区間無　バックホウ　１．４m3　　７．０ｋｍ以下　　　</v>
          </cell>
          <cell r="D211" t="str">
            <v>　m3　</v>
          </cell>
          <cell r="E211">
            <v>860</v>
          </cell>
        </row>
        <row r="212">
          <cell r="A212" t="str">
            <v>033111</v>
          </cell>
          <cell r="B212" t="str">
            <v>　　土　砂　運　搬　　　　　　　　　　　　　　　　　</v>
          </cell>
          <cell r="C212" t="str">
            <v>１０ｔ車　ＤＩＤ区間無　バックホウ　１．４m3　　８．５ｋｍ以下　　　</v>
          </cell>
          <cell r="D212" t="str">
            <v>　m3　</v>
          </cell>
          <cell r="E212">
            <v>1000</v>
          </cell>
        </row>
        <row r="213">
          <cell r="A213" t="str">
            <v>033112</v>
          </cell>
          <cell r="B213" t="str">
            <v>　　土　砂　運　搬　　　　　　　　　　　　　　　　　</v>
          </cell>
          <cell r="C213" t="str">
            <v>１０ｔ車　ＤＩＤ区間無　バックホウ　１．４m3　１０．０ｋｍ以下　　　</v>
          </cell>
          <cell r="D213" t="str">
            <v>　m3　</v>
          </cell>
          <cell r="E213">
            <v>1140</v>
          </cell>
        </row>
        <row r="214">
          <cell r="A214" t="str">
            <v>033113</v>
          </cell>
          <cell r="B214" t="str">
            <v>　　土　砂　運　搬　　　　　　　　　　　　　　　　　</v>
          </cell>
          <cell r="C214" t="str">
            <v>１０ｔ車　ＤＩＤ区間無　バックホウ　１．４m3　１２．５ｋｍ以下　　　</v>
          </cell>
          <cell r="D214" t="str">
            <v>　m3　</v>
          </cell>
          <cell r="E214">
            <v>1300</v>
          </cell>
        </row>
        <row r="215">
          <cell r="A215" t="str">
            <v>033114</v>
          </cell>
          <cell r="B215" t="str">
            <v>　　土　砂　運　搬　　　　　　　　　　　　　　　　　</v>
          </cell>
          <cell r="C215" t="str">
            <v>１０ｔ車　ＤＩＤ区間無　バックホウ　１．４m3　１６．５ｋｍ以下　　　</v>
          </cell>
          <cell r="D215" t="str">
            <v>　m3　</v>
          </cell>
          <cell r="E215">
            <v>1550</v>
          </cell>
        </row>
        <row r="216">
          <cell r="A216" t="str">
            <v>033115</v>
          </cell>
          <cell r="B216" t="str">
            <v>　　土　砂　運　搬　　　　　　　　　　　　　　　　　</v>
          </cell>
          <cell r="C216" t="str">
            <v>１０ｔ車　ＤＩＤ区間無　バックホウ　１．４m3　２３．５ｋｍ以下　　　</v>
          </cell>
          <cell r="D216" t="str">
            <v>　m3　</v>
          </cell>
          <cell r="E216">
            <v>1940</v>
          </cell>
        </row>
        <row r="217">
          <cell r="A217" t="str">
            <v>033116</v>
          </cell>
          <cell r="B217" t="str">
            <v>　　土　砂　運　搬　　　　　　　　　　　　　　　　　</v>
          </cell>
          <cell r="C217" t="str">
            <v>１０ｔ車　ＤＩＤ区間無　バックホウ　１．４m3　５１．５ｋｍ以下　　　</v>
          </cell>
          <cell r="D217" t="str">
            <v>　m3　</v>
          </cell>
          <cell r="E217">
            <v>2630</v>
          </cell>
        </row>
        <row r="218">
          <cell r="A218" t="str">
            <v>033117</v>
          </cell>
          <cell r="B218" t="str">
            <v>　　土　砂　運　搬　　　　　　　　　　　　　　　　　</v>
          </cell>
          <cell r="C218" t="str">
            <v>１０ｔ車　ＤＩＤ区間無　バックホウ　１．４m3　６０．０ｋｍ以下　　　</v>
          </cell>
          <cell r="D218" t="str">
            <v>　m3　</v>
          </cell>
          <cell r="E218">
            <v>3920</v>
          </cell>
        </row>
        <row r="219">
          <cell r="A219" t="str">
            <v>040130</v>
          </cell>
          <cell r="B219" t="str">
            <v>　　杭　頭　処　理　　　　　　　　　　　　　　　　　</v>
          </cell>
          <cell r="C219" t="str">
            <v>径３００　　　　　　　　　　　　　　　　　　　　　　　　　　　　　　</v>
          </cell>
          <cell r="D219" t="str">
            <v>　本　</v>
          </cell>
          <cell r="E219">
            <v>2240</v>
          </cell>
        </row>
        <row r="220">
          <cell r="A220" t="str">
            <v>040135</v>
          </cell>
          <cell r="B220" t="str">
            <v>　　杭　頭　処　理　　　　　　　　　　　　　　　　　</v>
          </cell>
          <cell r="C220" t="str">
            <v>径３５０　　　　　　　　　　　　　　　　　　　　　　　　　　　　　　</v>
          </cell>
          <cell r="D220" t="str">
            <v>　本　</v>
          </cell>
          <cell r="E220">
            <v>2990</v>
          </cell>
        </row>
        <row r="221">
          <cell r="A221" t="str">
            <v>040140</v>
          </cell>
          <cell r="B221" t="str">
            <v>　　杭　頭　処　理　　　　　　　　　　　　　　　　　</v>
          </cell>
          <cell r="C221" t="str">
            <v>径４００　　　　　　　　　　　　　　　　　　　　　　　　　　　　　　</v>
          </cell>
          <cell r="D221" t="str">
            <v>　本　</v>
          </cell>
          <cell r="E221">
            <v>3740</v>
          </cell>
        </row>
        <row r="222">
          <cell r="A222" t="str">
            <v>040145</v>
          </cell>
          <cell r="B222" t="str">
            <v>　　杭　頭　処　理　　　　　　　　　　　　　　　　　</v>
          </cell>
          <cell r="C222" t="str">
            <v>径４５０　　　　　　　　　　　　　　　　　　　　　　　　　　　　　　</v>
          </cell>
          <cell r="D222" t="str">
            <v>　本　</v>
          </cell>
          <cell r="E222">
            <v>4680</v>
          </cell>
        </row>
        <row r="223">
          <cell r="A223" t="str">
            <v>040150</v>
          </cell>
          <cell r="B223" t="str">
            <v>　　杭　頭　処　理　　　　　　　　　　　　　　　　　</v>
          </cell>
          <cell r="C223" t="str">
            <v>径５００　　　　　　　　　　　　　　　　　　　　　　　　　　　　　　</v>
          </cell>
          <cell r="D223" t="str">
            <v>　本　</v>
          </cell>
          <cell r="E223">
            <v>5610</v>
          </cell>
        </row>
        <row r="224">
          <cell r="A224" t="str">
            <v>040160</v>
          </cell>
          <cell r="B224" t="str">
            <v>　　杭　頭　処　理　　　　　　　　　　　　　　　　　</v>
          </cell>
          <cell r="C224" t="str">
            <v>径６００　　　　　　　　　　　　　　　　　　　　　　　　　　　　　　</v>
          </cell>
          <cell r="D224" t="str">
            <v>　本　</v>
          </cell>
          <cell r="E224">
            <v>7670</v>
          </cell>
        </row>
        <row r="225">
          <cell r="A225" t="str">
            <v>040530</v>
          </cell>
          <cell r="B225" t="str">
            <v>　　杭　頭　補　強　　　　　　　　　　　　　　　　　</v>
          </cell>
          <cell r="C225" t="str">
            <v>径３００　　　　　　　　　　　　　　　　　　　　　　　　　　　　　　</v>
          </cell>
          <cell r="D225" t="str">
            <v>　箇所</v>
          </cell>
          <cell r="E225">
            <v>2520</v>
          </cell>
        </row>
        <row r="226">
          <cell r="A226" t="str">
            <v>040535</v>
          </cell>
          <cell r="B226" t="str">
            <v>　　杭　頭　補　強　　　　　　　　　　　　　　　　　</v>
          </cell>
          <cell r="C226" t="str">
            <v>径３５０　　　　　　　　　　　　　　　　　　　　　　　　　　　　　　</v>
          </cell>
          <cell r="D226" t="str">
            <v>　箇所</v>
          </cell>
          <cell r="E226">
            <v>2910</v>
          </cell>
        </row>
        <row r="227">
          <cell r="A227" t="str">
            <v>040540</v>
          </cell>
          <cell r="B227" t="str">
            <v>　　杭　頭　補　強　　　　　　　　　　　　　　　　　</v>
          </cell>
          <cell r="C227" t="str">
            <v>径４００　　　　　　　　　　　　　　　　　　　　　　　　　　　　　　</v>
          </cell>
          <cell r="D227" t="str">
            <v>　箇所</v>
          </cell>
          <cell r="E227">
            <v>3770</v>
          </cell>
        </row>
        <row r="228">
          <cell r="A228" t="str">
            <v>040545</v>
          </cell>
          <cell r="B228" t="str">
            <v>　　杭　頭　補　強　　　　　　　　　　　　　　　　　</v>
          </cell>
          <cell r="C228" t="str">
            <v>径４５０　　　　　　　　　　　　　　　　　　　　　　　　　　　　　　</v>
          </cell>
          <cell r="D228" t="str">
            <v>　箇所</v>
          </cell>
          <cell r="E228">
            <v>5510</v>
          </cell>
        </row>
        <row r="229">
          <cell r="A229" t="str">
            <v>040550</v>
          </cell>
          <cell r="B229" t="str">
            <v>　　杭　頭　補　強　　　　　　　　　　　　　　　　　</v>
          </cell>
          <cell r="C229" t="str">
            <v>径５００　　　　　　　　　　　　　　　　　　　　　　　　　　　　　　</v>
          </cell>
          <cell r="D229" t="str">
            <v>　箇所</v>
          </cell>
          <cell r="E229">
            <v>6130</v>
          </cell>
        </row>
        <row r="230">
          <cell r="A230" t="str">
            <v>040560</v>
          </cell>
          <cell r="B230" t="str">
            <v>　　杭　頭　補　強　　　　　　　　　　　　　　　　　</v>
          </cell>
          <cell r="C230" t="str">
            <v>径６００　　　　　　　　　　　　　　　　　　　　　　　　　　　　　　</v>
          </cell>
          <cell r="D230" t="str">
            <v>　箇所</v>
          </cell>
          <cell r="E230">
            <v>9680</v>
          </cell>
        </row>
        <row r="231">
          <cell r="A231" t="str">
            <v>041040</v>
          </cell>
          <cell r="B231" t="str">
            <v>　　砕　石　地　業　　　　　　　　　　　　　　　　　</v>
          </cell>
          <cell r="C231" t="str">
            <v>＜砕石材料費×１．１を加算する＞　　　　　　　　　　　　　　　　　　</v>
          </cell>
          <cell r="D231" t="str">
            <v>　m3　</v>
          </cell>
          <cell r="E231">
            <v>3470</v>
          </cell>
        </row>
        <row r="232">
          <cell r="A232" t="str">
            <v>041140</v>
          </cell>
          <cell r="B232" t="str">
            <v>　　砕　石　敷　き　　　　　　　　　　　　　　　　　</v>
          </cell>
          <cell r="C232" t="str">
            <v>＜砕石材料費×１．０５を加算する＞　　　　　　　　　　　　　　　　　</v>
          </cell>
          <cell r="D232" t="str">
            <v>　m3　</v>
          </cell>
          <cell r="E232">
            <v>2950</v>
          </cell>
        </row>
        <row r="233">
          <cell r="A233" t="str">
            <v>041200</v>
          </cell>
          <cell r="B233" t="str">
            <v>　　床下防湿層敷き</v>
          </cell>
          <cell r="C233" t="str">
            <v>ポリエチレンシート　０．１５ｍｍ</v>
          </cell>
          <cell r="D233" t="str">
            <v>　m2　</v>
          </cell>
          <cell r="E233">
            <v>190</v>
          </cell>
        </row>
        <row r="234">
          <cell r="A234" t="str">
            <v>050103</v>
          </cell>
          <cell r="B234" t="str">
            <v>　　コンクリートポンプ運転　　　　　　　　　　　</v>
          </cell>
          <cell r="C234" t="str">
            <v>配管型　　　５０m3未満　　　　　　　　　　　　</v>
          </cell>
          <cell r="D234" t="str">
            <v>　m3　</v>
          </cell>
          <cell r="E234">
            <v>32</v>
          </cell>
        </row>
        <row r="235">
          <cell r="A235" t="str">
            <v>050105</v>
          </cell>
          <cell r="B235" t="str">
            <v>　　コンクリートポンプ運転　　　　　　　　　　　</v>
          </cell>
          <cell r="C235" t="str">
            <v>配管型　　　５０m3以上１００m3未満　　　　　　</v>
          </cell>
          <cell r="D235" t="str">
            <v>　m3　</v>
          </cell>
          <cell r="E235">
            <v>32</v>
          </cell>
        </row>
        <row r="236">
          <cell r="A236" t="str">
            <v>050107</v>
          </cell>
          <cell r="B236" t="str">
            <v>　　コンクリートポンプ運転　　　　　　　　　　　</v>
          </cell>
          <cell r="C236" t="str">
            <v>配管型　　１００m3以上１７０m3未満　　　　　</v>
          </cell>
          <cell r="D236" t="str">
            <v>　m3　</v>
          </cell>
          <cell r="E236">
            <v>660</v>
          </cell>
        </row>
        <row r="237">
          <cell r="A237" t="str">
            <v>050109</v>
          </cell>
          <cell r="B237" t="str">
            <v>　　コンクリートポンプ運転　　　　　　　　　　　</v>
          </cell>
          <cell r="C237" t="str">
            <v>配管型　　１７０m3以上　　　　　　　　　　　</v>
          </cell>
          <cell r="D237" t="str">
            <v>　m3　</v>
          </cell>
          <cell r="E237">
            <v>610</v>
          </cell>
        </row>
        <row r="238">
          <cell r="A238" t="str">
            <v>050222</v>
          </cell>
          <cell r="B238" t="str">
            <v>　　コンクリートポンプ組立　　　　　　　　　　　　　</v>
          </cell>
          <cell r="C238" t="str">
            <v>配管型　　　５０m3未満　　　　　　　　　　　　　　　　　　　　　　　　　</v>
          </cell>
          <cell r="D238" t="str">
            <v>　台　</v>
          </cell>
          <cell r="E238">
            <v>70190</v>
          </cell>
        </row>
        <row r="239">
          <cell r="A239" t="str">
            <v>050224</v>
          </cell>
          <cell r="B239" t="str">
            <v>　　コンクリートポンプ組立　　　　　　　　　　　　　</v>
          </cell>
          <cell r="C239" t="str">
            <v>配管型　　　５０m3以上１００m3未満　　　　　　　　　　　　　　　　　　　</v>
          </cell>
          <cell r="D239" t="str">
            <v>　台　</v>
          </cell>
          <cell r="E239">
            <v>97820</v>
          </cell>
        </row>
        <row r="240">
          <cell r="A240" t="str">
            <v>050226</v>
          </cell>
          <cell r="B240" t="str">
            <v>　　コンクリートポンプ組立　　　　　　　　　　　　　</v>
          </cell>
          <cell r="C240" t="str">
            <v>配管型　　１００m3以上１７０m3未満　　　　　　　　　　　　　　　　　　</v>
          </cell>
          <cell r="D240" t="str">
            <v>　台　</v>
          </cell>
          <cell r="E240">
            <v>42550</v>
          </cell>
        </row>
        <row r="241">
          <cell r="A241" t="str">
            <v>050228</v>
          </cell>
          <cell r="B241" t="str">
            <v>　　コンクリートポンプ組立　　　　　　　　　　　　　</v>
          </cell>
          <cell r="C241" t="str">
            <v>配管型　　１７０m3以上　　　　　　　　　　　　　　　　　　　　　　　　</v>
          </cell>
          <cell r="D241" t="str">
            <v>　台　</v>
          </cell>
          <cell r="E241">
            <v>48920</v>
          </cell>
        </row>
        <row r="242">
          <cell r="A242" t="str">
            <v>050301</v>
          </cell>
          <cell r="B242" t="str">
            <v>　　コンクリート足場　　　　　　　　　　　　　　　　</v>
          </cell>
          <cell r="C242" t="str">
            <v>一般階　　　　　　　　　　　　　　　　　　　　　　　　　　　　　　　</v>
          </cell>
          <cell r="D242" t="str">
            <v>　m2　</v>
          </cell>
          <cell r="E242">
            <v>110</v>
          </cell>
        </row>
        <row r="243">
          <cell r="A243" t="str">
            <v>050400</v>
          </cell>
          <cell r="B243" t="str">
            <v>　　コンクリート養生　　　　　　　　　　　　　　　　</v>
          </cell>
          <cell r="C243" t="str">
            <v>一般　　　　　　　　　　　　　　　　　　　　　　　　　　　　　　　　</v>
          </cell>
          <cell r="D243" t="str">
            <v>　m2　</v>
          </cell>
          <cell r="E243">
            <v>42</v>
          </cell>
        </row>
        <row r="244">
          <cell r="A244" t="str">
            <v>076000</v>
          </cell>
          <cell r="B244" t="str">
            <v>　　鉄　骨　足　場　　　　　　　　　　　　　　　　　</v>
          </cell>
          <cell r="C244" t="str">
            <v>　　　　　　　　　　　　　　　　　　　　　　　　　　　　　　　　　　</v>
          </cell>
          <cell r="D244" t="str">
            <v>　m2　</v>
          </cell>
          <cell r="E244">
            <v>730</v>
          </cell>
        </row>
        <row r="245">
          <cell r="A245" t="str">
            <v>077000</v>
          </cell>
          <cell r="B245" t="str">
            <v>　　災　害　防　止　　　　　　　　　　　　　　　　　</v>
          </cell>
          <cell r="C245" t="str">
            <v>安全ネット　　　　　　　　　　　　　　　　　　　　　　　　　　　　　</v>
          </cell>
          <cell r="D245" t="str">
            <v>架m2　</v>
          </cell>
          <cell r="E245">
            <v>490</v>
          </cell>
        </row>
        <row r="246">
          <cell r="A246" t="str">
            <v>091000</v>
          </cell>
          <cell r="B246" t="str">
            <v>　　ゴムアスファルト系　　　　シール材　　　　　　　</v>
          </cell>
          <cell r="C246" t="str">
            <v>　　　　　　　　　　　　　　　　　　　　　　　　　　　　　　　　　　</v>
          </cell>
          <cell r="D246" t="str">
            <v>　ｍ　</v>
          </cell>
          <cell r="E246">
            <v>110</v>
          </cell>
        </row>
        <row r="247">
          <cell r="A247" t="str">
            <v>093000</v>
          </cell>
          <cell r="B247" t="str">
            <v>　　防根用シート敷き　　　　　　　　　　　　　　　　</v>
          </cell>
          <cell r="C247" t="str">
            <v>ポリエチレンシート　０．３ｍｍ　　　　　　　　　　　　　　　　　　　</v>
          </cell>
          <cell r="D247" t="str">
            <v>　m2　</v>
          </cell>
          <cell r="E247">
            <v>460</v>
          </cell>
        </row>
        <row r="248">
          <cell r="B248" t="str">
            <v>【　建築工事複合単価表　】</v>
          </cell>
        </row>
        <row r="249">
          <cell r="A249" t="str">
            <v>094000</v>
          </cell>
          <cell r="B249" t="str">
            <v>　　ポリサルファイドシーリング　　　　　　</v>
          </cell>
          <cell r="C249" t="str">
            <v>軽微なもの　　　　　　　　　　　　　　　　　　　　　　　　　　　　　</v>
          </cell>
          <cell r="D249" t="str">
            <v>　ｍ　</v>
          </cell>
          <cell r="E249">
            <v>540</v>
          </cell>
        </row>
        <row r="250">
          <cell r="A250" t="str">
            <v>094010</v>
          </cell>
          <cell r="B250" t="str">
            <v>　　ポリサルファイドシーリング　　　　　　</v>
          </cell>
          <cell r="C250" t="str">
            <v>１０×７ｍｍ　　　　　　　　　　　　　　　　　　　　　　　　　　　　</v>
          </cell>
          <cell r="D250" t="str">
            <v>　ｍ　</v>
          </cell>
          <cell r="E250">
            <v>620</v>
          </cell>
        </row>
        <row r="251">
          <cell r="A251" t="str">
            <v>094020</v>
          </cell>
          <cell r="B251" t="str">
            <v>　　ポリサルファイドシーリング　　　　　　</v>
          </cell>
          <cell r="C251" t="str">
            <v>１０×１０ｍｍ　　　　　　　　　　　　　　　　　　　　　　　　　　　</v>
          </cell>
          <cell r="D251" t="str">
            <v>　ｍ　</v>
          </cell>
          <cell r="E251">
            <v>680</v>
          </cell>
        </row>
        <row r="252">
          <cell r="A252" t="str">
            <v>094030</v>
          </cell>
          <cell r="B252" t="str">
            <v>　　ポリサルファイドシーリング　　　　　　</v>
          </cell>
          <cell r="C252" t="str">
            <v>１５×１０ｍｍ　　　　　　　　　　　　　　　　　　　　　　　　　　　</v>
          </cell>
          <cell r="D252" t="str">
            <v>　ｍ　</v>
          </cell>
          <cell r="E252">
            <v>850</v>
          </cell>
        </row>
        <row r="253">
          <cell r="A253" t="str">
            <v>094040</v>
          </cell>
          <cell r="B253" t="str">
            <v>　　ポリサルファイドシーリング　　　　　　</v>
          </cell>
          <cell r="C253" t="str">
            <v>１５×１５ｍｍ　　　　　　　　　　　　　　　　　　　　　　　　　　　</v>
          </cell>
          <cell r="D253" t="str">
            <v>　ｍ　</v>
          </cell>
          <cell r="E253">
            <v>990</v>
          </cell>
        </row>
        <row r="254">
          <cell r="A254" t="str">
            <v>094050</v>
          </cell>
          <cell r="B254" t="str">
            <v>　　ポリサルファイドシーリング　　　　　　</v>
          </cell>
          <cell r="C254" t="str">
            <v>２０×１０ｍｍ　　　　　　　　　　　　　　　　　　　　　　　　　　　</v>
          </cell>
          <cell r="D254" t="str">
            <v>　ｍ　</v>
          </cell>
          <cell r="E254">
            <v>1030</v>
          </cell>
        </row>
        <row r="255">
          <cell r="A255" t="str">
            <v>094060</v>
          </cell>
          <cell r="B255" t="str">
            <v>　　ポリサルファイドシーリング　　　　　　</v>
          </cell>
          <cell r="C255" t="str">
            <v>２０×１５ｍｍ　　　　　　　　　　　　　　　　　　　　　　　　　　　</v>
          </cell>
          <cell r="D255" t="str">
            <v>　ｍ　</v>
          </cell>
          <cell r="E255">
            <v>1220</v>
          </cell>
        </row>
        <row r="256">
          <cell r="A256" t="str">
            <v>094070</v>
          </cell>
          <cell r="B256" t="str">
            <v>　　ポリサルファイドシーリング　　　　　　</v>
          </cell>
          <cell r="C256" t="str">
            <v>２０×２０ｍｍ　　　　　　　　　　　　　　　　　　　　　　　　　　　</v>
          </cell>
          <cell r="D256" t="str">
            <v>　ｍ　</v>
          </cell>
          <cell r="E256">
            <v>1400</v>
          </cell>
        </row>
        <row r="257">
          <cell r="A257" t="str">
            <v>094080</v>
          </cell>
          <cell r="B257" t="str">
            <v>　　ポリサルファイドシーリング　　　　　　</v>
          </cell>
          <cell r="C257" t="str">
            <v>２５×１５ｍｍ　　　　　　　　　　　　　　　　　　　　　　　　　　　</v>
          </cell>
          <cell r="D257" t="str">
            <v>　ｍ　</v>
          </cell>
          <cell r="E257">
            <v>1430</v>
          </cell>
        </row>
        <row r="258">
          <cell r="A258" t="str">
            <v>094090</v>
          </cell>
          <cell r="B258" t="str">
            <v>　　ポリサルファイドシーリング　　　　　　</v>
          </cell>
          <cell r="C258" t="str">
            <v>２５×２０ｍｍ　　　　　　　　　　　　　　　　　　　　　　　　　　　</v>
          </cell>
          <cell r="D258" t="str">
            <v>　ｍ　</v>
          </cell>
          <cell r="E258">
            <v>1670</v>
          </cell>
        </row>
        <row r="259">
          <cell r="A259" t="str">
            <v>094100</v>
          </cell>
          <cell r="B259" t="str">
            <v>　　ポリサルファイドシーリング　　　　　　</v>
          </cell>
          <cell r="C259" t="str">
            <v>２５×２５ｍｍ　　　　　　　　　　　　　　　　　　　　　　　　　　　</v>
          </cell>
          <cell r="D259" t="str">
            <v>　ｍ　</v>
          </cell>
          <cell r="E259">
            <v>1900</v>
          </cell>
        </row>
        <row r="260">
          <cell r="A260" t="str">
            <v>094110</v>
          </cell>
          <cell r="B260" t="str">
            <v>　　ポリサルファイドシーリング　　　　　　</v>
          </cell>
          <cell r="C260" t="str">
            <v>３０×１５ｍｍ　　　　　　　　　　　　　　　　　　　　　　　　　　　</v>
          </cell>
          <cell r="D260" t="str">
            <v>　ｍ　</v>
          </cell>
          <cell r="E260">
            <v>1660</v>
          </cell>
        </row>
        <row r="261">
          <cell r="A261" t="str">
            <v>094120</v>
          </cell>
          <cell r="B261" t="str">
            <v>　　ポリサルファイドシーリング　　　　　　</v>
          </cell>
          <cell r="C261" t="str">
            <v>３０×２０ｍｍ　　　　　　　　　　　　　　　　　　　　　　　　　　　</v>
          </cell>
          <cell r="D261" t="str">
            <v>　ｍ　</v>
          </cell>
          <cell r="E261">
            <v>1940</v>
          </cell>
        </row>
        <row r="262">
          <cell r="A262" t="str">
            <v>094130</v>
          </cell>
          <cell r="B262" t="str">
            <v>　　ポリサルファイドシーリング　　　　　　</v>
          </cell>
          <cell r="C262" t="str">
            <v>３０×２５ｍｍ　　　　　　　　　　　　　　　　　　　　　　　　　　　</v>
          </cell>
          <cell r="D262" t="str">
            <v>　ｍ　</v>
          </cell>
          <cell r="E262">
            <v>2220</v>
          </cell>
        </row>
        <row r="263">
          <cell r="A263" t="str">
            <v>094200</v>
          </cell>
          <cell r="B263" t="str">
            <v>　　シリコーンシーリング　　　　　　　　　　　　　　</v>
          </cell>
          <cell r="C263" t="str">
            <v>軽微なもの　　　　　　　　　　　　　　　　　　　　　　　　　　　　　</v>
          </cell>
          <cell r="D263" t="str">
            <v>　ｍ　</v>
          </cell>
          <cell r="E263">
            <v>550</v>
          </cell>
        </row>
        <row r="264">
          <cell r="A264" t="str">
            <v>094210</v>
          </cell>
          <cell r="B264" t="str">
            <v>　　シリコーンシーリング　　　　　　　　　　　　　　</v>
          </cell>
          <cell r="C264" t="str">
            <v>１０×７ｍｍ　　　　　　　　　　　　　　　　　　　　　　　　　　　　</v>
          </cell>
          <cell r="D264" t="str">
            <v>　ｍ　</v>
          </cell>
          <cell r="E264">
            <v>660</v>
          </cell>
        </row>
        <row r="265">
          <cell r="A265" t="str">
            <v>094220</v>
          </cell>
          <cell r="B265" t="str">
            <v>　　シリコーンシーリング　　　　　　　　　　　　　　</v>
          </cell>
          <cell r="C265" t="str">
            <v>１０×１０ｍｍ　　　　　　　　　　　　　　　　　　　　　　　　　　　</v>
          </cell>
          <cell r="D265" t="str">
            <v>　ｍ　</v>
          </cell>
          <cell r="E265">
            <v>730</v>
          </cell>
        </row>
        <row r="266">
          <cell r="A266" t="str">
            <v>094230</v>
          </cell>
          <cell r="B266" t="str">
            <v>　　シリコーンシーリング　　　　　　　　　　　　　　</v>
          </cell>
          <cell r="C266" t="str">
            <v>１５×１０ｍｍ　　　　　　　　　　　　　　　　　　　　　　　　　　　</v>
          </cell>
          <cell r="D266" t="str">
            <v>　ｍ　</v>
          </cell>
          <cell r="E266">
            <v>940</v>
          </cell>
        </row>
        <row r="267">
          <cell r="A267" t="str">
            <v>094240</v>
          </cell>
          <cell r="B267" t="str">
            <v>　　シリコーンシーリング　　　　　　　　　　　　　　</v>
          </cell>
          <cell r="C267" t="str">
            <v>１５×１５ｍｍ　　　　　　　　　　　　　　　　　　　　　　　　　　　</v>
          </cell>
          <cell r="D267" t="str">
            <v>　ｍ　</v>
          </cell>
          <cell r="E267">
            <v>1120</v>
          </cell>
        </row>
        <row r="268">
          <cell r="A268" t="str">
            <v>094250</v>
          </cell>
          <cell r="B268" t="str">
            <v>　　シリコーンシーリング　　　　　　　　　　　　　　</v>
          </cell>
          <cell r="C268" t="str">
            <v>２０×１０ｍｍ　　　　　　　　　　　　　　　　　　　　　　　　　　　</v>
          </cell>
          <cell r="D268" t="str">
            <v>　ｍ　</v>
          </cell>
          <cell r="E268">
            <v>1150</v>
          </cell>
        </row>
        <row r="269">
          <cell r="A269" t="str">
            <v>094260</v>
          </cell>
          <cell r="B269" t="str">
            <v>　　シリコーンシーリング　　　　　　　　　　　　　　</v>
          </cell>
          <cell r="C269" t="str">
            <v>２０×１５ｍｍ　　　　　　　　　　　　　　　　　　　　　　　　　　　</v>
          </cell>
          <cell r="D269" t="str">
            <v>　ｍ　</v>
          </cell>
          <cell r="E269">
            <v>1390</v>
          </cell>
        </row>
        <row r="270">
          <cell r="A270" t="str">
            <v>094270</v>
          </cell>
          <cell r="B270" t="str">
            <v>　　シリコーンシーリング　　　　　　　　　　　　　　</v>
          </cell>
          <cell r="C270" t="str">
            <v>２０×２０ｍｍ　　　　　　　　　　　　　　　　　　　　　　　　　　　</v>
          </cell>
          <cell r="D270" t="str">
            <v>　ｍ　</v>
          </cell>
          <cell r="E270">
            <v>1630</v>
          </cell>
        </row>
        <row r="271">
          <cell r="A271" t="str">
            <v>094280</v>
          </cell>
          <cell r="B271" t="str">
            <v>　　シリコーンシーリング　　　　　　　　　　　　　　</v>
          </cell>
          <cell r="C271" t="str">
            <v>２５×１５ｍｍ　　　　　　　　　　　　　　　　　　　　　　　　　　　</v>
          </cell>
          <cell r="D271" t="str">
            <v>　ｍ　</v>
          </cell>
          <cell r="E271">
            <v>1650</v>
          </cell>
        </row>
        <row r="272">
          <cell r="A272" t="str">
            <v>094290</v>
          </cell>
          <cell r="B272" t="str">
            <v>　　シリコーンシーリング　　　　　　　　　　　　　　</v>
          </cell>
          <cell r="C272" t="str">
            <v>２５×２０ｍｍ　　　　　　　　　　　　　　　　　　　　　　　　　　　</v>
          </cell>
          <cell r="D272" t="str">
            <v>　ｍ　</v>
          </cell>
          <cell r="E272">
            <v>1960</v>
          </cell>
        </row>
        <row r="273">
          <cell r="A273" t="str">
            <v>094300</v>
          </cell>
          <cell r="B273" t="str">
            <v>　　シリコーンシーリング　　　　　　　　　　　　　　</v>
          </cell>
          <cell r="C273" t="str">
            <v>２５×２５ｍｍ　　　　　　　　　　　　　　　　　　　　　　　　　　　</v>
          </cell>
          <cell r="D273" t="str">
            <v>　ｍ　</v>
          </cell>
          <cell r="E273">
            <v>2260</v>
          </cell>
        </row>
        <row r="274">
          <cell r="A274" t="str">
            <v>094310</v>
          </cell>
          <cell r="B274" t="str">
            <v>　　シリコーンシーリング　　　　　　　　　　　　　　</v>
          </cell>
          <cell r="C274" t="str">
            <v>３０×１５ｍｍ　　　　　　　　　　　　　　　　　　　　　　　　　　　</v>
          </cell>
          <cell r="D274" t="str">
            <v>　ｍ　</v>
          </cell>
          <cell r="E274">
            <v>1930</v>
          </cell>
        </row>
        <row r="275">
          <cell r="A275" t="str">
            <v>094320</v>
          </cell>
          <cell r="B275" t="str">
            <v>　　シリコーンシーリング　　　　　　　　　　　　　　</v>
          </cell>
          <cell r="C275" t="str">
            <v>３０×２０ｍｍ　　　　　　　　　　　　　　　　　　　　　　　　　　　</v>
          </cell>
          <cell r="D275" t="str">
            <v>　ｍ　</v>
          </cell>
          <cell r="E275">
            <v>2290</v>
          </cell>
        </row>
        <row r="276">
          <cell r="A276" t="str">
            <v>094330</v>
          </cell>
          <cell r="B276" t="str">
            <v>　　シリコーンシーリング　　　　　　　　　　　　　　</v>
          </cell>
          <cell r="C276" t="str">
            <v>３０×２５ｍｍ　　　　　　　　　　　　　　　　　　　　　　　　　　　</v>
          </cell>
          <cell r="D276" t="str">
            <v>　ｍ　</v>
          </cell>
          <cell r="E276">
            <v>2660</v>
          </cell>
        </row>
        <row r="277">
          <cell r="A277" t="str">
            <v>094400</v>
          </cell>
          <cell r="B277" t="str">
            <v>　　変成シリコーンシーリング　　　　　　</v>
          </cell>
          <cell r="C277" t="str">
            <v>軽微なもの　　　　　　　　　　　　　　　　　　　　　　　　　　　　　</v>
          </cell>
          <cell r="D277" t="str">
            <v>　ｍ　</v>
          </cell>
          <cell r="E277">
            <v>540</v>
          </cell>
        </row>
        <row r="278">
          <cell r="A278" t="str">
            <v>094410</v>
          </cell>
          <cell r="B278" t="str">
            <v>　　変成シリコーンシーリング　　　　　　</v>
          </cell>
          <cell r="C278" t="str">
            <v>１０×７ｍｍ　　　　　　　　　　　　　　　　　　　　　　　　　　　　</v>
          </cell>
          <cell r="D278" t="str">
            <v>　ｍ　</v>
          </cell>
          <cell r="E278">
            <v>620</v>
          </cell>
        </row>
        <row r="279">
          <cell r="A279" t="str">
            <v>094420</v>
          </cell>
          <cell r="B279" t="str">
            <v>　　変成シリコーンシーリング　　　　　　</v>
          </cell>
          <cell r="C279" t="str">
            <v>１０×１０ｍｍ　　　　　　　　　　　　　　　　　　　　　　　　　　　</v>
          </cell>
          <cell r="D279" t="str">
            <v>　ｍ　</v>
          </cell>
          <cell r="E279">
            <v>680</v>
          </cell>
        </row>
        <row r="280">
          <cell r="A280" t="str">
            <v>094430</v>
          </cell>
          <cell r="B280" t="str">
            <v>　　変成シリコーンシーリング　　　　　　</v>
          </cell>
          <cell r="C280" t="str">
            <v>１５×１０ｍｍ　　　　　　　　　　　　　　　　　　　　　　　　　　　</v>
          </cell>
          <cell r="D280" t="str">
            <v>　ｍ　</v>
          </cell>
          <cell r="E280">
            <v>850</v>
          </cell>
        </row>
        <row r="281">
          <cell r="A281" t="str">
            <v>094440</v>
          </cell>
          <cell r="B281" t="str">
            <v>　　変成シリコーンシーリング　　　　　　</v>
          </cell>
          <cell r="C281" t="str">
            <v>１５×１５ｍｍ　　　　　　　　　　　　　　　　　　　　　　　　　　　</v>
          </cell>
          <cell r="D281" t="str">
            <v>　ｍ　</v>
          </cell>
          <cell r="E281">
            <v>990</v>
          </cell>
        </row>
        <row r="282">
          <cell r="A282" t="str">
            <v>094450</v>
          </cell>
          <cell r="B282" t="str">
            <v>　　変成シリコーンシーリング　　　　　　</v>
          </cell>
          <cell r="C282" t="str">
            <v>２０×１０ｍｍ　　　　　　　　　　　　　　　　　　　　　　　　　　　</v>
          </cell>
          <cell r="D282" t="str">
            <v>　ｍ　</v>
          </cell>
          <cell r="E282">
            <v>1030</v>
          </cell>
        </row>
        <row r="283">
          <cell r="A283" t="str">
            <v>094460</v>
          </cell>
          <cell r="B283" t="str">
            <v>　　変成シリコーンシーリング　　　　　　</v>
          </cell>
          <cell r="C283" t="str">
            <v>２０×１５ｍｍ　　　　　　　　　　　　　　　　　　　　　　　　　　　</v>
          </cell>
          <cell r="D283" t="str">
            <v>　ｍ　</v>
          </cell>
          <cell r="E283">
            <v>1220</v>
          </cell>
        </row>
        <row r="284">
          <cell r="A284" t="str">
            <v>094470</v>
          </cell>
          <cell r="B284" t="str">
            <v>　　変成シリコーンシーリング　　　　　　</v>
          </cell>
          <cell r="C284" t="str">
            <v>２０×２０ｍｍ　　　　　　　　　　　　　　　　　　　　　　　　　　　</v>
          </cell>
          <cell r="D284" t="str">
            <v>　ｍ　</v>
          </cell>
          <cell r="E284">
            <v>1400</v>
          </cell>
        </row>
        <row r="285">
          <cell r="A285" t="str">
            <v>094480</v>
          </cell>
          <cell r="B285" t="str">
            <v>　　変成シリコーンシーリング　　　　　　</v>
          </cell>
          <cell r="C285" t="str">
            <v>２５×１５ｍｍ　　　　　　　　　　　　　　　　　　　　　　　　　　　</v>
          </cell>
          <cell r="D285" t="str">
            <v>　ｍ　</v>
          </cell>
          <cell r="E285">
            <v>1430</v>
          </cell>
        </row>
        <row r="286">
          <cell r="A286" t="str">
            <v>094490</v>
          </cell>
          <cell r="B286" t="str">
            <v>　　変成シリコーンシーリング　　　　　　</v>
          </cell>
          <cell r="C286" t="str">
            <v>２５×２０ｍｍ　　　　　　　　　　　　　　　　　　　　　　　　　　　</v>
          </cell>
          <cell r="D286" t="str">
            <v>　ｍ　</v>
          </cell>
          <cell r="E286">
            <v>1670</v>
          </cell>
        </row>
        <row r="287">
          <cell r="A287" t="str">
            <v>094500</v>
          </cell>
          <cell r="B287" t="str">
            <v>　　変成シリコーンシーリング　　　　　　</v>
          </cell>
          <cell r="C287" t="str">
            <v>２５×２５ｍｍ　　　　　　　　　　　　　　　　　　　　　　　　　　　</v>
          </cell>
          <cell r="D287" t="str">
            <v>　ｍ　</v>
          </cell>
          <cell r="E287">
            <v>1900</v>
          </cell>
        </row>
        <row r="288">
          <cell r="A288" t="str">
            <v>094510</v>
          </cell>
          <cell r="B288" t="str">
            <v>　　変成シリコーンシーリング　　　　　　</v>
          </cell>
          <cell r="C288" t="str">
            <v>３０×１５ｍｍ　　　　　　　　　　　　　　　　　　　　　　　　　　　</v>
          </cell>
          <cell r="D288" t="str">
            <v>　ｍ　</v>
          </cell>
          <cell r="E288">
            <v>1660</v>
          </cell>
        </row>
        <row r="289">
          <cell r="B289" t="str">
            <v>【　建築工事複合単価表　】</v>
          </cell>
        </row>
        <row r="290">
          <cell r="A290" t="str">
            <v>094520</v>
          </cell>
          <cell r="B290" t="str">
            <v>　　変成シリコーンシーリング　　　　　　</v>
          </cell>
          <cell r="C290" t="str">
            <v>３０×２０ｍｍ　　　　　　　　　　　　　　　　　　　　　　　　　　　</v>
          </cell>
          <cell r="D290" t="str">
            <v>　ｍ　</v>
          </cell>
          <cell r="E290">
            <v>1940</v>
          </cell>
        </row>
        <row r="291">
          <cell r="A291" t="str">
            <v>094530</v>
          </cell>
          <cell r="B291" t="str">
            <v>　　変成シリコーンシーリング　　　　　　</v>
          </cell>
          <cell r="C291" t="str">
            <v>３０×２５ｍｍ　　　　　　　　　　　　　　　　　　　　　　　　　　　</v>
          </cell>
          <cell r="D291" t="str">
            <v>　ｍ　</v>
          </cell>
          <cell r="E291">
            <v>2220</v>
          </cell>
        </row>
        <row r="292">
          <cell r="A292" t="str">
            <v>120190</v>
          </cell>
          <cell r="B292" t="str">
            <v>　　画桟取付け　　　　　　　　　　　　　　　　　　　</v>
          </cell>
          <cell r="C292" t="str">
            <v>施工費　　　　　　　　　　　　　　　　　　　　　　　　　　　　　　　</v>
          </cell>
          <cell r="D292" t="str">
            <v>　ｍ　</v>
          </cell>
          <cell r="E292">
            <v>1720</v>
          </cell>
        </row>
        <row r="293">
          <cell r="A293" t="str">
            <v>120240</v>
          </cell>
          <cell r="B293" t="str">
            <v>　　屋根下地板張り　　　　　　　　　　　　　　　　　</v>
          </cell>
          <cell r="C293" t="str">
            <v>施工費　　　　　　　　　　　　　　　　　　　　　　　　　　　　　　　</v>
          </cell>
          <cell r="D293" t="str">
            <v>　m2　</v>
          </cell>
          <cell r="E293">
            <v>670</v>
          </cell>
        </row>
        <row r="294">
          <cell r="A294" t="str">
            <v>120420</v>
          </cell>
          <cell r="B294" t="str">
            <v>　　階段笠木取付け　　　　　　　　　　　　　　　　　</v>
          </cell>
          <cell r="C294" t="str">
            <v>６０×１００ｍｍ程度　施工費　　　　　　　　　　　　　　　　　　　　</v>
          </cell>
          <cell r="D294" t="str">
            <v>　ｍ　</v>
          </cell>
          <cell r="E294">
            <v>2970</v>
          </cell>
        </row>
        <row r="295">
          <cell r="A295" t="str">
            <v>120440</v>
          </cell>
          <cell r="B295" t="str">
            <v>　　化粧柱取付け　　　　　　　　　　　　　　　　　　</v>
          </cell>
          <cell r="C295" t="str">
            <v>施工費　　　　　　　　　　　　　　　　　　　　　　　　　　　　　　　</v>
          </cell>
          <cell r="D295" t="str">
            <v>　本　</v>
          </cell>
          <cell r="E295">
            <v>7600</v>
          </cell>
        </row>
        <row r="296">
          <cell r="A296" t="str">
            <v>130400</v>
          </cell>
          <cell r="B296" t="str">
            <v>　　ルーフドレン　　　　　　　　　　　　　　　　　　</v>
          </cell>
          <cell r="C296" t="str">
            <v>＜ルーフドレン×１．１０を加算＞　　　　　　　　　　　　　　　　　　</v>
          </cell>
          <cell r="D296" t="str">
            <v>　箇所</v>
          </cell>
          <cell r="E296">
            <v>3950</v>
          </cell>
        </row>
        <row r="297">
          <cell r="A297" t="str">
            <v>130410</v>
          </cell>
          <cell r="B297" t="str">
            <v>　　フロアードレン　　　　　　　　　　　　　　　　　</v>
          </cell>
          <cell r="C297" t="str">
            <v>＜フロアードレン×１．１０を加算＞　　　　　　　　　　　　　　　　　</v>
          </cell>
          <cell r="D297" t="str">
            <v>　箇所</v>
          </cell>
          <cell r="E297">
            <v>3950</v>
          </cell>
        </row>
        <row r="298">
          <cell r="A298" t="str">
            <v>130506</v>
          </cell>
          <cell r="B298" t="str">
            <v>　　た　て　ど　い　　　　　　　　　　　　　　　　　</v>
          </cell>
          <cell r="C298" t="str">
            <v>鋼管　径６５ｍｍ　　　　　　　　　　　　　　　　　　　　　　　　　　</v>
          </cell>
          <cell r="D298" t="str">
            <v>　ｍ　</v>
          </cell>
          <cell r="E298">
            <v>4200</v>
          </cell>
        </row>
        <row r="299">
          <cell r="A299" t="str">
            <v>130508</v>
          </cell>
          <cell r="B299" t="str">
            <v>　　た　て　ど　い　　　　　　　　　　　　　　　　　</v>
          </cell>
          <cell r="C299" t="str">
            <v>鋼管　径８０ｍｍ　　　　　　　　　　　　　　　　　　　　　　　　　　</v>
          </cell>
          <cell r="D299" t="str">
            <v>　ｍ　</v>
          </cell>
          <cell r="E299">
            <v>4740</v>
          </cell>
        </row>
        <row r="300">
          <cell r="A300" t="str">
            <v>130510</v>
          </cell>
          <cell r="B300" t="str">
            <v>　　た　て　ど　い　　　　　　　　　　　　　　　　　</v>
          </cell>
          <cell r="C300" t="str">
            <v>鋼管　径１００ｍｍ　　　　　　　　　　　　　　　　　　　　　　　　　</v>
          </cell>
          <cell r="D300" t="str">
            <v>　ｍ　</v>
          </cell>
          <cell r="E300">
            <v>5460</v>
          </cell>
        </row>
        <row r="301">
          <cell r="A301" t="str">
            <v>130512</v>
          </cell>
          <cell r="B301" t="str">
            <v>　　た　て　ど　い　　　　　　　　　　　　　　　　　</v>
          </cell>
          <cell r="C301" t="str">
            <v>鋼管　径１２５ｍｍ　　　　　　　　　　　　　　　　　　　　　　　　　</v>
          </cell>
          <cell r="D301" t="str">
            <v>　ｍ　</v>
          </cell>
          <cell r="E301">
            <v>6910</v>
          </cell>
        </row>
        <row r="302">
          <cell r="A302" t="str">
            <v>130515</v>
          </cell>
          <cell r="B302" t="str">
            <v>　　た　て　ど　い　　　　　　　　　　　　　　　　　</v>
          </cell>
          <cell r="C302" t="str">
            <v>鋼管　径１５０ｍｍ　　　　　　　　　　　　　　　　　　　　　　　　　</v>
          </cell>
          <cell r="D302" t="str">
            <v>　ｍ　</v>
          </cell>
          <cell r="E302">
            <v>7990</v>
          </cell>
        </row>
        <row r="303">
          <cell r="A303" t="str">
            <v>140000</v>
          </cell>
          <cell r="B303" t="str">
            <v>　　鋳鉄製マンホールふた　　　　　　　　　　　　　　</v>
          </cell>
          <cell r="C303" t="str">
            <v>＜マンホールふた×１．１０を加算＞　　　　　　　　　　　　　　　　　</v>
          </cell>
          <cell r="D303" t="str">
            <v>　箇所</v>
          </cell>
          <cell r="E303">
            <v>6300</v>
          </cell>
        </row>
        <row r="304">
          <cell r="A304" t="str">
            <v>140400</v>
          </cell>
          <cell r="B304" t="str">
            <v>　　コーナービート　　　　　　　　　　　　　　　　　</v>
          </cell>
          <cell r="C304" t="str">
            <v>＜コーナービート×１．１０を加算＞　　　　　　　　　　　　　　　　　</v>
          </cell>
          <cell r="D304" t="str">
            <v>　ｍ　</v>
          </cell>
          <cell r="E304">
            <v>430</v>
          </cell>
        </row>
        <row r="305">
          <cell r="A305" t="str">
            <v>140500</v>
          </cell>
          <cell r="B305" t="str">
            <v>　　床目地金物　　　　　　　　　　　　　　　　　　　</v>
          </cell>
          <cell r="C305" t="str">
            <v>＜床目地金物×１．１０を加算する＞　　　　　　　　　　　　　　　　　</v>
          </cell>
          <cell r="D305" t="str">
            <v>　ｍ　</v>
          </cell>
          <cell r="E305">
            <v>430</v>
          </cell>
        </row>
        <row r="306">
          <cell r="A306" t="str">
            <v>140600</v>
          </cell>
          <cell r="B306" t="str">
            <v>　　防水層端部金物　　　　　　　　　　　　　　　　　</v>
          </cell>
          <cell r="C306" t="str">
            <v>＜防水層端部金物×１．１６を加算＞　　　　　　　　　　　　　　　　　</v>
          </cell>
          <cell r="D306" t="str">
            <v>　ｍ　</v>
          </cell>
          <cell r="E306">
            <v>580</v>
          </cell>
        </row>
        <row r="307">
          <cell r="A307" t="str">
            <v>141001</v>
          </cell>
          <cell r="B307" t="str">
            <v>　　ます用鋼製グレーチング　　　　　　　　　　　　　</v>
          </cell>
          <cell r="C307" t="str">
            <v>枠付き  ＜グレーチング×１．１０を加算＞　</v>
          </cell>
          <cell r="D307" t="str">
            <v>　箇所</v>
          </cell>
          <cell r="E307">
            <v>5290</v>
          </cell>
        </row>
        <row r="308">
          <cell r="A308" t="str">
            <v>141010</v>
          </cell>
          <cell r="B308" t="str">
            <v>　　排水溝用　　鋼製グレーチング　　　</v>
          </cell>
          <cell r="C308" t="str">
            <v>枠なし  ＜グレーチング×１．１０を加算＞　</v>
          </cell>
          <cell r="D308" t="str">
            <v>　ｍ　</v>
          </cell>
          <cell r="E308">
            <v>630</v>
          </cell>
        </row>
        <row r="309">
          <cell r="A309" t="str">
            <v>141011</v>
          </cell>
          <cell r="B309" t="str">
            <v>　　排水溝用　　鋼製グレーチング　　　</v>
          </cell>
          <cell r="C309" t="str">
            <v>枠付き  ＜グレーチング×１．１０を加算＞　</v>
          </cell>
          <cell r="D309" t="str">
            <v>　ｍ　</v>
          </cell>
          <cell r="E309">
            <v>2750</v>
          </cell>
        </row>
        <row r="310">
          <cell r="A310" t="str">
            <v>141100</v>
          </cell>
          <cell r="B310" t="str">
            <v>　　ます用　　　 鋳鉄製グレーチング　　</v>
          </cell>
          <cell r="C310" t="str">
            <v>枠なし  ＜グレーチング×１．１０を加算＞　</v>
          </cell>
          <cell r="D310" t="str">
            <v>　箇所</v>
          </cell>
          <cell r="E310">
            <v>1060</v>
          </cell>
        </row>
        <row r="311">
          <cell r="A311" t="str">
            <v>141101</v>
          </cell>
          <cell r="B311" t="str">
            <v>　　ます用　　　 鋳鉄製グレーチング　　</v>
          </cell>
          <cell r="C311" t="str">
            <v>枠付き  ＜グレーチング×１．１０を加算＞　</v>
          </cell>
          <cell r="D311" t="str">
            <v>　箇所</v>
          </cell>
          <cell r="E311">
            <v>5410</v>
          </cell>
        </row>
        <row r="312">
          <cell r="A312" t="str">
            <v>141110</v>
          </cell>
          <cell r="B312" t="str">
            <v>　　排水溝用　　鋳鉄製グレーチング　　</v>
          </cell>
          <cell r="C312" t="str">
            <v>枠なし  ＜グレーチング×１．１０を加算＞　</v>
          </cell>
          <cell r="D312" t="str">
            <v>　ｍ　</v>
          </cell>
          <cell r="E312">
            <v>630</v>
          </cell>
        </row>
        <row r="313">
          <cell r="A313" t="str">
            <v>143000</v>
          </cell>
          <cell r="B313" t="str">
            <v>　　天井下地用インサート　　　　　　　　　　　　　　</v>
          </cell>
          <cell r="C313" t="str">
            <v>鉄製　　　　　　　　　　　　　　　　　　　　　　　　　　　　　　　　</v>
          </cell>
          <cell r="D313" t="str">
            <v>　m2　</v>
          </cell>
          <cell r="E313">
            <v>140</v>
          </cell>
        </row>
        <row r="314">
          <cell r="A314" t="str">
            <v>172000</v>
          </cell>
          <cell r="B314" t="str">
            <v>　　ガラス清掃　　（両面）　　　　　　　　　　　　　　　</v>
          </cell>
          <cell r="C314" t="str">
            <v>　　　　　　　　　　　　　　　　　　　　　　　　　　　　　　　　　　</v>
          </cell>
          <cell r="D314" t="str">
            <v>　m2　</v>
          </cell>
          <cell r="E314">
            <v>510</v>
          </cell>
        </row>
        <row r="315">
          <cell r="A315" t="str">
            <v>173000</v>
          </cell>
          <cell r="B315" t="str">
            <v>　　ガラス留め材取付け　　　　　　　　　　　　　　　　　</v>
          </cell>
          <cell r="C315" t="str">
            <v>ガスケット取付</v>
          </cell>
          <cell r="D315" t="str">
            <v>　ｍ　</v>
          </cell>
          <cell r="E315">
            <v>180</v>
          </cell>
        </row>
        <row r="316">
          <cell r="A316" t="str">
            <v>173010</v>
          </cell>
          <cell r="B316" t="str">
            <v>　　ガラス留め材取付け　　　　　　　　　　　　　　　　　</v>
          </cell>
          <cell r="C316" t="str">
            <v>ポリサルファイドシーリング　　（両面）</v>
          </cell>
          <cell r="D316" t="str">
            <v>　ｍ　</v>
          </cell>
          <cell r="E316">
            <v>770</v>
          </cell>
        </row>
        <row r="317">
          <cell r="A317" t="str">
            <v>173020</v>
          </cell>
          <cell r="B317" t="str">
            <v>　　ガラス留め材取付け　　　　　　　　　　　　　　　　　</v>
          </cell>
          <cell r="C317" t="str">
            <v>シリコーンシーリング　　（両面）</v>
          </cell>
          <cell r="D317" t="str">
            <v>　ｍ　</v>
          </cell>
          <cell r="E317">
            <v>780</v>
          </cell>
        </row>
        <row r="318">
          <cell r="A318" t="str">
            <v>202009</v>
          </cell>
          <cell r="B318" t="str">
            <v>　　壁せっこうボード張り　　　　　　　　　　　　　　</v>
          </cell>
          <cell r="C318" t="str">
            <v>準不燃　厚９．５　突付け　　　　　　　　　　　　　　　　　　　　　　</v>
          </cell>
          <cell r="D318" t="str">
            <v>　m2　</v>
          </cell>
          <cell r="E318">
            <v>1050</v>
          </cell>
        </row>
        <row r="319">
          <cell r="A319" t="str">
            <v>202012</v>
          </cell>
          <cell r="B319" t="str">
            <v>　　壁せっこうボード張り　　　　　　　　　　　　　　</v>
          </cell>
          <cell r="C319" t="str">
            <v>不燃　 厚１２．５　突付け　　　　　　　　　　　　　　　　　　　　　　</v>
          </cell>
          <cell r="D319" t="str">
            <v>　m2　</v>
          </cell>
          <cell r="E319">
            <v>1120</v>
          </cell>
        </row>
        <row r="320">
          <cell r="A320" t="str">
            <v>202109</v>
          </cell>
          <cell r="B320" t="str">
            <v>　　壁せっこうボード張り　　　　　　　　　　　　　　</v>
          </cell>
          <cell r="C320" t="str">
            <v>準不燃　厚９．５　目透し　　　　　　　　　　　　　　　　　　　　　　</v>
          </cell>
          <cell r="D320" t="str">
            <v>　m2　</v>
          </cell>
          <cell r="E320">
            <v>1140</v>
          </cell>
        </row>
        <row r="321">
          <cell r="A321" t="str">
            <v>202112</v>
          </cell>
          <cell r="B321" t="str">
            <v>　　壁せっこうボード張り　　　　　　　　　　　　　　</v>
          </cell>
          <cell r="C321" t="str">
            <v>不燃　 厚１２．５　目透し　　　　　　　　　　　　　　　　　　　　　　</v>
          </cell>
          <cell r="D321" t="str">
            <v>　m2　</v>
          </cell>
          <cell r="E321">
            <v>1210</v>
          </cell>
        </row>
        <row r="322">
          <cell r="A322" t="str">
            <v>202209</v>
          </cell>
          <cell r="B322" t="str">
            <v>　　壁せっこうボード張り　　　　　　　　　　　　　　</v>
          </cell>
          <cell r="C322" t="str">
            <v>準不燃　厚９．５　継目処理工法</v>
          </cell>
          <cell r="D322" t="str">
            <v>　m2　</v>
          </cell>
          <cell r="E322">
            <v>1460</v>
          </cell>
        </row>
        <row r="323">
          <cell r="A323" t="str">
            <v>202212</v>
          </cell>
          <cell r="B323" t="str">
            <v>　　壁せっこうボード張り　　　　　　　　　　　　　　</v>
          </cell>
          <cell r="C323" t="str">
            <v>不燃　 厚１２．５　継目処理工法</v>
          </cell>
          <cell r="D323" t="str">
            <v>　m2　</v>
          </cell>
          <cell r="E323">
            <v>1530</v>
          </cell>
        </row>
        <row r="324">
          <cell r="A324" t="str">
            <v>202309</v>
          </cell>
          <cell r="B324" t="str">
            <v>　　壁せっこうボード張り　　　　　　　　　　　　　　</v>
          </cell>
          <cell r="C324" t="str">
            <v>準不燃　厚９．５　直張り工法</v>
          </cell>
          <cell r="D324" t="str">
            <v>　m2　</v>
          </cell>
          <cell r="E324">
            <v>1400</v>
          </cell>
        </row>
        <row r="325">
          <cell r="A325" t="str">
            <v>202312</v>
          </cell>
          <cell r="B325" t="str">
            <v>　　壁せっこうボード張り　　　　　　　　　　　　　　</v>
          </cell>
          <cell r="C325" t="str">
            <v>不燃　 厚１２．５　直張り工法</v>
          </cell>
          <cell r="D325" t="str">
            <v>　m2　</v>
          </cell>
          <cell r="E325">
            <v>1470</v>
          </cell>
        </row>
        <row r="326">
          <cell r="A326" t="str">
            <v>202409</v>
          </cell>
          <cell r="B326" t="str">
            <v>　　壁せっこうボード張り　　　　　　　　　　　　　　</v>
          </cell>
          <cell r="C326" t="str">
            <v>準不燃　厚９．５　直張り・継目処理工法</v>
          </cell>
          <cell r="D326" t="str">
            <v>　m2　</v>
          </cell>
          <cell r="E326">
            <v>1980</v>
          </cell>
        </row>
        <row r="327">
          <cell r="A327" t="str">
            <v>202412</v>
          </cell>
          <cell r="B327" t="str">
            <v>　　壁せっこうボード張り　　　　　　　　　　　　　　</v>
          </cell>
          <cell r="C327" t="str">
            <v>不燃　 厚１２．５　直張り・継目処理工法</v>
          </cell>
          <cell r="D327" t="str">
            <v>　m2　</v>
          </cell>
          <cell r="E327">
            <v>2050</v>
          </cell>
        </row>
        <row r="328">
          <cell r="A328" t="str">
            <v>203112</v>
          </cell>
          <cell r="B328" t="str">
            <v>　　壁せっこうボード二重張り　　　　　　　　　</v>
          </cell>
          <cell r="C328" t="str">
            <v>下地　不撚　厚１２．５　仕上　準不燃　厚９．５　突付け　　</v>
          </cell>
          <cell r="D328" t="str">
            <v>　m2　</v>
          </cell>
          <cell r="E328">
            <v>2120</v>
          </cell>
        </row>
        <row r="329">
          <cell r="A329" t="str">
            <v>203312</v>
          </cell>
          <cell r="B329" t="str">
            <v>　　壁せっこうボード二重張り　　　　　　　　　</v>
          </cell>
          <cell r="C329" t="str">
            <v>下地　不燃　厚１２．５　仕上　準不燃　厚９．５　ジョイント工法</v>
          </cell>
          <cell r="D329" t="str">
            <v>　m2　</v>
          </cell>
          <cell r="E329">
            <v>2530</v>
          </cell>
        </row>
        <row r="330">
          <cell r="B330" t="str">
            <v>【　建築工事複合単価表　】</v>
          </cell>
        </row>
        <row r="331">
          <cell r="A331" t="str">
            <v>203409</v>
          </cell>
          <cell r="B331" t="str">
            <v>　　壁せっこうボード下地張り　　　　　　　　　</v>
          </cell>
          <cell r="C331" t="str">
            <v>準不燃　厚９．５　　　　　　　　　　　　　　　　　　　　　　　　　　</v>
          </cell>
          <cell r="D331" t="str">
            <v>　m2　</v>
          </cell>
          <cell r="E331">
            <v>870</v>
          </cell>
        </row>
        <row r="332">
          <cell r="A332" t="str">
            <v>203512</v>
          </cell>
          <cell r="B332" t="str">
            <v>　　壁せっこうボード下地張り　　　　　　　　　</v>
          </cell>
          <cell r="C332" t="str">
            <v>不燃　 厚１２．５　　　　　　　　　　　　　　　　　　　　　　　　　　</v>
          </cell>
          <cell r="D332" t="str">
            <v>　m2　</v>
          </cell>
          <cell r="E332">
            <v>940</v>
          </cell>
        </row>
        <row r="333">
          <cell r="A333" t="str">
            <v>204150</v>
          </cell>
          <cell r="B333" t="str">
            <v>　　天井ボード切込み</v>
          </cell>
          <cell r="C333" t="str">
            <v>１５０角（１５０φ）以下</v>
          </cell>
          <cell r="D333" t="str">
            <v>箇所</v>
          </cell>
          <cell r="E333">
            <v>230</v>
          </cell>
        </row>
        <row r="334">
          <cell r="A334" t="str">
            <v>204300</v>
          </cell>
          <cell r="B334" t="str">
            <v>　　天井ボード切込み</v>
          </cell>
          <cell r="C334" t="str">
            <v>３００角（３００φ）以下</v>
          </cell>
          <cell r="D334" t="str">
            <v>箇所</v>
          </cell>
          <cell r="E334">
            <v>270</v>
          </cell>
        </row>
        <row r="335">
          <cell r="A335" t="str">
            <v>204450</v>
          </cell>
          <cell r="B335" t="str">
            <v>　　天井ボード切込み</v>
          </cell>
          <cell r="C335" t="str">
            <v>４５０角（４５０φ）以下</v>
          </cell>
          <cell r="D335" t="str">
            <v>箇所</v>
          </cell>
          <cell r="E335">
            <v>340</v>
          </cell>
        </row>
        <row r="336">
          <cell r="A336" t="str">
            <v>204650</v>
          </cell>
          <cell r="B336" t="str">
            <v>　　天井ボード切込み</v>
          </cell>
          <cell r="C336" t="str">
            <v>６５０角（６５０φ）以下</v>
          </cell>
          <cell r="D336" t="str">
            <v>箇所</v>
          </cell>
          <cell r="E336">
            <v>410</v>
          </cell>
        </row>
        <row r="337">
          <cell r="A337" t="str">
            <v>204900</v>
          </cell>
          <cell r="B337" t="str">
            <v>　　天井ボード切込み</v>
          </cell>
          <cell r="C337" t="str">
            <v>９００角（９００φ）以下</v>
          </cell>
          <cell r="D337" t="str">
            <v>箇所</v>
          </cell>
          <cell r="E337">
            <v>500</v>
          </cell>
        </row>
        <row r="338">
          <cell r="A338" t="str">
            <v>205300</v>
          </cell>
          <cell r="B338" t="str">
            <v>　　天井ボード切込み</v>
          </cell>
          <cell r="C338" t="str">
            <v>１３００角（１３００φ）以下</v>
          </cell>
          <cell r="D338" t="str">
            <v>箇所</v>
          </cell>
          <cell r="E338">
            <v>640</v>
          </cell>
        </row>
        <row r="339">
          <cell r="A339" t="str">
            <v>205400</v>
          </cell>
          <cell r="B339" t="str">
            <v>　　天井ボード切込み</v>
          </cell>
          <cell r="C339" t="str">
            <v>３００×１３００以下</v>
          </cell>
          <cell r="D339" t="str">
            <v>箇所</v>
          </cell>
          <cell r="E339">
            <v>460</v>
          </cell>
        </row>
        <row r="340">
          <cell r="A340" t="str">
            <v>205500</v>
          </cell>
          <cell r="B340" t="str">
            <v>　　天井ボード切込み</v>
          </cell>
          <cell r="C340" t="str">
            <v>３００×２５００以下</v>
          </cell>
          <cell r="D340" t="str">
            <v>箇所</v>
          </cell>
          <cell r="E340">
            <v>680</v>
          </cell>
        </row>
        <row r="341">
          <cell r="A341" t="str">
            <v>205600</v>
          </cell>
          <cell r="B341" t="str">
            <v>　　天井ボード切込み</v>
          </cell>
          <cell r="C341" t="str">
            <v>３００×３７００以下</v>
          </cell>
          <cell r="D341" t="str">
            <v>箇所</v>
          </cell>
          <cell r="E341">
            <v>890</v>
          </cell>
        </row>
        <row r="342">
          <cell r="A342" t="str">
            <v>207020</v>
          </cell>
          <cell r="B342" t="str">
            <v>　　壁合成樹脂発泡材打込み　　　　　　　　　　　　　</v>
          </cell>
          <cell r="C342" t="str">
            <v>ポリスチレンフォーム　厚２０　　　　　　　　　　　　　　　　　　　　</v>
          </cell>
          <cell r="D342" t="str">
            <v>　m2　</v>
          </cell>
          <cell r="E342">
            <v>1270</v>
          </cell>
        </row>
        <row r="343">
          <cell r="A343" t="str">
            <v>207025</v>
          </cell>
          <cell r="B343" t="str">
            <v>　　壁合成樹脂発泡材打込み　　　　　　　　　　　　　</v>
          </cell>
          <cell r="C343" t="str">
            <v>ポリスチレンフォーム　厚２５　　　　　　　　　　　　　　　　　　　　</v>
          </cell>
          <cell r="D343" t="str">
            <v>　m2　</v>
          </cell>
          <cell r="E343">
            <v>1380</v>
          </cell>
        </row>
        <row r="344">
          <cell r="A344" t="str">
            <v>207030</v>
          </cell>
          <cell r="B344" t="str">
            <v>　　壁合成樹脂発泡材打込み　　　　　　　　　　　　　</v>
          </cell>
          <cell r="C344" t="str">
            <v>ポリスチレンフォーム　厚３０　　　　　　　　　　　　　　　　　　　　</v>
          </cell>
          <cell r="D344" t="str">
            <v>　m2　</v>
          </cell>
          <cell r="E344">
            <v>1490</v>
          </cell>
        </row>
        <row r="345">
          <cell r="A345" t="str">
            <v>207040</v>
          </cell>
          <cell r="B345" t="str">
            <v>　　壁合成樹脂発泡材打込み　　　　　　　　　　　　　</v>
          </cell>
          <cell r="C345" t="str">
            <v>ポリスチレンフォーム　厚４０　　　　　　　　　　　　　　　　　　　　</v>
          </cell>
          <cell r="D345" t="str">
            <v>　m2　</v>
          </cell>
          <cell r="E345">
            <v>1710</v>
          </cell>
        </row>
        <row r="346">
          <cell r="A346" t="str">
            <v>207050</v>
          </cell>
          <cell r="B346" t="str">
            <v>　　壁合成樹脂発泡材打込み　　　　　　　　　　　　　</v>
          </cell>
          <cell r="C346" t="str">
            <v>ポリスチレンフォーム　厚５０　　　　　　　　　　　　　　　　　　　　</v>
          </cell>
          <cell r="D346" t="str">
            <v>　m2　</v>
          </cell>
          <cell r="E346">
            <v>1940</v>
          </cell>
        </row>
        <row r="347">
          <cell r="A347" t="str">
            <v>208020</v>
          </cell>
          <cell r="B347" t="str">
            <v>　　天井合成樹脂発泡材打込み　　　　　　　　</v>
          </cell>
          <cell r="C347" t="str">
            <v>ポリスチレンフォーム　厚２０　　　　　　　　　　　　　　　　　　　　</v>
          </cell>
          <cell r="D347" t="str">
            <v>　m2　</v>
          </cell>
          <cell r="E347">
            <v>1060</v>
          </cell>
        </row>
        <row r="348">
          <cell r="A348" t="str">
            <v>208025</v>
          </cell>
          <cell r="B348" t="str">
            <v>　　天井合成樹脂発泡材打込み　　　　　　　　</v>
          </cell>
          <cell r="C348" t="str">
            <v>ポリスチレンフォーム　厚２５　　　　　　　　　　　　　　　　　　　　</v>
          </cell>
          <cell r="D348" t="str">
            <v>　m2　</v>
          </cell>
          <cell r="E348">
            <v>1170</v>
          </cell>
        </row>
        <row r="349">
          <cell r="A349" t="str">
            <v>208030</v>
          </cell>
          <cell r="B349" t="str">
            <v>　　天井合成樹脂発泡材打込み　　　　　　　　</v>
          </cell>
          <cell r="C349" t="str">
            <v>ポリスチレンフォーム　厚３０　　　　　　　　　　　　　　　　　　　　</v>
          </cell>
          <cell r="D349" t="str">
            <v>　m2　</v>
          </cell>
          <cell r="E349">
            <v>1280</v>
          </cell>
        </row>
        <row r="350">
          <cell r="A350" t="str">
            <v>208040</v>
          </cell>
          <cell r="B350" t="str">
            <v>　　天井合成樹脂発泡材打込み　　　　　　　　</v>
          </cell>
          <cell r="C350" t="str">
            <v>ポリスチレンフォーム　厚４０　　　　　　　　　　　　　　　　　　　　</v>
          </cell>
          <cell r="D350" t="str">
            <v>　m2　</v>
          </cell>
          <cell r="E350">
            <v>1500</v>
          </cell>
        </row>
        <row r="351">
          <cell r="A351" t="str">
            <v>208050</v>
          </cell>
          <cell r="B351" t="str">
            <v>　　天井合成樹脂発泡材打込み　　　　　　　　</v>
          </cell>
          <cell r="C351" t="str">
            <v>ポリスチレンフォーム　厚５０　　　　　　　　　　　　　　　　　　　　</v>
          </cell>
          <cell r="D351" t="str">
            <v>　m2　</v>
          </cell>
          <cell r="E351">
            <v>1730</v>
          </cell>
        </row>
        <row r="371">
          <cell r="B371" t="str">
            <v>【　土木工事複合単価表　】</v>
          </cell>
        </row>
        <row r="372">
          <cell r="A372" t="str">
            <v>500010</v>
          </cell>
          <cell r="B372" t="str">
            <v>バイブロハンマ杭打機運転費（矢板・Ｈ形鋼）</v>
          </cell>
          <cell r="C372" t="str">
            <v>普通型バイブロハンマ６０ｋｗ＋クローラクレーン油圧式５０ｔ吊り</v>
          </cell>
          <cell r="D372" t="str">
            <v>日</v>
          </cell>
          <cell r="E372">
            <v>110670</v>
          </cell>
        </row>
        <row r="373">
          <cell r="A373" t="str">
            <v>500020</v>
          </cell>
          <cell r="B373" t="str">
            <v>バイブロハンマ杭打機運転費（矢板・Ｈ形鋼）</v>
          </cell>
          <cell r="C373" t="str">
            <v>普通型バイブロハンマ９０ｋｗ＋クローラクレーン油圧式５０ｔ吊り</v>
          </cell>
          <cell r="D373" t="str">
            <v>日</v>
          </cell>
          <cell r="E373">
            <v>115110</v>
          </cell>
        </row>
        <row r="374">
          <cell r="A374" t="str">
            <v>501110</v>
          </cell>
          <cell r="B374" t="str">
            <v>ブルドーザ運転費</v>
          </cell>
          <cell r="C374" t="str">
            <v>普通　　３ｔ　（狭隘な箇所，土砂敷均し用）</v>
          </cell>
          <cell r="D374" t="str">
            <v>日</v>
          </cell>
          <cell r="E374">
            <v>29410</v>
          </cell>
        </row>
        <row r="375">
          <cell r="A375" t="str">
            <v>501210</v>
          </cell>
          <cell r="B375" t="str">
            <v>ブルドーザ運転費</v>
          </cell>
          <cell r="C375" t="str">
            <v>普通　　６ｔ　（運動施設の舗装用）</v>
          </cell>
          <cell r="D375" t="str">
            <v>ｈ</v>
          </cell>
          <cell r="E375">
            <v>7830</v>
          </cell>
        </row>
        <row r="376">
          <cell r="A376" t="str">
            <v>501310</v>
          </cell>
          <cell r="B376" t="str">
            <v>ブルドーザ運転費</v>
          </cell>
          <cell r="C376" t="str">
            <v>普通　１５ｔ　（埋戻し・法面整形用）</v>
          </cell>
          <cell r="D376" t="str">
            <v>ｈ</v>
          </cell>
          <cell r="E376">
            <v>11100</v>
          </cell>
        </row>
        <row r="377">
          <cell r="A377" t="str">
            <v>501320</v>
          </cell>
          <cell r="B377" t="str">
            <v>ブルドーザ運転費</v>
          </cell>
          <cell r="C377" t="str">
            <v>普通　１５ｔ　（土砂・軟岩敷均し用）</v>
          </cell>
          <cell r="D377" t="str">
            <v>日</v>
          </cell>
          <cell r="E377">
            <v>54910</v>
          </cell>
        </row>
        <row r="378">
          <cell r="A378" t="str">
            <v>501340</v>
          </cell>
          <cell r="B378" t="str">
            <v>ブルドーザ運転費</v>
          </cell>
          <cell r="C378" t="str">
            <v>普通　１５ｔ　（土砂・軟岩敷均し締固め用）</v>
          </cell>
          <cell r="D378" t="str">
            <v>日</v>
          </cell>
          <cell r="E378">
            <v>54770</v>
          </cell>
        </row>
        <row r="379">
          <cell r="A379" t="str">
            <v>501410</v>
          </cell>
          <cell r="B379" t="str">
            <v>ブルドーザ運転費</v>
          </cell>
          <cell r="C379" t="str">
            <v>湿地　１９～２０ｔ　（土砂掘削・軟岩破砕片押土用）</v>
          </cell>
          <cell r="D379" t="str">
            <v>日</v>
          </cell>
          <cell r="E379">
            <v>70050</v>
          </cell>
        </row>
        <row r="380">
          <cell r="A380" t="str">
            <v>501430</v>
          </cell>
          <cell r="B380" t="str">
            <v>ブルドーザ運転費</v>
          </cell>
          <cell r="C380" t="str">
            <v>普通　２１ｔ　（土砂敷均し用）</v>
          </cell>
          <cell r="D380" t="str">
            <v>日</v>
          </cell>
          <cell r="E380">
            <v>80490</v>
          </cell>
        </row>
        <row r="381">
          <cell r="A381" t="str">
            <v>501450</v>
          </cell>
          <cell r="B381" t="str">
            <v>ブルドーザ運転費</v>
          </cell>
          <cell r="C381" t="str">
            <v>普通　２１ｔ　（土砂・軟岩敷均し締固め用）</v>
          </cell>
          <cell r="D381" t="str">
            <v>日</v>
          </cell>
          <cell r="E381">
            <v>81640</v>
          </cell>
        </row>
        <row r="382">
          <cell r="A382" t="str">
            <v>501510</v>
          </cell>
          <cell r="B382" t="str">
            <v>ブルドーザ運転費</v>
          </cell>
          <cell r="C382" t="str">
            <v>湿地　３２ｔ　（土砂掘削・軟岩破砕片押土用）</v>
          </cell>
          <cell r="D382" t="str">
            <v>日</v>
          </cell>
          <cell r="E382">
            <v>105650</v>
          </cell>
        </row>
        <row r="383">
          <cell r="A383" t="str">
            <v>501620</v>
          </cell>
          <cell r="B383" t="str">
            <v>ブルドーザ運転費</v>
          </cell>
          <cell r="C383" t="str">
            <v>湿地　１６ｔ　（土砂・サンドマット敷均し用）</v>
          </cell>
          <cell r="D383" t="str">
            <v>日</v>
          </cell>
          <cell r="E383">
            <v>55660</v>
          </cell>
        </row>
        <row r="384">
          <cell r="A384" t="str">
            <v>501630</v>
          </cell>
          <cell r="B384" t="str">
            <v>ブルドーザ運転費</v>
          </cell>
          <cell r="C384" t="str">
            <v>湿地　１６ｔ　（土砂敷均し締固め用）</v>
          </cell>
          <cell r="D384" t="str">
            <v>日</v>
          </cell>
          <cell r="E384">
            <v>54020</v>
          </cell>
        </row>
        <row r="385">
          <cell r="A385" t="str">
            <v>501710</v>
          </cell>
          <cell r="B385" t="str">
            <v>リッパ装置付ブルドーザ運転費</v>
          </cell>
          <cell r="C385" t="str">
            <v>３２ｔ　（リッパ掘削用）</v>
          </cell>
          <cell r="D385" t="str">
            <v>日</v>
          </cell>
          <cell r="E385">
            <v>91860</v>
          </cell>
        </row>
        <row r="386">
          <cell r="A386" t="str">
            <v>501720</v>
          </cell>
          <cell r="B386" t="str">
            <v>リッパ装置付ブルドーザ運転費</v>
          </cell>
          <cell r="C386" t="str">
            <v>３２ｔ　（火薬併用リッパ掘削用）</v>
          </cell>
          <cell r="D386" t="str">
            <v>日</v>
          </cell>
          <cell r="E386">
            <v>85600</v>
          </cell>
        </row>
        <row r="387">
          <cell r="A387" t="str">
            <v>502110</v>
          </cell>
          <cell r="B387" t="str">
            <v>小型バックホウ運転費</v>
          </cell>
          <cell r="C387" t="str">
            <v>油圧式クローラ型　　０．１３ｍ3　（掘取用）</v>
          </cell>
          <cell r="D387" t="str">
            <v>日</v>
          </cell>
          <cell r="E387">
            <v>31260</v>
          </cell>
        </row>
        <row r="388">
          <cell r="A388" t="str">
            <v>502130</v>
          </cell>
          <cell r="B388" t="str">
            <v>小型バックホウ運転費</v>
          </cell>
          <cell r="C388" t="str">
            <v>油圧式クローラ型　　０．１３ｍ3　（小規模土工）</v>
          </cell>
          <cell r="D388" t="str">
            <v>日</v>
          </cell>
          <cell r="E388">
            <v>29350</v>
          </cell>
        </row>
        <row r="389">
          <cell r="A389" t="str">
            <v>502210</v>
          </cell>
          <cell r="B389" t="str">
            <v>バックホウ運転費</v>
          </cell>
          <cell r="C389" t="str">
            <v>油圧式クローラ型　　０．２８ｍ3　（簡易土留用）</v>
          </cell>
          <cell r="D389" t="str">
            <v>ｈ</v>
          </cell>
          <cell r="E389">
            <v>5770</v>
          </cell>
        </row>
        <row r="390">
          <cell r="A390" t="str">
            <v>502220</v>
          </cell>
          <cell r="B390" t="str">
            <v>バックホウ運転費</v>
          </cell>
          <cell r="C390" t="str">
            <v>油圧式クローラ型　　０．２８ｍ3　（小規模土工）</v>
          </cell>
          <cell r="D390" t="str">
            <v>日</v>
          </cell>
          <cell r="E390">
            <v>32030</v>
          </cell>
        </row>
        <row r="391">
          <cell r="A391" t="str">
            <v>502310</v>
          </cell>
          <cell r="B391" t="str">
            <v>バックホウ運転費</v>
          </cell>
          <cell r="C391" t="str">
            <v>油圧式クローラ型　　０．４５ｍ3　（埋戻し・簡易土留用）</v>
          </cell>
          <cell r="D391" t="str">
            <v>ｈ</v>
          </cell>
          <cell r="E391">
            <v>6730</v>
          </cell>
        </row>
        <row r="392">
          <cell r="A392" t="str">
            <v>502320</v>
          </cell>
          <cell r="B392" t="str">
            <v>バックホウ運転費</v>
          </cell>
          <cell r="C392" t="str">
            <v>油圧式クローラ型　　０．４５ｍ3　（舗装版破砕Ａｓ版用）</v>
          </cell>
          <cell r="D392" t="str">
            <v>日</v>
          </cell>
          <cell r="E392">
            <v>40100</v>
          </cell>
        </row>
        <row r="393">
          <cell r="A393" t="str">
            <v>502330</v>
          </cell>
          <cell r="B393" t="str">
            <v>バックホウ運転費</v>
          </cell>
          <cell r="C393" t="str">
            <v>油圧式クローラ型　　０．４５ｍ3　（舗装版破砕Ｃo版用）</v>
          </cell>
          <cell r="D393" t="str">
            <v>日</v>
          </cell>
          <cell r="E393">
            <v>41070</v>
          </cell>
        </row>
        <row r="394">
          <cell r="A394" t="str">
            <v>502340</v>
          </cell>
          <cell r="B394" t="str">
            <v>バックホウ運転費</v>
          </cell>
          <cell r="C394" t="str">
            <v>油圧式クローラ型　　０．４５ｍ3　（積込用）</v>
          </cell>
          <cell r="D394" t="str">
            <v>日</v>
          </cell>
          <cell r="E394">
            <v>36090</v>
          </cell>
        </row>
        <row r="395">
          <cell r="A395" t="str">
            <v>502360</v>
          </cell>
          <cell r="B395" t="str">
            <v>バックホウ運転費</v>
          </cell>
          <cell r="C395" t="str">
            <v>油圧式クローラ型　　０．４５ｍ3　（床掘用）</v>
          </cell>
          <cell r="D395" t="str">
            <v>日</v>
          </cell>
          <cell r="E395">
            <v>36020</v>
          </cell>
        </row>
        <row r="396">
          <cell r="A396" t="str">
            <v>502410</v>
          </cell>
          <cell r="B396" t="str">
            <v>バックホウ運転費</v>
          </cell>
          <cell r="C396" t="str">
            <v>油圧式クローラ型　　０．８ｍ3　（埋戻し・法面整形・緑化ブロック・土留用）</v>
          </cell>
          <cell r="D396" t="str">
            <v>ｈ</v>
          </cell>
          <cell r="E396">
            <v>9200</v>
          </cell>
        </row>
        <row r="397">
          <cell r="A397" t="str">
            <v>502420</v>
          </cell>
          <cell r="B397" t="str">
            <v>バックホウ運転費</v>
          </cell>
          <cell r="C397" t="str">
            <v>油圧式クローラ型　　０．８ｍ3　（舗装版破砕Ａｓ版用）</v>
          </cell>
          <cell r="D397" t="str">
            <v>ｈ</v>
          </cell>
          <cell r="E397">
            <v>9410</v>
          </cell>
        </row>
        <row r="398">
          <cell r="A398" t="str">
            <v>502440</v>
          </cell>
          <cell r="B398" t="str">
            <v>バックホウ運転費</v>
          </cell>
          <cell r="C398" t="str">
            <v>油圧式クローラ型　　０．８ｍ3　（掘削積込・積込用）</v>
          </cell>
          <cell r="D398" t="str">
            <v>日</v>
          </cell>
          <cell r="E398">
            <v>50700</v>
          </cell>
        </row>
        <row r="399">
          <cell r="A399" t="str">
            <v>502470</v>
          </cell>
          <cell r="B399" t="str">
            <v>バックホウ運転費</v>
          </cell>
          <cell r="C399" t="str">
            <v>油圧式クローラ型　　０．８ｍ3　（床掘用）</v>
          </cell>
          <cell r="D399" t="str">
            <v>日</v>
          </cell>
          <cell r="E399">
            <v>51160</v>
          </cell>
        </row>
        <row r="400">
          <cell r="A400" t="str">
            <v>502480</v>
          </cell>
          <cell r="B400" t="str">
            <v>バックホウ運転費</v>
          </cell>
          <cell r="C400" t="str">
            <v>油圧式クローラ型　　０．８ｍ3　（片切掘削用）</v>
          </cell>
          <cell r="D400" t="str">
            <v>日</v>
          </cell>
          <cell r="E400">
            <v>48020</v>
          </cell>
        </row>
        <row r="401">
          <cell r="A401" t="str">
            <v>502500</v>
          </cell>
          <cell r="B401" t="str">
            <v>バックホウ運転費</v>
          </cell>
          <cell r="C401" t="str">
            <v>油圧式クローラ型　　０．８ｍ3　（基礎砕石用）</v>
          </cell>
          <cell r="D401" t="str">
            <v>日</v>
          </cell>
          <cell r="E401">
            <v>27110</v>
          </cell>
        </row>
        <row r="402">
          <cell r="A402" t="str">
            <v>502510</v>
          </cell>
          <cell r="B402" t="str">
            <v>バックホウ運転費</v>
          </cell>
          <cell r="C402" t="str">
            <v>油圧式クローラ型　　０．８ｍ3　（裏込砕石用）</v>
          </cell>
          <cell r="D402" t="str">
            <v>日</v>
          </cell>
          <cell r="E402">
            <v>38400</v>
          </cell>
        </row>
        <row r="403">
          <cell r="A403" t="str">
            <v>502610</v>
          </cell>
          <cell r="B403" t="str">
            <v>バックホウ運転費</v>
          </cell>
          <cell r="C403" t="str">
            <v>油圧式クローラ型　　１．４ｍ3　（掘削積込・積込用）</v>
          </cell>
          <cell r="D403" t="str">
            <v>日</v>
          </cell>
          <cell r="E403">
            <v>65160</v>
          </cell>
        </row>
        <row r="404">
          <cell r="A404" t="str">
            <v>503030</v>
          </cell>
          <cell r="B404" t="str">
            <v>タンパ及びランマ運転費</v>
          </cell>
          <cell r="C404" t="str">
            <v>６０～１００ｋｇ　（舗装工用）</v>
          </cell>
          <cell r="D404" t="str">
            <v>日</v>
          </cell>
          <cell r="E404">
            <v>20690</v>
          </cell>
        </row>
        <row r="405">
          <cell r="A405" t="str">
            <v>503040</v>
          </cell>
          <cell r="B405" t="str">
            <v>タンパ及びランマ運転費</v>
          </cell>
          <cell r="C405" t="str">
            <v>６０～１００ｋｇ　（小規模土工用）</v>
          </cell>
          <cell r="D405" t="str">
            <v>日</v>
          </cell>
          <cell r="E405">
            <v>20600</v>
          </cell>
        </row>
        <row r="406">
          <cell r="A406" t="str">
            <v>503050</v>
          </cell>
          <cell r="B406" t="str">
            <v>タンパ及びランマ運転費</v>
          </cell>
          <cell r="C406" t="str">
            <v>６０～１００ｋｇ　（埋戻し用）</v>
          </cell>
          <cell r="D406" t="str">
            <v>日５ｈ</v>
          </cell>
          <cell r="E406">
            <v>20540</v>
          </cell>
        </row>
        <row r="407">
          <cell r="A407" t="str">
            <v>503110</v>
          </cell>
          <cell r="B407" t="str">
            <v>モーターグレーダ運転費</v>
          </cell>
          <cell r="C407" t="str">
            <v>３．１ｍ　（砕石敷均し・不陸整正用）</v>
          </cell>
          <cell r="D407" t="str">
            <v>日</v>
          </cell>
          <cell r="E407">
            <v>44640</v>
          </cell>
        </row>
        <row r="408">
          <cell r="A408">
            <v>503130</v>
          </cell>
          <cell r="B408" t="str">
            <v>モーターグレーダ運転費</v>
          </cell>
          <cell r="C408" t="str">
            <v>３．１ｍ　（安定処理用）</v>
          </cell>
          <cell r="D408" t="str">
            <v>日</v>
          </cell>
          <cell r="E408">
            <v>43960</v>
          </cell>
        </row>
        <row r="409">
          <cell r="A409">
            <v>503210</v>
          </cell>
          <cell r="B409" t="str">
            <v>トラクタ運転費</v>
          </cell>
          <cell r="C409" t="str">
            <v>１．０ｔ</v>
          </cell>
          <cell r="D409" t="str">
            <v>ｈ</v>
          </cell>
          <cell r="E409">
            <v>5000</v>
          </cell>
        </row>
        <row r="410">
          <cell r="A410">
            <v>503410</v>
          </cell>
          <cell r="B410" t="str">
            <v>ロードローダ運転費</v>
          </cell>
          <cell r="C410" t="str">
            <v>マカダム両輪駆動　１０～１２ｔ　（運動施設の舗装・排水性舗装用）</v>
          </cell>
          <cell r="D410" t="str">
            <v>日</v>
          </cell>
          <cell r="E410">
            <v>40180</v>
          </cell>
        </row>
        <row r="411">
          <cell r="A411">
            <v>503420</v>
          </cell>
          <cell r="B411" t="str">
            <v>ロードローダ運転費</v>
          </cell>
          <cell r="C411" t="str">
            <v>マカダム両輪駆動　１０～１２ｔ　（路盤工用）</v>
          </cell>
          <cell r="D411" t="str">
            <v>日</v>
          </cell>
          <cell r="E411">
            <v>38660</v>
          </cell>
        </row>
        <row r="412">
          <cell r="B412" t="str">
            <v>【　土木工事複合単価表　】</v>
          </cell>
          <cell r="E412">
            <v>0</v>
          </cell>
        </row>
        <row r="413">
          <cell r="A413">
            <v>503440</v>
          </cell>
          <cell r="B413" t="str">
            <v>ロードローダ運転費</v>
          </cell>
          <cell r="C413" t="str">
            <v>マカダム両輪駆動　１０～１２ｔ　（不陸整正用）</v>
          </cell>
          <cell r="D413" t="str">
            <v>日</v>
          </cell>
          <cell r="E413">
            <v>38660</v>
          </cell>
        </row>
        <row r="414">
          <cell r="A414">
            <v>503460</v>
          </cell>
          <cell r="B414" t="str">
            <v>ロードローダ運転費</v>
          </cell>
          <cell r="C414" t="str">
            <v>マカダム両輪駆動　１０～１２ｔ　（舗装工用）</v>
          </cell>
          <cell r="D414" t="str">
            <v>日</v>
          </cell>
          <cell r="E414">
            <v>36300</v>
          </cell>
        </row>
        <row r="415">
          <cell r="A415">
            <v>503510</v>
          </cell>
          <cell r="B415" t="str">
            <v>タイヤローラ運転費</v>
          </cell>
          <cell r="C415" t="str">
            <v>８～２０ｔ　（運動施設の舗装・排水性舗装用）</v>
          </cell>
          <cell r="D415" t="str">
            <v>日</v>
          </cell>
          <cell r="E415">
            <v>37470</v>
          </cell>
        </row>
        <row r="416">
          <cell r="A416">
            <v>503520</v>
          </cell>
          <cell r="B416" t="str">
            <v>タイヤローラ運転費</v>
          </cell>
          <cell r="C416" t="str">
            <v>８～２０ｔ　（路盤工用）</v>
          </cell>
          <cell r="D416" t="str">
            <v>日</v>
          </cell>
          <cell r="E416">
            <v>36000</v>
          </cell>
        </row>
        <row r="417">
          <cell r="A417">
            <v>503540</v>
          </cell>
          <cell r="B417" t="str">
            <v>タイヤローラ運転費</v>
          </cell>
          <cell r="C417" t="str">
            <v>８～２０ｔ　（不陸整正用）</v>
          </cell>
          <cell r="D417" t="str">
            <v>日</v>
          </cell>
          <cell r="E417">
            <v>35600</v>
          </cell>
        </row>
        <row r="418">
          <cell r="A418">
            <v>503560</v>
          </cell>
          <cell r="B418" t="str">
            <v>タイヤローラ運転費</v>
          </cell>
          <cell r="C418" t="str">
            <v>８～２０ｔ　（舗装工用）</v>
          </cell>
          <cell r="D418" t="str">
            <v>日</v>
          </cell>
          <cell r="E418">
            <v>34880</v>
          </cell>
        </row>
        <row r="419">
          <cell r="A419">
            <v>503570</v>
          </cell>
          <cell r="B419" t="str">
            <v>タイヤローラ運転費</v>
          </cell>
          <cell r="C419" t="str">
            <v>８～２０ｔ　（土工締固め用）</v>
          </cell>
          <cell r="D419" t="str">
            <v>日</v>
          </cell>
          <cell r="E419">
            <v>34810</v>
          </cell>
        </row>
        <row r="420">
          <cell r="A420">
            <v>503580</v>
          </cell>
          <cell r="B420" t="str">
            <v>タイヤローラ運転費</v>
          </cell>
          <cell r="C420" t="str">
            <v>８～２０ｔ　（安定処理用）</v>
          </cell>
          <cell r="D420" t="str">
            <v>日</v>
          </cell>
          <cell r="E420">
            <v>33910</v>
          </cell>
        </row>
        <row r="421">
          <cell r="A421">
            <v>503620</v>
          </cell>
          <cell r="B421" t="str">
            <v>振動ローラ運転費</v>
          </cell>
          <cell r="C421" t="str">
            <v>ハンドガイド式　　０．８～１．１ｔ</v>
          </cell>
          <cell r="D421" t="str">
            <v>ｈ</v>
          </cell>
          <cell r="E421">
            <v>4220</v>
          </cell>
        </row>
        <row r="422">
          <cell r="A422">
            <v>503630</v>
          </cell>
          <cell r="B422" t="str">
            <v>振動ローラ運転費</v>
          </cell>
          <cell r="C422" t="str">
            <v>搭乗式タンデム型　　２．５～２．８ｔ</v>
          </cell>
          <cell r="D422" t="str">
            <v>ｈ</v>
          </cell>
          <cell r="E422">
            <v>5980</v>
          </cell>
        </row>
        <row r="423">
          <cell r="A423">
            <v>503650</v>
          </cell>
          <cell r="B423" t="str">
            <v>振動ローラ運転費</v>
          </cell>
          <cell r="C423" t="str">
            <v>搭乗式コンバインド型　　３～４ｔ　（運動場施設の舗装用）</v>
          </cell>
          <cell r="D423" t="str">
            <v>日</v>
          </cell>
          <cell r="E423">
            <v>29400</v>
          </cell>
        </row>
        <row r="424">
          <cell r="A424">
            <v>503660</v>
          </cell>
          <cell r="B424" t="str">
            <v>振動ローラ運転費</v>
          </cell>
          <cell r="C424" t="str">
            <v>搭乗式コンバインド型　　３～４ｔ　（路盤工用）</v>
          </cell>
          <cell r="D424" t="str">
            <v>日</v>
          </cell>
          <cell r="E424">
            <v>29400</v>
          </cell>
        </row>
        <row r="425">
          <cell r="A425">
            <v>503670</v>
          </cell>
          <cell r="B425" t="str">
            <v>振動ローラ運転費</v>
          </cell>
          <cell r="C425" t="str">
            <v>搭乗式コンバインド型　　３～４ｔ　（舗装工用）</v>
          </cell>
          <cell r="D425" t="str">
            <v>日</v>
          </cell>
          <cell r="E425">
            <v>29790</v>
          </cell>
        </row>
        <row r="426">
          <cell r="A426">
            <v>503710</v>
          </cell>
          <cell r="B426" t="str">
            <v>アスファルトフィニッシャ運転費</v>
          </cell>
          <cell r="C426" t="str">
            <v>クローラ型　　１．６～３．０ｍ</v>
          </cell>
          <cell r="D426" t="str">
            <v>日</v>
          </cell>
          <cell r="E426">
            <v>50530</v>
          </cell>
        </row>
        <row r="427">
          <cell r="A427">
            <v>503720</v>
          </cell>
          <cell r="B427" t="str">
            <v>アスファルトフィニッシャ運転費</v>
          </cell>
          <cell r="C427" t="str">
            <v>ホイール型　 ２．４～４．５ｍ　全自動</v>
          </cell>
          <cell r="D427" t="str">
            <v>日</v>
          </cell>
          <cell r="E427">
            <v>86450</v>
          </cell>
        </row>
        <row r="428">
          <cell r="A428">
            <v>503730</v>
          </cell>
          <cell r="B428" t="str">
            <v>アスファルトフィニッシャ運転費</v>
          </cell>
          <cell r="C428" t="str">
            <v>ホイール型　 ３．０～８．５ｍ　全自動</v>
          </cell>
          <cell r="D428" t="str">
            <v>日</v>
          </cell>
          <cell r="E428">
            <v>166870</v>
          </cell>
        </row>
        <row r="429">
          <cell r="A429">
            <v>503760</v>
          </cell>
          <cell r="B429" t="str">
            <v>アスファルトフィニッシャ運転費</v>
          </cell>
          <cell r="C429" t="str">
            <v>ホイール型　 ２．５～６．０ｍ　全自動</v>
          </cell>
          <cell r="D429" t="str">
            <v>日</v>
          </cell>
          <cell r="E429">
            <v>108790</v>
          </cell>
        </row>
        <row r="430">
          <cell r="A430">
            <v>503810</v>
          </cell>
          <cell r="B430" t="str">
            <v>アスファルトカーバ運転費</v>
          </cell>
          <cell r="C430" t="str">
            <v>４～４．５ｍ3／ｈ</v>
          </cell>
          <cell r="D430" t="str">
            <v>日</v>
          </cell>
          <cell r="E430">
            <v>23210</v>
          </cell>
        </row>
        <row r="431">
          <cell r="A431">
            <v>504010</v>
          </cell>
          <cell r="B431" t="str">
            <v>コンクリートスプレッダ運転費</v>
          </cell>
          <cell r="C431" t="str">
            <v>ブレード式　　３～７．５ｍ</v>
          </cell>
          <cell r="D431" t="str">
            <v>ｈ</v>
          </cell>
          <cell r="E431">
            <v>11500</v>
          </cell>
        </row>
        <row r="432">
          <cell r="A432">
            <v>504110</v>
          </cell>
          <cell r="B432" t="str">
            <v>コンクリートフィニッシャ運転費</v>
          </cell>
          <cell r="C432" t="str">
            <v>３～７．５ｍ</v>
          </cell>
          <cell r="D432" t="str">
            <v>ｈ</v>
          </cell>
          <cell r="E432">
            <v>18710</v>
          </cell>
        </row>
        <row r="433">
          <cell r="A433">
            <v>504210</v>
          </cell>
          <cell r="B433" t="str">
            <v>コンクリート縦仕上機運転費</v>
          </cell>
          <cell r="C433" t="str">
            <v>３～７．５ｍ</v>
          </cell>
          <cell r="D433" t="str">
            <v>ｈ</v>
          </cell>
          <cell r="E433">
            <v>14970</v>
          </cell>
        </row>
        <row r="434">
          <cell r="A434">
            <v>504310</v>
          </cell>
          <cell r="B434" t="str">
            <v>コンクリートポンプ車運転費</v>
          </cell>
          <cell r="C434" t="str">
            <v>ブーム式　　９０～１１０ｍ3／ｈ</v>
          </cell>
          <cell r="D434" t="str">
            <v>ｈ</v>
          </cell>
          <cell r="E434">
            <v>12850</v>
          </cell>
        </row>
        <row r="435">
          <cell r="A435">
            <v>504320</v>
          </cell>
          <cell r="B435" t="str">
            <v>コンクリートポンプ車運転費</v>
          </cell>
          <cell r="C435" t="str">
            <v>ブーム式　　６５～　８５ｍ3／ｈ</v>
          </cell>
          <cell r="D435" t="str">
            <v>ｈ</v>
          </cell>
          <cell r="E435">
            <v>10670</v>
          </cell>
        </row>
        <row r="436">
          <cell r="A436">
            <v>504510</v>
          </cell>
          <cell r="B436" t="str">
            <v>スタビライザ運転費</v>
          </cell>
          <cell r="C436" t="str">
            <v>混合幅２ｍ，混合深０．６ｍ　自走式</v>
          </cell>
          <cell r="D436" t="str">
            <v>日</v>
          </cell>
          <cell r="E436">
            <v>271390</v>
          </cell>
        </row>
        <row r="437">
          <cell r="A437">
            <v>505010</v>
          </cell>
          <cell r="B437" t="str">
            <v>ダンプトラック運転費</v>
          </cell>
          <cell r="C437" t="str">
            <v xml:space="preserve">  ２ｔ積　（土砂・軟岩用）　　 タイヤ損耗費・補修費含む</v>
          </cell>
          <cell r="D437" t="str">
            <v>日</v>
          </cell>
          <cell r="E437">
            <v>22770</v>
          </cell>
        </row>
        <row r="438">
          <cell r="A438">
            <v>505020</v>
          </cell>
          <cell r="B438" t="str">
            <v>ダンプトラック運転費</v>
          </cell>
          <cell r="C438" t="str">
            <v xml:space="preserve">  ２ｔ積　（Ａｓ塊用）　　　　　  タイヤ損耗費・補修費含む</v>
          </cell>
          <cell r="D438" t="str">
            <v>日</v>
          </cell>
          <cell r="E438">
            <v>22910</v>
          </cell>
        </row>
        <row r="439">
          <cell r="A439">
            <v>505030</v>
          </cell>
          <cell r="B439" t="str">
            <v>ダンプトラック運転費</v>
          </cell>
          <cell r="C439" t="str">
            <v xml:space="preserve">  ２ｔ積　（硬岩・Ｃｏ塊用）　　タイヤ損耗費・補修費含む</v>
          </cell>
          <cell r="D439" t="str">
            <v>日</v>
          </cell>
          <cell r="E439">
            <v>23130</v>
          </cell>
        </row>
        <row r="440">
          <cell r="A440">
            <v>505110</v>
          </cell>
          <cell r="B440" t="str">
            <v>ダンプトラック運転費</v>
          </cell>
          <cell r="C440" t="str">
            <v xml:space="preserve">  ４ｔ積　（土砂・軟岩用）　　 タイヤ損耗費・補修費含む</v>
          </cell>
          <cell r="D440" t="str">
            <v>日</v>
          </cell>
          <cell r="E440">
            <v>25960</v>
          </cell>
        </row>
        <row r="441">
          <cell r="A441">
            <v>505120</v>
          </cell>
          <cell r="B441" t="str">
            <v>ダンプトラック運転費</v>
          </cell>
          <cell r="C441" t="str">
            <v xml:space="preserve">  ４ｔ積　（Ａｓ塊用）　　　　　  タイヤ損耗費・補修費含む</v>
          </cell>
          <cell r="D441" t="str">
            <v>日</v>
          </cell>
          <cell r="E441">
            <v>26180</v>
          </cell>
        </row>
        <row r="442">
          <cell r="A442">
            <v>505130</v>
          </cell>
          <cell r="B442" t="str">
            <v>ダンプトラック運転費</v>
          </cell>
          <cell r="C442" t="str">
            <v xml:space="preserve">  ４ｔ積　（硬岩・Ｃｏ塊用）　　タイヤ損耗費・補修費含む</v>
          </cell>
          <cell r="D442" t="str">
            <v>日</v>
          </cell>
          <cell r="E442">
            <v>26560</v>
          </cell>
        </row>
        <row r="443">
          <cell r="A443">
            <v>505210</v>
          </cell>
          <cell r="B443" t="str">
            <v>ダンプトラック運転費</v>
          </cell>
          <cell r="C443" t="str">
            <v>１０ｔ積　（土砂・軟岩用）　　 タイヤ損耗費・補修費含む</v>
          </cell>
          <cell r="D443" t="str">
            <v>日</v>
          </cell>
          <cell r="E443">
            <v>39920</v>
          </cell>
        </row>
        <row r="444">
          <cell r="A444">
            <v>505220</v>
          </cell>
          <cell r="B444" t="str">
            <v>ダンプトラック運転費</v>
          </cell>
          <cell r="C444" t="str">
            <v>１０ｔ積　（Ａｓ塊用）　　　　　  タイヤ損耗費・補修費含む</v>
          </cell>
          <cell r="D444" t="str">
            <v>日</v>
          </cell>
          <cell r="E444">
            <v>40540</v>
          </cell>
        </row>
        <row r="445">
          <cell r="A445">
            <v>505230</v>
          </cell>
          <cell r="B445" t="str">
            <v>ダンプトラック運転費</v>
          </cell>
          <cell r="C445" t="str">
            <v>１０ｔ積　（硬岩・Ｃｏ塊用）　　タイヤ損耗費・補修費含む</v>
          </cell>
          <cell r="D445" t="str">
            <v>日</v>
          </cell>
          <cell r="E445">
            <v>41530</v>
          </cell>
        </row>
        <row r="446">
          <cell r="A446">
            <v>505320</v>
          </cell>
          <cell r="B446" t="str">
            <v>トラック運転費</v>
          </cell>
          <cell r="C446" t="str">
            <v>４～４．５ｔ積</v>
          </cell>
          <cell r="D446" t="str">
            <v>ｈ</v>
          </cell>
          <cell r="E446">
            <v>5590</v>
          </cell>
        </row>
        <row r="447">
          <cell r="A447">
            <v>505330</v>
          </cell>
          <cell r="B447" t="str">
            <v>クレーン付トラック運転費</v>
          </cell>
          <cell r="C447" t="str">
            <v>４ｔ積　　２．９ｔ吊り</v>
          </cell>
          <cell r="D447" t="str">
            <v>ｈ</v>
          </cell>
          <cell r="E447">
            <v>5600</v>
          </cell>
        </row>
        <row r="448">
          <cell r="A448">
            <v>506010</v>
          </cell>
          <cell r="B448" t="str">
            <v>空気圧縮機運転費</v>
          </cell>
          <cell r="C448" t="str">
            <v>可搬式スクリュ　　　　　　 ２．５ｍ3／ｍｉｎ　（はつり工）</v>
          </cell>
          <cell r="D448" t="str">
            <v>日</v>
          </cell>
          <cell r="E448">
            <v>4730</v>
          </cell>
        </row>
        <row r="449">
          <cell r="A449">
            <v>506020</v>
          </cell>
          <cell r="B449" t="str">
            <v>空気圧縮機運転費</v>
          </cell>
          <cell r="C449" t="str">
            <v>可搬式スクリュ　　３．５～３．７ｍ3／ｍｉｎ　（舗装版取りこわし）</v>
          </cell>
          <cell r="D449" t="str">
            <v>日</v>
          </cell>
          <cell r="E449">
            <v>5780</v>
          </cell>
        </row>
        <row r="450">
          <cell r="A450">
            <v>506030</v>
          </cell>
          <cell r="B450" t="str">
            <v>空気圧縮機運転費</v>
          </cell>
          <cell r="C450" t="str">
            <v>可搬式スクリュ　　　　　　 ５．０ｍ3／ｍｉｎ　（火薬転石破砕）</v>
          </cell>
          <cell r="D450" t="str">
            <v>日</v>
          </cell>
          <cell r="E450">
            <v>7620</v>
          </cell>
        </row>
        <row r="451">
          <cell r="A451">
            <v>506110</v>
          </cell>
          <cell r="B451" t="str">
            <v>大型ブレーカ運転費</v>
          </cell>
          <cell r="C451" t="str">
            <v>１，３００ｋｇ級＋バックホウ０．８ｍ3　（火薬併用リッパ掘削用）</v>
          </cell>
          <cell r="D451" t="str">
            <v>日</v>
          </cell>
          <cell r="E451">
            <v>61510</v>
          </cell>
        </row>
        <row r="452">
          <cell r="A452">
            <v>506130</v>
          </cell>
          <cell r="B452" t="str">
            <v>大型ブレーカ運転費</v>
          </cell>
          <cell r="C452" t="str">
            <v>１，３００ｋｇ級＋バックホウ０．８ｍ3　（大型ブレーカ掘削，軟岩用）</v>
          </cell>
          <cell r="D452" t="str">
            <v>日</v>
          </cell>
          <cell r="E452">
            <v>62770</v>
          </cell>
        </row>
        <row r="453">
          <cell r="B453" t="str">
            <v>【　土木工事複合単価表　】</v>
          </cell>
          <cell r="E453">
            <v>0</v>
          </cell>
        </row>
        <row r="454">
          <cell r="A454">
            <v>506140</v>
          </cell>
          <cell r="B454" t="str">
            <v>大型ブレーカ運転費</v>
          </cell>
          <cell r="C454" t="str">
            <v>１，３００ｋｇ級＋バックホウ０．８ｍ3　（大型ブレーカ掘削，硬岩用）</v>
          </cell>
          <cell r="D454" t="str">
            <v>日</v>
          </cell>
          <cell r="E454">
            <v>64230</v>
          </cell>
        </row>
        <row r="455">
          <cell r="A455">
            <v>506150</v>
          </cell>
          <cell r="B455" t="str">
            <v>大型ブレーカ運転費</v>
          </cell>
          <cell r="C455" t="str">
            <v>１，３００ｋｇ級＋バックホウ０．８ｍ3　（人力併用片切掘削，軟岩用）</v>
          </cell>
          <cell r="D455" t="str">
            <v>日</v>
          </cell>
          <cell r="E455">
            <v>59980</v>
          </cell>
        </row>
        <row r="456">
          <cell r="A456">
            <v>506160</v>
          </cell>
          <cell r="B456" t="str">
            <v>大型ブレーカ運転費</v>
          </cell>
          <cell r="C456" t="str">
            <v>１，３００ｋｇ級＋バックホウ０．８ｍ3　（人力併用片切掘削，硬岩用）</v>
          </cell>
          <cell r="D456" t="str">
            <v>日</v>
          </cell>
          <cell r="E456">
            <v>61440</v>
          </cell>
        </row>
        <row r="457">
          <cell r="A457">
            <v>506170</v>
          </cell>
          <cell r="B457" t="str">
            <v>大型ブレーカ運転費</v>
          </cell>
          <cell r="C457" t="str">
            <v>１，３００ｋｇ級＋バックホウ０．８ｍ3　（火薬併用片切掘削，硬岩用）</v>
          </cell>
          <cell r="D457" t="str">
            <v>日</v>
          </cell>
          <cell r="E457">
            <v>62120</v>
          </cell>
        </row>
        <row r="458">
          <cell r="A458">
            <v>506180</v>
          </cell>
          <cell r="B458" t="str">
            <v>大型ブレーカ運転費</v>
          </cell>
          <cell r="C458" t="str">
            <v>１，３００ｋｇ級＋バックホウ０．８ｍ3　（転石破砕用）</v>
          </cell>
          <cell r="D458" t="str">
            <v>ｈ</v>
          </cell>
          <cell r="E458">
            <v>12810</v>
          </cell>
        </row>
        <row r="459">
          <cell r="A459">
            <v>506310</v>
          </cell>
          <cell r="B459" t="str">
            <v>クローラドリル運転費</v>
          </cell>
          <cell r="C459" t="str">
            <v>油圧式搭乗式１５０ｋｇ　（火薬併用リッパ掘削用）</v>
          </cell>
          <cell r="D459" t="str">
            <v>日</v>
          </cell>
          <cell r="E459">
            <v>68550</v>
          </cell>
        </row>
        <row r="460">
          <cell r="A460">
            <v>506320</v>
          </cell>
          <cell r="B460" t="str">
            <v>クローラドリル運転費</v>
          </cell>
          <cell r="C460" t="str">
            <v>油圧式搭乗式１５０ｋｇ　（火薬併用片切機械掘削用）</v>
          </cell>
          <cell r="D460" t="str">
            <v>日</v>
          </cell>
          <cell r="E460">
            <v>70110</v>
          </cell>
        </row>
        <row r="461">
          <cell r="A461">
            <v>506430</v>
          </cell>
          <cell r="B461" t="str">
            <v>コンクリートカッター運転費</v>
          </cell>
          <cell r="C461" t="str">
            <v>油圧式走行式ブレード径４５～５６ｃｍ</v>
          </cell>
          <cell r="D461" t="str">
            <v>日５ｈ</v>
          </cell>
          <cell r="E461">
            <v>23560</v>
          </cell>
        </row>
        <row r="462">
          <cell r="A462">
            <v>506510</v>
          </cell>
          <cell r="B462" t="str">
            <v>ガードレール支柱打込機運転費（ガードパイプ用）</v>
          </cell>
          <cell r="C462" t="str">
            <v>モンケン式　　４００～６００ｋｇ</v>
          </cell>
          <cell r="D462" t="str">
            <v>日</v>
          </cell>
          <cell r="E462">
            <v>35920</v>
          </cell>
        </row>
        <row r="463">
          <cell r="A463">
            <v>507410</v>
          </cell>
          <cell r="B463" t="str">
            <v>潜水ポンプ運転費（賃料）</v>
          </cell>
          <cell r="C463" t="str">
            <v>作業時排水　　口径１５０ｍｍ，　７．５ｋｗ</v>
          </cell>
          <cell r="D463" t="str">
            <v>日</v>
          </cell>
          <cell r="E463">
            <v>720</v>
          </cell>
        </row>
        <row r="464">
          <cell r="A464">
            <v>507420</v>
          </cell>
          <cell r="B464" t="str">
            <v>潜水ポンプ運転費（賃料）</v>
          </cell>
          <cell r="C464" t="str">
            <v>作業時排水　　口径２００ｍｍ，１１．０ｋｗ</v>
          </cell>
          <cell r="D464" t="str">
            <v>日</v>
          </cell>
          <cell r="E464">
            <v>900</v>
          </cell>
        </row>
        <row r="465">
          <cell r="A465">
            <v>507510</v>
          </cell>
          <cell r="B465" t="str">
            <v>潜水ポンプ運転費（賃料）</v>
          </cell>
          <cell r="C465" t="str">
            <v>常時排水　 　　口径１５０ｍｍ，　７．５ｋｗ</v>
          </cell>
          <cell r="D465" t="str">
            <v>日</v>
          </cell>
          <cell r="E465">
            <v>660</v>
          </cell>
        </row>
        <row r="466">
          <cell r="A466">
            <v>507520</v>
          </cell>
          <cell r="B466" t="str">
            <v>潜水ポンプ運転費（賃料）</v>
          </cell>
          <cell r="C466" t="str">
            <v>常時排水　　 　口径２００ｍｍ，１１．０ｋｗ</v>
          </cell>
          <cell r="D466" t="str">
            <v>日</v>
          </cell>
          <cell r="E466">
            <v>830</v>
          </cell>
        </row>
        <row r="467">
          <cell r="A467">
            <v>508020</v>
          </cell>
          <cell r="B467" t="str">
            <v>潜水ポンプ運転費（賃料）</v>
          </cell>
          <cell r="C467" t="str">
            <v>作業時排水　　２０ＫＶＡ　（潜水ポンプ用）</v>
          </cell>
          <cell r="D467" t="str">
            <v>日</v>
          </cell>
          <cell r="E467">
            <v>5130</v>
          </cell>
        </row>
        <row r="468">
          <cell r="A468">
            <v>508030</v>
          </cell>
          <cell r="B468" t="str">
            <v>潜水ポンプ運転費（賃料）</v>
          </cell>
          <cell r="C468" t="str">
            <v>作業時排水　　２５ＫＶＡ　（潜水ポンプ用）</v>
          </cell>
          <cell r="D468" t="str">
            <v>日</v>
          </cell>
          <cell r="E468">
            <v>5780</v>
          </cell>
        </row>
        <row r="469">
          <cell r="A469">
            <v>508050</v>
          </cell>
          <cell r="B469" t="str">
            <v>潜水ポンプ運転費（賃料）</v>
          </cell>
          <cell r="C469" t="str">
            <v>作業時排水　　６０ＫＶＡ　（潜水ポンプ用）</v>
          </cell>
          <cell r="D469" t="str">
            <v>日</v>
          </cell>
          <cell r="E469">
            <v>10600</v>
          </cell>
        </row>
        <row r="470">
          <cell r="A470">
            <v>508060</v>
          </cell>
          <cell r="B470" t="str">
            <v>潜水ポンプ運転費（賃料）</v>
          </cell>
          <cell r="C470" t="str">
            <v>作業時排水　１００ＫＶＡ　（潜水ポンプ用）</v>
          </cell>
          <cell r="D470" t="str">
            <v>日</v>
          </cell>
          <cell r="E470">
            <v>15430</v>
          </cell>
        </row>
        <row r="471">
          <cell r="A471">
            <v>508120</v>
          </cell>
          <cell r="B471" t="str">
            <v>潜水ポンプ運転費（賃料）</v>
          </cell>
          <cell r="C471" t="str">
            <v>常時排水　 　　２０ＫＶＡ　（潜水ポンプ用）</v>
          </cell>
          <cell r="D471" t="str">
            <v>日</v>
          </cell>
          <cell r="E471">
            <v>8460</v>
          </cell>
        </row>
        <row r="472">
          <cell r="A472">
            <v>508130</v>
          </cell>
          <cell r="B472" t="str">
            <v>潜水ポンプ運転費（賃料）</v>
          </cell>
          <cell r="C472" t="str">
            <v>常時排水　 　　２５ＫＶＡ　（潜水ポンプ用）</v>
          </cell>
          <cell r="D472" t="str">
            <v>日</v>
          </cell>
          <cell r="E472">
            <v>9830</v>
          </cell>
        </row>
        <row r="473">
          <cell r="A473">
            <v>508150</v>
          </cell>
          <cell r="B473" t="str">
            <v>潜水ポンプ運転費（賃料）</v>
          </cell>
          <cell r="C473" t="str">
            <v>常時排水　 　　６０ＫＶＡ　（潜水ポンプ用）</v>
          </cell>
          <cell r="D473" t="str">
            <v>日</v>
          </cell>
          <cell r="E473">
            <v>20970</v>
          </cell>
        </row>
        <row r="474">
          <cell r="A474">
            <v>508160</v>
          </cell>
          <cell r="B474" t="str">
            <v>潜水ポンプ運転費（賃料）</v>
          </cell>
          <cell r="C474" t="str">
            <v>常時排水　 　１００ＫＶＡ　（潜水ポンプ用）</v>
          </cell>
          <cell r="D474" t="str">
            <v>日</v>
          </cell>
          <cell r="E474">
            <v>32280</v>
          </cell>
        </row>
        <row r="475">
          <cell r="A475">
            <v>510510</v>
          </cell>
          <cell r="B475" t="str">
            <v>軽量鋼矢板設置工</v>
          </cell>
          <cell r="C475" t="str">
            <v>矢板長さ１．５ｍ</v>
          </cell>
          <cell r="D475" t="str">
            <v>ｍ</v>
          </cell>
          <cell r="E475">
            <v>3640</v>
          </cell>
        </row>
        <row r="476">
          <cell r="A476">
            <v>510520</v>
          </cell>
          <cell r="B476" t="str">
            <v>軽量鋼矢板設置工</v>
          </cell>
          <cell r="C476" t="str">
            <v>矢板長さ２．０ｍ</v>
          </cell>
          <cell r="D476" t="str">
            <v>ｍ</v>
          </cell>
          <cell r="E476">
            <v>4070</v>
          </cell>
        </row>
        <row r="477">
          <cell r="A477">
            <v>510530</v>
          </cell>
          <cell r="B477" t="str">
            <v>軽量鋼矢板設置工</v>
          </cell>
          <cell r="C477" t="str">
            <v>矢板長さ２．５ｍ</v>
          </cell>
          <cell r="D477" t="str">
            <v>ｍ</v>
          </cell>
          <cell r="E477">
            <v>4490</v>
          </cell>
        </row>
        <row r="478">
          <cell r="A478">
            <v>510540</v>
          </cell>
          <cell r="B478" t="str">
            <v>軽量鋼矢板設置工</v>
          </cell>
          <cell r="C478" t="str">
            <v>矢板長さ３．０ｍ</v>
          </cell>
          <cell r="D478" t="str">
            <v>ｍ</v>
          </cell>
          <cell r="E478">
            <v>4930</v>
          </cell>
        </row>
        <row r="479">
          <cell r="A479">
            <v>510550</v>
          </cell>
          <cell r="B479" t="str">
            <v>軽量鋼矢板設置工</v>
          </cell>
          <cell r="C479" t="str">
            <v>矢板長さ３．５ｍ</v>
          </cell>
          <cell r="D479" t="str">
            <v>ｍ</v>
          </cell>
          <cell r="E479">
            <v>5360</v>
          </cell>
        </row>
        <row r="480">
          <cell r="A480">
            <v>510560</v>
          </cell>
          <cell r="B480" t="str">
            <v>軽量鋼矢板設置工</v>
          </cell>
          <cell r="C480" t="str">
            <v>矢板長さ４．０ｍ</v>
          </cell>
          <cell r="D480" t="str">
            <v>ｍ</v>
          </cell>
          <cell r="E480">
            <v>5780</v>
          </cell>
        </row>
        <row r="481">
          <cell r="A481">
            <v>510710</v>
          </cell>
          <cell r="B481" t="str">
            <v>軽量鋼矢板撤去工</v>
          </cell>
          <cell r="C481" t="str">
            <v>矢板長さ１．５ｍ</v>
          </cell>
          <cell r="D481" t="str">
            <v>ｍ</v>
          </cell>
          <cell r="E481">
            <v>2210</v>
          </cell>
        </row>
        <row r="482">
          <cell r="A482">
            <v>510720</v>
          </cell>
          <cell r="B482" t="str">
            <v>軽量鋼矢板撤去工</v>
          </cell>
          <cell r="C482" t="str">
            <v>矢板長さ２．０ｍ</v>
          </cell>
          <cell r="D482" t="str">
            <v>ｍ</v>
          </cell>
          <cell r="E482">
            <v>2420</v>
          </cell>
        </row>
        <row r="483">
          <cell r="A483">
            <v>510730</v>
          </cell>
          <cell r="B483" t="str">
            <v>軽量鋼矢板撤去工</v>
          </cell>
          <cell r="C483" t="str">
            <v>矢板長さ２．５ｍ</v>
          </cell>
          <cell r="D483" t="str">
            <v>ｍ</v>
          </cell>
          <cell r="E483">
            <v>2620</v>
          </cell>
        </row>
        <row r="484">
          <cell r="A484">
            <v>510740</v>
          </cell>
          <cell r="B484" t="str">
            <v>軽量鋼矢板撤去工</v>
          </cell>
          <cell r="C484" t="str">
            <v>矢板長さ３．０ｍ</v>
          </cell>
          <cell r="D484" t="str">
            <v>ｍ</v>
          </cell>
          <cell r="E484">
            <v>2830</v>
          </cell>
        </row>
        <row r="485">
          <cell r="A485">
            <v>510750</v>
          </cell>
          <cell r="B485" t="str">
            <v>軽量鋼矢板撤去工</v>
          </cell>
          <cell r="C485" t="str">
            <v>矢板長さ３．５ｍ</v>
          </cell>
          <cell r="D485" t="str">
            <v>ｍ</v>
          </cell>
          <cell r="E485">
            <v>3040</v>
          </cell>
        </row>
        <row r="486">
          <cell r="A486">
            <v>510760</v>
          </cell>
          <cell r="B486" t="str">
            <v>軽量鋼矢板撤去工</v>
          </cell>
          <cell r="C486" t="str">
            <v>矢板長さ４．０ｍ</v>
          </cell>
          <cell r="D486" t="str">
            <v>ｍ</v>
          </cell>
          <cell r="E486">
            <v>3250</v>
          </cell>
        </row>
        <row r="487">
          <cell r="A487">
            <v>511010</v>
          </cell>
          <cell r="B487" t="str">
            <v>簡易土留材設置工</v>
          </cell>
          <cell r="C487" t="str">
            <v>掘削深さ１．５ｍ以下</v>
          </cell>
          <cell r="D487" t="str">
            <v>ｍ</v>
          </cell>
          <cell r="E487">
            <v>2200</v>
          </cell>
        </row>
        <row r="488">
          <cell r="A488">
            <v>511020</v>
          </cell>
          <cell r="B488" t="str">
            <v>簡易土留材設置工</v>
          </cell>
          <cell r="C488" t="str">
            <v>掘削深さ２．０ｍ以下</v>
          </cell>
          <cell r="D488" t="str">
            <v>ｍ</v>
          </cell>
          <cell r="E488">
            <v>3060</v>
          </cell>
        </row>
        <row r="489">
          <cell r="A489">
            <v>511030</v>
          </cell>
          <cell r="B489" t="str">
            <v>簡易土留材設置工</v>
          </cell>
          <cell r="C489" t="str">
            <v>掘削深さ２．５ｍ以下</v>
          </cell>
          <cell r="D489" t="str">
            <v>ｍ</v>
          </cell>
          <cell r="E489">
            <v>4010</v>
          </cell>
        </row>
        <row r="490">
          <cell r="A490">
            <v>511040</v>
          </cell>
          <cell r="B490" t="str">
            <v>簡易土留材設置工</v>
          </cell>
          <cell r="C490" t="str">
            <v>掘削深さ３．０ｍ以下</v>
          </cell>
          <cell r="D490" t="str">
            <v>ｍ</v>
          </cell>
          <cell r="E490">
            <v>4870</v>
          </cell>
        </row>
        <row r="491">
          <cell r="A491">
            <v>511050</v>
          </cell>
          <cell r="B491" t="str">
            <v>簡易土留材設置工</v>
          </cell>
          <cell r="C491" t="str">
            <v>掘削深さ３．５ｍ以下</v>
          </cell>
          <cell r="D491" t="str">
            <v>ｍ</v>
          </cell>
          <cell r="E491">
            <v>5970</v>
          </cell>
        </row>
        <row r="492">
          <cell r="A492">
            <v>511060</v>
          </cell>
          <cell r="B492" t="str">
            <v>簡易土留材設置工</v>
          </cell>
          <cell r="C492" t="str">
            <v>掘削深さ４．０ｍ以下</v>
          </cell>
          <cell r="D492" t="str">
            <v>ｍ</v>
          </cell>
          <cell r="E492">
            <v>7050</v>
          </cell>
        </row>
        <row r="493">
          <cell r="A493">
            <v>511070</v>
          </cell>
          <cell r="B493" t="str">
            <v>簡易土留材設置工</v>
          </cell>
          <cell r="C493" t="str">
            <v>掘削深さ４．５ｍ以下</v>
          </cell>
          <cell r="D493" t="str">
            <v>ｍ</v>
          </cell>
          <cell r="E493">
            <v>8780</v>
          </cell>
        </row>
        <row r="494">
          <cell r="B494" t="str">
            <v>【　土木工事複合単価表　】</v>
          </cell>
          <cell r="E494">
            <v>0</v>
          </cell>
        </row>
        <row r="495">
          <cell r="A495">
            <v>511080</v>
          </cell>
          <cell r="B495" t="str">
            <v>簡易土留材設置工</v>
          </cell>
          <cell r="C495" t="str">
            <v>掘削深さ５．０ｍ以下</v>
          </cell>
          <cell r="D495" t="str">
            <v>ｍ</v>
          </cell>
          <cell r="E495">
            <v>9760</v>
          </cell>
        </row>
        <row r="496">
          <cell r="A496">
            <v>511090</v>
          </cell>
          <cell r="B496" t="str">
            <v>簡易土留材設置工</v>
          </cell>
          <cell r="C496" t="str">
            <v>掘削深さ５．５ｍ以下</v>
          </cell>
          <cell r="D496" t="str">
            <v>ｍ</v>
          </cell>
          <cell r="E496">
            <v>10740</v>
          </cell>
        </row>
        <row r="497">
          <cell r="A497">
            <v>511100</v>
          </cell>
          <cell r="B497" t="str">
            <v>簡易土留材設置工</v>
          </cell>
          <cell r="C497" t="str">
            <v>掘削深さ６．０ｍ以下</v>
          </cell>
          <cell r="D497" t="str">
            <v>ｍ</v>
          </cell>
          <cell r="E497">
            <v>11770</v>
          </cell>
        </row>
        <row r="498">
          <cell r="A498">
            <v>511210</v>
          </cell>
          <cell r="B498" t="str">
            <v>簡易土留材撤去工</v>
          </cell>
          <cell r="C498" t="str">
            <v>掘削深さ１．５ｍ以下</v>
          </cell>
          <cell r="D498" t="str">
            <v>ｍ</v>
          </cell>
          <cell r="E498">
            <v>1100</v>
          </cell>
        </row>
        <row r="499">
          <cell r="A499">
            <v>511220</v>
          </cell>
          <cell r="B499" t="str">
            <v>簡易土留材撤去工</v>
          </cell>
          <cell r="C499" t="str">
            <v>掘削深さ２．０ｍ以下</v>
          </cell>
          <cell r="D499" t="str">
            <v>ｍ</v>
          </cell>
          <cell r="E499">
            <v>1590</v>
          </cell>
        </row>
        <row r="500">
          <cell r="A500">
            <v>511230</v>
          </cell>
          <cell r="B500" t="str">
            <v>簡易土留材撤去工</v>
          </cell>
          <cell r="C500" t="str">
            <v>掘削深さ２．５ｍ以下</v>
          </cell>
          <cell r="D500" t="str">
            <v>ｍ</v>
          </cell>
          <cell r="E500">
            <v>1950</v>
          </cell>
        </row>
        <row r="501">
          <cell r="A501">
            <v>511240</v>
          </cell>
          <cell r="B501" t="str">
            <v>簡易土留材撤去工</v>
          </cell>
          <cell r="C501" t="str">
            <v>掘削深さ３．０ｍ以下</v>
          </cell>
          <cell r="D501" t="str">
            <v>ｍ</v>
          </cell>
          <cell r="E501">
            <v>2440</v>
          </cell>
        </row>
        <row r="502">
          <cell r="A502">
            <v>511250</v>
          </cell>
          <cell r="B502" t="str">
            <v>簡易土留材撤去工</v>
          </cell>
          <cell r="C502" t="str">
            <v>掘削深さ３．５ｍ以下</v>
          </cell>
          <cell r="D502" t="str">
            <v>ｍ</v>
          </cell>
          <cell r="E502">
            <v>2900</v>
          </cell>
        </row>
        <row r="503">
          <cell r="A503">
            <v>511260</v>
          </cell>
          <cell r="B503" t="str">
            <v>簡易土留材撤去工</v>
          </cell>
          <cell r="C503" t="str">
            <v>掘削深さ４．０ｍ以下</v>
          </cell>
          <cell r="D503" t="str">
            <v>ｍ</v>
          </cell>
          <cell r="E503">
            <v>3400</v>
          </cell>
        </row>
        <row r="504">
          <cell r="A504">
            <v>511270</v>
          </cell>
          <cell r="B504" t="str">
            <v>簡易土留材撤去工</v>
          </cell>
          <cell r="C504" t="str">
            <v>掘削深さ４．５ｍ以下</v>
          </cell>
          <cell r="D504" t="str">
            <v>ｍ</v>
          </cell>
          <cell r="E504">
            <v>3930</v>
          </cell>
        </row>
        <row r="505">
          <cell r="A505">
            <v>511280</v>
          </cell>
          <cell r="B505" t="str">
            <v>簡易土留材撤去工</v>
          </cell>
          <cell r="C505" t="str">
            <v>掘削深さ５．０ｍ以下</v>
          </cell>
          <cell r="D505" t="str">
            <v>ｍ</v>
          </cell>
          <cell r="E505">
            <v>4430</v>
          </cell>
        </row>
        <row r="506">
          <cell r="A506">
            <v>511290</v>
          </cell>
          <cell r="B506" t="str">
            <v>簡易土留材撤去工</v>
          </cell>
          <cell r="C506" t="str">
            <v>掘削深さ５．５ｍ以下</v>
          </cell>
          <cell r="D506" t="str">
            <v>ｍ</v>
          </cell>
          <cell r="E506">
            <v>4920</v>
          </cell>
        </row>
        <row r="507">
          <cell r="A507">
            <v>511300</v>
          </cell>
          <cell r="B507" t="str">
            <v>簡易土留材撤去工</v>
          </cell>
          <cell r="C507" t="str">
            <v>掘削深さ６．０ｍ以下</v>
          </cell>
          <cell r="D507" t="str">
            <v>ｍ</v>
          </cell>
          <cell r="E507">
            <v>5330</v>
          </cell>
        </row>
        <row r="508">
          <cell r="A508">
            <v>511610</v>
          </cell>
          <cell r="B508" t="str">
            <v>支保工設置・撤去工</v>
          </cell>
          <cell r="C508" t="str">
            <v>掘削深さ２．０ｍ以下　　軽量矢板（幅２５０ｍｍ）用</v>
          </cell>
          <cell r="D508" t="str">
            <v>ｍ</v>
          </cell>
          <cell r="E508">
            <v>1410</v>
          </cell>
        </row>
        <row r="509">
          <cell r="A509">
            <v>611620</v>
          </cell>
          <cell r="B509" t="str">
            <v>支保工設置・撤去工</v>
          </cell>
          <cell r="C509" t="str">
            <v>掘削深さ３．５ｍ以下　　軽量矢板（幅２５０ｍｍ）用</v>
          </cell>
          <cell r="D509" t="str">
            <v>ｍ</v>
          </cell>
          <cell r="E509">
            <v>2850</v>
          </cell>
        </row>
        <row r="510">
          <cell r="A510">
            <v>511710</v>
          </cell>
          <cell r="B510" t="str">
            <v>支保工設置・撤去工</v>
          </cell>
          <cell r="C510" t="str">
            <v>掘削深さ４．０ｍ以下　　軽量矢板（幅２５０ｍｍ）用</v>
          </cell>
          <cell r="D510" t="str">
            <v>ｍ</v>
          </cell>
          <cell r="E510">
            <v>4410</v>
          </cell>
        </row>
        <row r="511">
          <cell r="A511">
            <v>512010</v>
          </cell>
          <cell r="B511" t="str">
            <v>切梁・腹起設置工（発動発電機使用）</v>
          </cell>
          <cell r="C511" t="str">
            <v>火打ブロック有</v>
          </cell>
          <cell r="D511" t="str">
            <v>ｔ</v>
          </cell>
          <cell r="E511">
            <v>15000</v>
          </cell>
        </row>
        <row r="512">
          <cell r="A512">
            <v>512020</v>
          </cell>
          <cell r="B512" t="str">
            <v>切梁・腹起設置工（発動発電機使用）</v>
          </cell>
          <cell r="C512" t="str">
            <v>火打ブロック無</v>
          </cell>
          <cell r="D512" t="str">
            <v>ｔ</v>
          </cell>
          <cell r="E512">
            <v>24880</v>
          </cell>
        </row>
        <row r="513">
          <cell r="A513">
            <v>512210</v>
          </cell>
          <cell r="B513" t="str">
            <v>タイロッド・腹起設置工（発動発電機使用）</v>
          </cell>
          <cell r="D513" t="str">
            <v>ｔ</v>
          </cell>
          <cell r="E513">
            <v>75130</v>
          </cell>
        </row>
        <row r="514">
          <cell r="A514">
            <v>512310</v>
          </cell>
          <cell r="B514" t="str">
            <v>切梁・腹起撤去工（発動発電機使用）</v>
          </cell>
          <cell r="C514" t="str">
            <v>火打ブロック有</v>
          </cell>
          <cell r="D514" t="str">
            <v>ｔ</v>
          </cell>
          <cell r="E514">
            <v>8480</v>
          </cell>
        </row>
        <row r="515">
          <cell r="A515">
            <v>512320</v>
          </cell>
          <cell r="B515" t="str">
            <v>切梁・腹起撤去工（発動発電機使用）</v>
          </cell>
          <cell r="C515" t="str">
            <v>火打ブロック無</v>
          </cell>
          <cell r="D515" t="str">
            <v>ｔ</v>
          </cell>
          <cell r="E515">
            <v>14910</v>
          </cell>
        </row>
        <row r="516">
          <cell r="A516">
            <v>512510</v>
          </cell>
          <cell r="B516" t="str">
            <v>タイロッド・腹起撤去工（発動発電機使用）</v>
          </cell>
          <cell r="D516" t="str">
            <v>ｔ</v>
          </cell>
          <cell r="E516">
            <v>33850</v>
          </cell>
        </row>
        <row r="517">
          <cell r="A517">
            <v>512610</v>
          </cell>
          <cell r="B517" t="str">
            <v>覆工板設置工</v>
          </cell>
          <cell r="D517" t="str">
            <v>ｍ2</v>
          </cell>
          <cell r="E517">
            <v>1470</v>
          </cell>
        </row>
        <row r="518">
          <cell r="A518">
            <v>512710</v>
          </cell>
          <cell r="B518" t="str">
            <v>覆工板撤去工</v>
          </cell>
          <cell r="D518" t="str">
            <v>ｍ2</v>
          </cell>
          <cell r="E518">
            <v>880</v>
          </cell>
        </row>
        <row r="519">
          <cell r="A519">
            <v>512810</v>
          </cell>
          <cell r="B519" t="str">
            <v>覆工板受桁設置工（発動発電機使用）</v>
          </cell>
          <cell r="D519" t="str">
            <v>ｔ</v>
          </cell>
          <cell r="E519">
            <v>22300</v>
          </cell>
        </row>
        <row r="520">
          <cell r="A520">
            <v>512910</v>
          </cell>
          <cell r="B520" t="str">
            <v>覆工板受桁撤去工（発動発電機使用）</v>
          </cell>
          <cell r="D520" t="str">
            <v>ｔ</v>
          </cell>
          <cell r="E520">
            <v>13370</v>
          </cell>
        </row>
        <row r="521">
          <cell r="A521">
            <v>513010</v>
          </cell>
          <cell r="B521" t="str">
            <v>横矢板設置工</v>
          </cell>
          <cell r="D521" t="str">
            <v>ｍ2</v>
          </cell>
          <cell r="E521">
            <v>2770</v>
          </cell>
        </row>
        <row r="522">
          <cell r="A522">
            <v>513110</v>
          </cell>
          <cell r="B522" t="str">
            <v>枠組足場工</v>
          </cell>
          <cell r="C522" t="str">
            <v>最大高３０ｍ以下　　安全ネット無</v>
          </cell>
          <cell r="D522" t="str">
            <v>掛ｍ2</v>
          </cell>
          <cell r="E522">
            <v>2270</v>
          </cell>
        </row>
        <row r="523">
          <cell r="A523">
            <v>513510</v>
          </cell>
          <cell r="B523" t="str">
            <v>単管足場工</v>
          </cell>
          <cell r="C523" t="str">
            <v>最大高３０ｍ以下　　安全ネット無</v>
          </cell>
          <cell r="D523" t="str">
            <v>掛ｍ2</v>
          </cell>
          <cell r="E523">
            <v>2710</v>
          </cell>
        </row>
        <row r="524">
          <cell r="A524">
            <v>514910</v>
          </cell>
          <cell r="B524" t="str">
            <v>単管傾斜足場工</v>
          </cell>
          <cell r="C524" t="str">
            <v>最大高３０ｍ以下</v>
          </cell>
          <cell r="D524" t="str">
            <v>掛ｍ2</v>
          </cell>
          <cell r="E524">
            <v>1830</v>
          </cell>
        </row>
        <row r="525">
          <cell r="A525">
            <v>515010</v>
          </cell>
          <cell r="B525" t="str">
            <v>パイプサポート支保工</v>
          </cell>
          <cell r="C525" t="str">
            <v>支保耐力≦４０ＫＮ／㎡　　最大高３０ｍ以下　　厚≦１２０ｃｍ</v>
          </cell>
          <cell r="D525" t="str">
            <v>空ｍ3</v>
          </cell>
          <cell r="E525">
            <v>3080</v>
          </cell>
        </row>
        <row r="526">
          <cell r="A526">
            <v>515020</v>
          </cell>
          <cell r="B526" t="str">
            <v>パイプサポート支保工</v>
          </cell>
          <cell r="C526" t="str">
            <v>４０＜支保耐力≦６０ＫＮ／㎡　　最大高３０ｍ以下　　１２０＜厚≦１９０ｃｍ</v>
          </cell>
          <cell r="D526" t="str">
            <v>空ｍ3</v>
          </cell>
          <cell r="E526">
            <v>5490</v>
          </cell>
        </row>
        <row r="527">
          <cell r="A527">
            <v>515210</v>
          </cell>
          <cell r="B527" t="str">
            <v>くさび結合支保工</v>
          </cell>
          <cell r="C527" t="str">
            <v>支保耐力≦４０ＫＮ／㎡　　最大高３０ｍ以下　　厚≦１２０ｃｍ</v>
          </cell>
          <cell r="D527" t="str">
            <v>空ｍ3</v>
          </cell>
          <cell r="E527">
            <v>2510</v>
          </cell>
        </row>
        <row r="528">
          <cell r="A528">
            <v>515220</v>
          </cell>
          <cell r="B528" t="str">
            <v>くさび結合支保工</v>
          </cell>
          <cell r="C528" t="str">
            <v>４０＜支保耐力≦８０ＫＮ／㎡　　最大高３０ｍ以下　　１２０＜厚≦２５０ｃｍ</v>
          </cell>
          <cell r="D528" t="str">
            <v>空ｍ3</v>
          </cell>
          <cell r="E528">
            <v>4270</v>
          </cell>
        </row>
        <row r="529">
          <cell r="A529">
            <v>516010</v>
          </cell>
          <cell r="B529" t="str">
            <v>ウエルポイント設置工</v>
          </cell>
          <cell r="D529" t="str">
            <v>本</v>
          </cell>
          <cell r="E529">
            <v>2780</v>
          </cell>
        </row>
        <row r="530">
          <cell r="A530">
            <v>516020</v>
          </cell>
          <cell r="B530" t="str">
            <v>ウエルポイント設置工</v>
          </cell>
          <cell r="C530" t="str">
            <v>サンドフィルター使用</v>
          </cell>
          <cell r="D530" t="str">
            <v>本</v>
          </cell>
          <cell r="E530">
            <v>3530</v>
          </cell>
        </row>
        <row r="531">
          <cell r="A531">
            <v>516110</v>
          </cell>
          <cell r="B531" t="str">
            <v>ウエルポイント撤去工</v>
          </cell>
          <cell r="D531" t="str">
            <v>本</v>
          </cell>
          <cell r="E531">
            <v>2770</v>
          </cell>
        </row>
        <row r="532">
          <cell r="A532">
            <v>516210</v>
          </cell>
          <cell r="B532" t="str">
            <v>ヘッダーライン設置・撤去工</v>
          </cell>
          <cell r="D532" t="str">
            <v>ｍ</v>
          </cell>
          <cell r="E532">
            <v>1470</v>
          </cell>
        </row>
        <row r="533">
          <cell r="A533">
            <v>516310</v>
          </cell>
          <cell r="B533" t="str">
            <v>ウエルポイントポンプ設置・撤去工</v>
          </cell>
          <cell r="D533" t="str">
            <v>組</v>
          </cell>
          <cell r="E533">
            <v>102960</v>
          </cell>
        </row>
        <row r="534">
          <cell r="A534">
            <v>518500</v>
          </cell>
          <cell r="B534" t="str">
            <v>ポンプ運転</v>
          </cell>
          <cell r="C534" t="str">
            <v>作業時排水　　排水量：　　　０～　　４０ｍ3／ｈ未満</v>
          </cell>
          <cell r="D534" t="str">
            <v>日</v>
          </cell>
          <cell r="E534">
            <v>8710</v>
          </cell>
        </row>
        <row r="535">
          <cell r="B535" t="str">
            <v>【　土木工事複合単価表　】</v>
          </cell>
          <cell r="E535">
            <v>0</v>
          </cell>
        </row>
        <row r="536">
          <cell r="A536">
            <v>518550</v>
          </cell>
          <cell r="B536" t="str">
            <v>ポンプ運転</v>
          </cell>
          <cell r="C536" t="str">
            <v>作業時排水　　排水量：　　４０～　１２０ｍ3／ｈ未満</v>
          </cell>
          <cell r="D536" t="str">
            <v>日</v>
          </cell>
          <cell r="E536">
            <v>9560</v>
          </cell>
        </row>
        <row r="537">
          <cell r="A537">
            <v>518600</v>
          </cell>
          <cell r="B537" t="str">
            <v>ポンプ運転</v>
          </cell>
          <cell r="C537" t="str">
            <v>作業時排水　　排水量：　１２０～　４５０ｍ3／ｈ未満</v>
          </cell>
          <cell r="D537" t="str">
            <v>日</v>
          </cell>
          <cell r="E537">
            <v>16120</v>
          </cell>
        </row>
        <row r="538">
          <cell r="A538">
            <v>518650</v>
          </cell>
          <cell r="B538" t="str">
            <v>ポンプ運転</v>
          </cell>
          <cell r="C538" t="str">
            <v>作業時排水　　排水量：　４５０～１３００ｍ3／ｈ未満</v>
          </cell>
          <cell r="D538" t="str">
            <v>日</v>
          </cell>
          <cell r="E538">
            <v>23070</v>
          </cell>
        </row>
        <row r="539">
          <cell r="A539">
            <v>518700</v>
          </cell>
          <cell r="B539" t="str">
            <v>ポンプ運転</v>
          </cell>
          <cell r="C539" t="str">
            <v>常時排水　 　　排水量：　　　０～　　４０ｍ3／ｈ未満</v>
          </cell>
          <cell r="D539" t="str">
            <v>日</v>
          </cell>
          <cell r="E539">
            <v>12510</v>
          </cell>
        </row>
        <row r="540">
          <cell r="A540">
            <v>518750</v>
          </cell>
          <cell r="B540" t="str">
            <v>ポンプ運転</v>
          </cell>
          <cell r="C540" t="str">
            <v>常時排水　　 　排水量：　　４０～　１２０ｍ3／ｈ未満</v>
          </cell>
          <cell r="D540" t="str">
            <v>日</v>
          </cell>
          <cell r="E540">
            <v>14060</v>
          </cell>
        </row>
        <row r="541">
          <cell r="A541">
            <v>518800</v>
          </cell>
          <cell r="B541" t="str">
            <v>ポンプ運転</v>
          </cell>
          <cell r="C541" t="str">
            <v>常時排水　　 　排水量：　１２０～　４５０ｍ3／ｈ未満</v>
          </cell>
          <cell r="D541" t="str">
            <v>日</v>
          </cell>
          <cell r="E541">
            <v>26820</v>
          </cell>
        </row>
        <row r="542">
          <cell r="A542">
            <v>518850</v>
          </cell>
          <cell r="B542" t="str">
            <v>ポンプ運転</v>
          </cell>
          <cell r="C542" t="str">
            <v>常時排水　 　　排水量：　４５０～１３００ｍ3／ｈ未満</v>
          </cell>
          <cell r="D542" t="str">
            <v>日</v>
          </cell>
          <cell r="E542">
            <v>40090</v>
          </cell>
        </row>
        <row r="543">
          <cell r="A543">
            <v>519310</v>
          </cell>
          <cell r="B543" t="str">
            <v>ポンプ据付・撤去</v>
          </cell>
          <cell r="C543" t="str">
            <v>１締切当り５台まで１か所</v>
          </cell>
          <cell r="D543" t="str">
            <v>か所</v>
          </cell>
          <cell r="E543">
            <v>64600</v>
          </cell>
        </row>
        <row r="544">
          <cell r="A544">
            <v>519410</v>
          </cell>
          <cell r="B544" t="str">
            <v>土のう積立・撤去</v>
          </cell>
          <cell r="C544" t="str">
            <v>小口並べ</v>
          </cell>
          <cell r="D544" t="str">
            <v>ｍ2</v>
          </cell>
          <cell r="E544">
            <v>11070</v>
          </cell>
        </row>
        <row r="545">
          <cell r="A545">
            <v>519420</v>
          </cell>
          <cell r="B545" t="str">
            <v>土のう積立・撤去</v>
          </cell>
          <cell r="C545" t="str">
            <v>側面並べ</v>
          </cell>
          <cell r="D545" t="str">
            <v>ｍ2</v>
          </cell>
          <cell r="E545">
            <v>9120</v>
          </cell>
        </row>
        <row r="546">
          <cell r="A546">
            <v>519610</v>
          </cell>
          <cell r="B546" t="str">
            <v>仮囲い柵設置・撤去工</v>
          </cell>
          <cell r="C546" t="str">
            <v>囲い高さ３ｍ程度</v>
          </cell>
          <cell r="D546" t="str">
            <v>ｍ</v>
          </cell>
          <cell r="E546">
            <v>5350</v>
          </cell>
        </row>
        <row r="547">
          <cell r="A547">
            <v>520010</v>
          </cell>
          <cell r="B547" t="str">
            <v>掘削押土　　　　　　　　　　　 ブル湿地１９～２０ｔ</v>
          </cell>
          <cell r="C547" t="str">
            <v>砂・砂質土・レキ質土・粘性土　　 ３万ｍ3未満</v>
          </cell>
          <cell r="D547" t="str">
            <v>地山ｍ3</v>
          </cell>
          <cell r="E547">
            <v>220</v>
          </cell>
        </row>
        <row r="548">
          <cell r="A548">
            <v>520030</v>
          </cell>
          <cell r="B548" t="str">
            <v>掘削押土　　　　　　　　　　 　ブル湿地１９～２０ｔ</v>
          </cell>
          <cell r="C548" t="str">
            <v>岩塊・玉石　　　　　　　　　　　 　　　３万ｍ3未満</v>
          </cell>
          <cell r="D548" t="str">
            <v>地山ｍ3</v>
          </cell>
          <cell r="E548">
            <v>350</v>
          </cell>
        </row>
        <row r="549">
          <cell r="A549">
            <v>520110</v>
          </cell>
          <cell r="B549" t="str">
            <v>掘削押土（ルーズな土）　　　ブル湿地１９～２０ｔ</v>
          </cell>
          <cell r="C549" t="str">
            <v>砂・砂質土・レキ質土・粘性土　　 ３万ｍ3未満</v>
          </cell>
          <cell r="D549" t="str">
            <v>地山ｍ3</v>
          </cell>
          <cell r="E549">
            <v>140</v>
          </cell>
        </row>
        <row r="550">
          <cell r="A550">
            <v>520130</v>
          </cell>
          <cell r="B550" t="str">
            <v>掘削押土（ルーズな土）　　　ブル湿地１９～２０ｔ</v>
          </cell>
          <cell r="C550" t="str">
            <v>岩塊・玉石　　　　　　　　　　　 　　　３万ｍ3未満</v>
          </cell>
          <cell r="D550" t="str">
            <v>地山ｍ3</v>
          </cell>
          <cell r="E550">
            <v>210</v>
          </cell>
        </row>
        <row r="551">
          <cell r="A551">
            <v>520210</v>
          </cell>
          <cell r="B551" t="str">
            <v>掘削押土　　　　　　　　　　 　ブル普通３２ｔ</v>
          </cell>
          <cell r="C551" t="str">
            <v>砂・砂質土・レキ質土・粘性土　　 ３万ｍ3以上</v>
          </cell>
          <cell r="D551" t="str">
            <v>地山ｍ3</v>
          </cell>
          <cell r="E551">
            <v>150</v>
          </cell>
        </row>
        <row r="552">
          <cell r="A552">
            <v>520230</v>
          </cell>
          <cell r="B552" t="str">
            <v>掘削押土　　　　　　　　　　 　ブル普通３２ｔ</v>
          </cell>
          <cell r="C552" t="str">
            <v>岩塊・玉石　　　　　　　　　　　 　　　３万ｍ3以上</v>
          </cell>
          <cell r="D552" t="str">
            <v>地山ｍ3</v>
          </cell>
          <cell r="E552">
            <v>250</v>
          </cell>
        </row>
        <row r="553">
          <cell r="A553">
            <v>520810</v>
          </cell>
          <cell r="B553" t="str">
            <v>掘削積込　　　　　　　　　　 　バックホウ０．８ｍ3</v>
          </cell>
          <cell r="C553" t="str">
            <v>砂・砂質土・レキ質土・粘性土　　 ５万ｍ3未満　　障害物無</v>
          </cell>
          <cell r="D553" t="str">
            <v>地山ｍ3</v>
          </cell>
          <cell r="E553">
            <v>170</v>
          </cell>
        </row>
        <row r="554">
          <cell r="A554">
            <v>520820</v>
          </cell>
          <cell r="B554" t="str">
            <v>掘削積込　　　　　　　　　　 　バックホウ０．８ｍ3</v>
          </cell>
          <cell r="C554" t="str">
            <v>砂・砂質土・レキ質土・粘性土　　 ５万ｍ3未満　　障害物有</v>
          </cell>
          <cell r="D554" t="str">
            <v>地山ｍ3</v>
          </cell>
          <cell r="E554">
            <v>270</v>
          </cell>
        </row>
        <row r="555">
          <cell r="A555">
            <v>520830</v>
          </cell>
          <cell r="B555" t="str">
            <v>掘削積込　　　　　　　　　　　 バックホウ０．８ｍ3</v>
          </cell>
          <cell r="C555" t="str">
            <v>岩塊・玉石　　　　　　　　　　　 　　　５万ｍ3未満　　障害物無</v>
          </cell>
          <cell r="D555" t="str">
            <v>地山ｍ3</v>
          </cell>
          <cell r="E555">
            <v>220</v>
          </cell>
        </row>
        <row r="556">
          <cell r="A556">
            <v>520840</v>
          </cell>
          <cell r="B556" t="str">
            <v>掘削積込　　　　　　　　　　 　バックホウ０．８ｍ3</v>
          </cell>
          <cell r="C556" t="str">
            <v>岩塊・玉石　　　　　　　　　　　 　　　５万ｍ3未満　　障害物有</v>
          </cell>
          <cell r="D556" t="str">
            <v>地山ｍ3</v>
          </cell>
          <cell r="E556">
            <v>360</v>
          </cell>
        </row>
        <row r="557">
          <cell r="A557">
            <v>520910</v>
          </cell>
          <cell r="B557" t="str">
            <v>掘削積込　　　　　　　　　　 　バックホウ１．４ｍ3</v>
          </cell>
          <cell r="C557" t="str">
            <v>砂・砂質土・レキ質土・粘性土　　 ５万ｍ3以上　　障害物無</v>
          </cell>
          <cell r="D557" t="str">
            <v>地山ｍ3</v>
          </cell>
          <cell r="E557">
            <v>130</v>
          </cell>
        </row>
        <row r="558">
          <cell r="A558">
            <v>520920</v>
          </cell>
          <cell r="B558" t="str">
            <v>掘削積込　　　　　　　　　　 　バックホウ１．４ｍ3</v>
          </cell>
          <cell r="C558" t="str">
            <v>砂・砂質土・レキ質土・粘性土　　 ５万ｍ3以上　　障害物有</v>
          </cell>
          <cell r="D558" t="str">
            <v>地山ｍ3</v>
          </cell>
          <cell r="E558">
            <v>210</v>
          </cell>
        </row>
        <row r="559">
          <cell r="A559">
            <v>520930</v>
          </cell>
          <cell r="B559" t="str">
            <v>掘削積込　　　　　　　　　　 　バックホウ１．４ｍ3</v>
          </cell>
          <cell r="C559" t="str">
            <v>岩塊・玉石　　　　　　　　　　　 　　　５万ｍ3以上　　障害物無</v>
          </cell>
          <cell r="D559" t="str">
            <v>地山ｍ3</v>
          </cell>
          <cell r="E559">
            <v>160</v>
          </cell>
        </row>
        <row r="560">
          <cell r="A560">
            <v>520940</v>
          </cell>
          <cell r="B560" t="str">
            <v>掘削積込　　　　　　　　　　 　バックホウ１．４ｍ3</v>
          </cell>
          <cell r="C560" t="str">
            <v>岩塊・玉石　　　　　　　　　　　 　　　５万ｍ3以上　　障害物有</v>
          </cell>
          <cell r="D560" t="str">
            <v>地山ｍ3</v>
          </cell>
          <cell r="E560">
            <v>250</v>
          </cell>
        </row>
        <row r="561">
          <cell r="A561">
            <v>521010</v>
          </cell>
          <cell r="B561" t="str">
            <v>掘削積込（人力併用片切掘削）</v>
          </cell>
          <cell r="C561" t="str">
            <v>砂・砂質土・レキ質土・粘性土</v>
          </cell>
          <cell r="D561" t="str">
            <v>地山ｍ3</v>
          </cell>
          <cell r="E561">
            <v>830</v>
          </cell>
        </row>
        <row r="562">
          <cell r="A562">
            <v>521110</v>
          </cell>
          <cell r="B562" t="str">
            <v>掘削積込（ルーズな土）　  　バックホウ０．８ｍ3</v>
          </cell>
          <cell r="C562" t="str">
            <v>砂・砂質土・レキ質土・粘性土　　 ５万ｍ3未満</v>
          </cell>
          <cell r="D562" t="str">
            <v>地山ｍ3</v>
          </cell>
          <cell r="E562">
            <v>170</v>
          </cell>
        </row>
        <row r="563">
          <cell r="A563">
            <v>521120</v>
          </cell>
          <cell r="B563" t="str">
            <v>掘削積込（ルーズな土）　  　バックホウ０．８ｍ3</v>
          </cell>
          <cell r="C563" t="str">
            <v>岩塊・玉石　　　　　　　　　　　 　　　５万ｍ3未満</v>
          </cell>
          <cell r="D563" t="str">
            <v>地山ｍ3</v>
          </cell>
          <cell r="E563">
            <v>200</v>
          </cell>
        </row>
        <row r="564">
          <cell r="A564">
            <v>521210</v>
          </cell>
          <cell r="B564" t="str">
            <v>掘削積込（ルーズな土）　  　バックホウ１．４ｍ3</v>
          </cell>
          <cell r="C564" t="str">
            <v>砂・砂質土・レキ質土・粘性土　　 ５万ｍ3以上</v>
          </cell>
          <cell r="D564" t="str">
            <v>地山ｍ3</v>
          </cell>
          <cell r="E564">
            <v>130</v>
          </cell>
        </row>
        <row r="565">
          <cell r="A565">
            <v>521220</v>
          </cell>
          <cell r="B565" t="str">
            <v>掘削積込（ルーズな土）　  　バックホウ１．４ｍ3</v>
          </cell>
          <cell r="C565" t="str">
            <v>岩塊・玉石　　　　　　　　　　　 　　　５万ｍ3以上</v>
          </cell>
          <cell r="D565" t="str">
            <v>地山ｍ3</v>
          </cell>
          <cell r="E565">
            <v>150</v>
          </cell>
        </row>
        <row r="566">
          <cell r="A566">
            <v>521310</v>
          </cell>
          <cell r="B566" t="str">
            <v>掘削積込（ルーズな土）　  　バックホウ０．４５ｍ3</v>
          </cell>
          <cell r="C566" t="str">
            <v>砂・砂質土・レキ質土・粘性土</v>
          </cell>
          <cell r="D566" t="str">
            <v>地山ｍ3</v>
          </cell>
          <cell r="E566">
            <v>230</v>
          </cell>
        </row>
        <row r="567">
          <cell r="A567">
            <v>521320</v>
          </cell>
          <cell r="B567" t="str">
            <v>掘削積込（ルーズな土）　  　バックホウ０．４５ｍ3</v>
          </cell>
          <cell r="C567" t="str">
            <v xml:space="preserve">岩塊・玉石　　　　　　　　　　　 </v>
          </cell>
          <cell r="D567" t="str">
            <v>地山ｍ3</v>
          </cell>
          <cell r="E567">
            <v>280</v>
          </cell>
        </row>
        <row r="568">
          <cell r="A568">
            <v>521410</v>
          </cell>
          <cell r="B568" t="str">
            <v>根切り（床堀）　　　　　  　  　バックホウ０．８ｍ3</v>
          </cell>
          <cell r="C568" t="str">
            <v>砂・砂質土・レキ質土・粘性土　　 障害物無</v>
          </cell>
          <cell r="D568" t="str">
            <v>地山ｍ3</v>
          </cell>
          <cell r="E568">
            <v>230</v>
          </cell>
        </row>
        <row r="569">
          <cell r="A569">
            <v>521420</v>
          </cell>
          <cell r="B569" t="str">
            <v>根切り（床堀）　　　　　  　  　バックホウ０．８ｍ3</v>
          </cell>
          <cell r="C569" t="str">
            <v>砂・砂質土・レキ質土・粘性土　　 障害物有</v>
          </cell>
          <cell r="D569" t="str">
            <v>地山ｍ3</v>
          </cell>
          <cell r="E569">
            <v>290</v>
          </cell>
        </row>
        <row r="570">
          <cell r="A570">
            <v>521430</v>
          </cell>
          <cell r="B570" t="str">
            <v>根切り（床堀）　　　　　  　  　バックホウ０．８ｍ3</v>
          </cell>
          <cell r="C570" t="str">
            <v>岩塊・玉石　　　　　　　　　　　 　　　障害物無</v>
          </cell>
          <cell r="D570" t="str">
            <v>地山ｍ3</v>
          </cell>
          <cell r="E570">
            <v>330</v>
          </cell>
        </row>
        <row r="571">
          <cell r="A571">
            <v>521440</v>
          </cell>
          <cell r="B571" t="str">
            <v>根切り（床堀）　　　　　  　 　 バックホウ０．８ｍ3</v>
          </cell>
          <cell r="C571" t="str">
            <v>岩塊・玉石　　　　　　　　　　　 　　　障害物有</v>
          </cell>
          <cell r="D571" t="str">
            <v>地山ｍ3</v>
          </cell>
          <cell r="E571">
            <v>400</v>
          </cell>
        </row>
        <row r="572">
          <cell r="A572">
            <v>521510</v>
          </cell>
          <cell r="B572" t="str">
            <v>根切り（床堀）　　　　　  　  　バックホウ０．４５ｍ3</v>
          </cell>
          <cell r="C572" t="str">
            <v>砂・砂質土・レキ質土・粘性土　　 平均掘削幅２ｍ未満　　障害物無</v>
          </cell>
          <cell r="D572" t="str">
            <v>地山ｍ3</v>
          </cell>
          <cell r="E572">
            <v>250</v>
          </cell>
        </row>
        <row r="573">
          <cell r="A573">
            <v>521520</v>
          </cell>
          <cell r="B573" t="str">
            <v>根切り（床堀）　　　　　  　  　バックホウ０．４５ｍ3</v>
          </cell>
          <cell r="C573" t="str">
            <v>砂・砂質土・レキ質土・粘性土　　 平均掘削幅２ｍ未満　　障害物有</v>
          </cell>
          <cell r="D573" t="str">
            <v>地山ｍ3</v>
          </cell>
          <cell r="E573">
            <v>360</v>
          </cell>
        </row>
        <row r="574">
          <cell r="A574">
            <v>521530</v>
          </cell>
          <cell r="B574" t="str">
            <v>根切り（床堀）　　　　　  　  　バックホウ０．４５ｍ3</v>
          </cell>
          <cell r="C574" t="str">
            <v>岩塊・玉石　　　　　　　　　　　 　　　平均掘削幅２ｍ未満　　障害物無</v>
          </cell>
          <cell r="D574" t="str">
            <v>地山ｍ3</v>
          </cell>
          <cell r="E574">
            <v>330</v>
          </cell>
        </row>
        <row r="575">
          <cell r="A575">
            <v>521540</v>
          </cell>
          <cell r="B575" t="str">
            <v>根切り（床堀）　　　　　  　  　バックホウ０．４５ｍ3</v>
          </cell>
          <cell r="C575" t="str">
            <v>岩塊・玉石　　　　　　　　　　　 　　　平均掘削幅２ｍ未満　　障害物有</v>
          </cell>
          <cell r="D575" t="str">
            <v>地山ｍ3</v>
          </cell>
          <cell r="E575">
            <v>520</v>
          </cell>
        </row>
        <row r="576">
          <cell r="B576" t="str">
            <v>【　土木工事複合単価表　】</v>
          </cell>
          <cell r="E576">
            <v>0</v>
          </cell>
        </row>
        <row r="577">
          <cell r="A577">
            <v>521610</v>
          </cell>
          <cell r="B577" t="str">
            <v>掘削積込　　　　　　　　　　 　バックホウ０．２８ｍ3</v>
          </cell>
          <cell r="C577" t="str">
            <v>小規模　　砂・砂質土・レキ質土・粘性土</v>
          </cell>
          <cell r="D577" t="str">
            <v>地山ｍ3</v>
          </cell>
          <cell r="E577">
            <v>850</v>
          </cell>
        </row>
        <row r="578">
          <cell r="A578">
            <v>521620</v>
          </cell>
          <cell r="B578" t="str">
            <v>掘削積込　　　　　　　 　小型バックホウ０．１３ｍ3</v>
          </cell>
          <cell r="C578" t="str">
            <v>小規模　　砂・砂質土・レキ質土・粘性土</v>
          </cell>
          <cell r="D578" t="str">
            <v>地山ｍ3</v>
          </cell>
          <cell r="E578">
            <v>1840</v>
          </cell>
        </row>
        <row r="579">
          <cell r="A579">
            <v>521710</v>
          </cell>
          <cell r="B579" t="str">
            <v>掘削積込（ルーズな土）　  　バックホウ０．２８ｍ3</v>
          </cell>
          <cell r="C579" t="str">
            <v>小規模　　砂・砂質土・レキ質土・粘性土</v>
          </cell>
          <cell r="D579" t="str">
            <v>地山ｍ3</v>
          </cell>
          <cell r="E579">
            <v>730</v>
          </cell>
        </row>
        <row r="580">
          <cell r="A580">
            <v>521720</v>
          </cell>
          <cell r="B580" t="str">
            <v>掘削積込（ルーズな土）小型バックホウ０．１３ｍ3</v>
          </cell>
          <cell r="C580" t="str">
            <v>小規模　　砂・砂質土・レキ質土・粘性土</v>
          </cell>
          <cell r="D580" t="str">
            <v>地山ｍ3</v>
          </cell>
          <cell r="E580">
            <v>1280</v>
          </cell>
        </row>
        <row r="581">
          <cell r="A581">
            <v>521810</v>
          </cell>
          <cell r="B581" t="str">
            <v>根切り（床堀）　　　　　  　  　バックホウ０．２８ｍ3</v>
          </cell>
          <cell r="C581" t="str">
            <v>小規模　　砂・砂質土・レキ質土・粘性土</v>
          </cell>
          <cell r="D581" t="str">
            <v>地山ｍ3</v>
          </cell>
          <cell r="E581">
            <v>1390</v>
          </cell>
        </row>
        <row r="582">
          <cell r="A582">
            <v>521820</v>
          </cell>
          <cell r="B582" t="str">
            <v>根切り（床堀）　　　　　  小型バックホウ０．１３ｍ3</v>
          </cell>
          <cell r="C582" t="str">
            <v>小規模　　砂・砂質土・レキ質土・粘性土</v>
          </cell>
          <cell r="D582" t="str">
            <v>地山ｍ3</v>
          </cell>
          <cell r="E582">
            <v>2300</v>
          </cell>
        </row>
        <row r="583">
          <cell r="A583">
            <v>522610</v>
          </cell>
          <cell r="B583" t="str">
            <v>床付面整正工（人力）</v>
          </cell>
          <cell r="D583" t="str">
            <v>ｍ2</v>
          </cell>
          <cell r="E583">
            <v>310</v>
          </cell>
        </row>
        <row r="584">
          <cell r="A584">
            <v>522710</v>
          </cell>
          <cell r="B584" t="str">
            <v>敷均し　　　　　　　　　  　  　ブル普通１５ｔ</v>
          </cell>
          <cell r="C584" t="str">
            <v>敷地造成・道路（路体）・運動場　　　１万ｍ3未満</v>
          </cell>
          <cell r="D584" t="str">
            <v>地山ｍ3</v>
          </cell>
          <cell r="E584">
            <v>110</v>
          </cell>
        </row>
        <row r="585">
          <cell r="A585">
            <v>522720</v>
          </cell>
          <cell r="B585" t="str">
            <v>敷均し　　　　　　　　　  　  　ブル普通１５ｔ</v>
          </cell>
          <cell r="C585" t="str">
            <v>道路（路体）　　　　　　　　　　　  　　　１万ｍ3未満</v>
          </cell>
          <cell r="D585" t="str">
            <v>地山ｍ3</v>
          </cell>
          <cell r="E585">
            <v>160</v>
          </cell>
        </row>
        <row r="586">
          <cell r="A586">
            <v>522810</v>
          </cell>
          <cell r="B586" t="str">
            <v>敷均し　　　　　　　　　  　  　ブル普通２１ｔ</v>
          </cell>
          <cell r="C586" t="str">
            <v>敷地造成・道路（路体）・運動場　　　１万ｍ3以上</v>
          </cell>
          <cell r="D586" t="str">
            <v>地山ｍ3</v>
          </cell>
          <cell r="E586">
            <v>120</v>
          </cell>
        </row>
        <row r="587">
          <cell r="A587">
            <v>522820</v>
          </cell>
          <cell r="B587" t="str">
            <v>敷均し　　　　　　　　　  　  　ブル普通２１ｔ</v>
          </cell>
          <cell r="C587" t="str">
            <v>道路（路体）　　　　　　　　　　　  　　　１万ｍ3以上</v>
          </cell>
          <cell r="D587" t="str">
            <v>地山ｍ3</v>
          </cell>
          <cell r="E587">
            <v>160</v>
          </cell>
        </row>
        <row r="588">
          <cell r="A588">
            <v>522830</v>
          </cell>
          <cell r="B588" t="str">
            <v>敷均し　　　　　　　　　  　  　ブル普通　３ｔ</v>
          </cell>
          <cell r="C588" t="str">
            <v>施工幅員２．５ｍ以上４ｍ未満　　　（フイルター材敷均し）</v>
          </cell>
          <cell r="D588" t="str">
            <v>地山ｍ3</v>
          </cell>
          <cell r="E588">
            <v>260</v>
          </cell>
        </row>
        <row r="589">
          <cell r="A589">
            <v>522910</v>
          </cell>
          <cell r="B589" t="str">
            <v>敷均し　　　　　　　　　  　  　ブル湿地１６ｔ</v>
          </cell>
          <cell r="C589" t="str">
            <v>普通ブルが使用できない場合</v>
          </cell>
          <cell r="D589" t="str">
            <v>地山ｍ3</v>
          </cell>
          <cell r="E589">
            <v>140</v>
          </cell>
        </row>
        <row r="590">
          <cell r="A590">
            <v>523010</v>
          </cell>
          <cell r="B590" t="str">
            <v>締固め</v>
          </cell>
          <cell r="C590" t="str">
            <v>敷地造成・道路（路体）・運動場　</v>
          </cell>
          <cell r="D590" t="str">
            <v>地山ｍ3</v>
          </cell>
          <cell r="E590">
            <v>28</v>
          </cell>
        </row>
        <row r="591">
          <cell r="A591">
            <v>523020</v>
          </cell>
          <cell r="B591" t="str">
            <v>締固め</v>
          </cell>
          <cell r="C591" t="str">
            <v>道路（路体）　　　　　　</v>
          </cell>
          <cell r="D591" t="str">
            <v>地山ｍ3</v>
          </cell>
          <cell r="E591">
            <v>59</v>
          </cell>
        </row>
        <row r="592">
          <cell r="A592">
            <v>523110</v>
          </cell>
          <cell r="B592" t="str">
            <v>敷均し締固め　　　　　　　　 ブル普通１５ｔ</v>
          </cell>
          <cell r="C592" t="str">
            <v>敷地造成・道路（路体）・運動場　　　１万ｍ3未満</v>
          </cell>
          <cell r="D592" t="str">
            <v>地山ｍ3</v>
          </cell>
          <cell r="E592">
            <v>170</v>
          </cell>
        </row>
        <row r="593">
          <cell r="A593">
            <v>523120</v>
          </cell>
          <cell r="B593" t="str">
            <v>敷均し締固め　　　　　　　　 ブル普通１５ｔ</v>
          </cell>
          <cell r="C593" t="str">
            <v>道路（路体）・しゃ断層　　　　　  　　　１万ｍ3未満</v>
          </cell>
          <cell r="D593" t="str">
            <v>地山ｍ3</v>
          </cell>
          <cell r="E593">
            <v>280</v>
          </cell>
        </row>
        <row r="594">
          <cell r="A594">
            <v>523210</v>
          </cell>
          <cell r="B594" t="str">
            <v>敷均し締固め　　　　　　　　 ブル普通２１ｔ</v>
          </cell>
          <cell r="C594" t="str">
            <v>敷地造成・道路（路体）・運動場　　　１万ｍ3以上</v>
          </cell>
          <cell r="D594" t="str">
            <v>地山ｍ3</v>
          </cell>
          <cell r="E594">
            <v>170</v>
          </cell>
        </row>
        <row r="595">
          <cell r="A595">
            <v>523220</v>
          </cell>
          <cell r="B595" t="str">
            <v>敷均し締固め　　　　　　　　 ブル普通２１ｔ</v>
          </cell>
          <cell r="C595" t="str">
            <v>道路（路体）・しゃ断層　　　　　  　　　１万ｍ3以上</v>
          </cell>
          <cell r="D595" t="str">
            <v>地山ｍ3</v>
          </cell>
          <cell r="E595">
            <v>280</v>
          </cell>
        </row>
        <row r="596">
          <cell r="A596">
            <v>523310</v>
          </cell>
          <cell r="B596" t="str">
            <v>敷均し締固め　　　　　　　　 ブル湿地１６ｔ</v>
          </cell>
          <cell r="C596" t="str">
            <v>普通ブルが使用できない場合</v>
          </cell>
          <cell r="D596" t="str">
            <v>地山ｍ3</v>
          </cell>
          <cell r="E596">
            <v>190</v>
          </cell>
        </row>
        <row r="597">
          <cell r="A597">
            <v>523410</v>
          </cell>
          <cell r="B597" t="str">
            <v>敷均し　　　　　　　　　  　  　ブル普通　３ｔ</v>
          </cell>
          <cell r="C597" t="str">
            <v>施工幅員２．５ｍ以上４ｍ未満</v>
          </cell>
          <cell r="D597" t="str">
            <v>地山ｍ3</v>
          </cell>
          <cell r="E597">
            <v>280</v>
          </cell>
        </row>
        <row r="598">
          <cell r="A598">
            <v>523510</v>
          </cell>
          <cell r="B598" t="str">
            <v>締固め</v>
          </cell>
          <cell r="C598" t="str">
            <v>道路（路体）　　　　　施工復員１ｍ～４ｍ程度</v>
          </cell>
          <cell r="D598" t="str">
            <v>地山ｍ3</v>
          </cell>
          <cell r="E598">
            <v>430</v>
          </cell>
        </row>
        <row r="599">
          <cell r="A599">
            <v>523520</v>
          </cell>
          <cell r="B599" t="str">
            <v>締固め</v>
          </cell>
          <cell r="C599" t="str">
            <v>道路（路体）　　　　　施工復員１ｍ～４ｍ程度</v>
          </cell>
          <cell r="D599" t="str">
            <v>地山ｍ3</v>
          </cell>
          <cell r="E599">
            <v>640</v>
          </cell>
        </row>
        <row r="600">
          <cell r="A600">
            <v>523610</v>
          </cell>
          <cell r="B600" t="str">
            <v>人力締固め</v>
          </cell>
          <cell r="C600" t="str">
            <v>施工幅員１ｍ未満</v>
          </cell>
          <cell r="D600" t="str">
            <v>地山ｍ3</v>
          </cell>
          <cell r="E600">
            <v>1090</v>
          </cell>
        </row>
        <row r="601">
          <cell r="A601">
            <v>523810</v>
          </cell>
          <cell r="B601" t="str">
            <v>埋戻し締固め</v>
          </cell>
          <cell r="C601" t="str">
            <v>埋戻し種別Ａ</v>
          </cell>
          <cell r="D601" t="str">
            <v>地山ｍ3</v>
          </cell>
          <cell r="E601">
            <v>410</v>
          </cell>
        </row>
        <row r="602">
          <cell r="A602">
            <v>523910</v>
          </cell>
          <cell r="B602" t="str">
            <v>埋戻し締固め</v>
          </cell>
          <cell r="C602" t="str">
            <v>埋戻し種別Ｂ</v>
          </cell>
          <cell r="D602" t="str">
            <v>地山ｍ3</v>
          </cell>
          <cell r="E602">
            <v>810</v>
          </cell>
        </row>
        <row r="603">
          <cell r="A603">
            <v>524010</v>
          </cell>
          <cell r="B603" t="str">
            <v>埋戻し締固め</v>
          </cell>
          <cell r="C603" t="str">
            <v>埋戻し種別Ｃ</v>
          </cell>
          <cell r="D603" t="str">
            <v>地山ｍ3</v>
          </cell>
          <cell r="E603">
            <v>1400</v>
          </cell>
        </row>
        <row r="604">
          <cell r="A604">
            <v>524110</v>
          </cell>
          <cell r="B604" t="str">
            <v>埋戻し締固め</v>
          </cell>
          <cell r="C604" t="str">
            <v>埋戻し種別Ｄ</v>
          </cell>
          <cell r="D604" t="str">
            <v>地山ｍ3</v>
          </cell>
          <cell r="E604">
            <v>2110</v>
          </cell>
        </row>
        <row r="605">
          <cell r="A605">
            <v>524210</v>
          </cell>
          <cell r="B605" t="str">
            <v>埋戻し締固め</v>
          </cell>
          <cell r="C605" t="str">
            <v>１００ｍ3以下</v>
          </cell>
          <cell r="D605" t="str">
            <v>地山ｍ3</v>
          </cell>
          <cell r="E605">
            <v>2430</v>
          </cell>
        </row>
        <row r="606">
          <cell r="A606">
            <v>524310</v>
          </cell>
          <cell r="B606" t="str">
            <v>埋戻し締固め</v>
          </cell>
          <cell r="C606" t="str">
            <v>　５０ｍ3以下</v>
          </cell>
          <cell r="D606" t="str">
            <v>地山ｍ3</v>
          </cell>
          <cell r="E606">
            <v>2690</v>
          </cell>
        </row>
        <row r="607">
          <cell r="A607">
            <v>524410</v>
          </cell>
          <cell r="B607" t="str">
            <v>人力根切り（床堀）</v>
          </cell>
          <cell r="C607" t="str">
            <v>砂・砂質土・レキ質土・粘性土</v>
          </cell>
          <cell r="D607" t="str">
            <v>地山ｍ3</v>
          </cell>
          <cell r="E607">
            <v>6050</v>
          </cell>
        </row>
        <row r="608">
          <cell r="A608">
            <v>524420</v>
          </cell>
          <cell r="B608" t="str">
            <v>人力根切り（床堀）</v>
          </cell>
          <cell r="C608" t="str">
            <v>岩塊・玉石</v>
          </cell>
          <cell r="D608" t="str">
            <v>地山ｍ3</v>
          </cell>
          <cell r="E608">
            <v>9300</v>
          </cell>
        </row>
        <row r="609">
          <cell r="A609">
            <v>524510</v>
          </cell>
          <cell r="B609" t="str">
            <v>人力埋戻し（盛土）</v>
          </cell>
          <cell r="C609" t="str">
            <v>砂・砂質土・レキ質土・粘性土</v>
          </cell>
          <cell r="D609" t="str">
            <v>地山ｍ3</v>
          </cell>
          <cell r="E609">
            <v>3570</v>
          </cell>
        </row>
        <row r="610">
          <cell r="A610">
            <v>524520</v>
          </cell>
          <cell r="B610" t="str">
            <v>人力埋戻し（盛土）</v>
          </cell>
          <cell r="C610" t="str">
            <v>岩塊・玉石</v>
          </cell>
          <cell r="D610" t="str">
            <v>地山ｍ3</v>
          </cell>
          <cell r="E610">
            <v>4030</v>
          </cell>
        </row>
        <row r="611">
          <cell r="A611">
            <v>525010</v>
          </cell>
          <cell r="B611" t="str">
            <v>ダンプトラック運搬（バックホウ０．８ｍ3積込）</v>
          </cell>
          <cell r="C611" t="str">
            <v>１０ｔ積　ＤＩＤ区間無　　０．３ｋｍ以下　　　有　　　０．３ｋｍ以下</v>
          </cell>
          <cell r="D611" t="str">
            <v>地山ｍ3</v>
          </cell>
          <cell r="E611">
            <v>240</v>
          </cell>
        </row>
        <row r="612">
          <cell r="A612">
            <v>525020</v>
          </cell>
          <cell r="B612" t="str">
            <v>ダンプトラック運搬（バックホウ０．８ｍ3積込）</v>
          </cell>
          <cell r="C612" t="str">
            <v>１０ｔ積　ＤＩＤ区間無　　０．５ｋｍ以下　　　有　　　０．５ｋｍ以下</v>
          </cell>
          <cell r="D612" t="str">
            <v>地山ｍ3</v>
          </cell>
          <cell r="E612">
            <v>280</v>
          </cell>
        </row>
        <row r="613">
          <cell r="A613">
            <v>525030</v>
          </cell>
          <cell r="B613" t="str">
            <v>ダンプトラック運搬（バックホウ０．８ｍ3積込）</v>
          </cell>
          <cell r="C613" t="str">
            <v>１０ｔ積　ＤＩＤ区間無　　１．０ｋｍ以下　　　有　　　１．０ｋｍ以下</v>
          </cell>
          <cell r="D613" t="str">
            <v>地山ｍ3</v>
          </cell>
          <cell r="E613">
            <v>320</v>
          </cell>
        </row>
        <row r="614">
          <cell r="A614">
            <v>525040</v>
          </cell>
          <cell r="B614" t="str">
            <v>ダンプトラック運搬（バックホウ０．８ｍ3積込）</v>
          </cell>
          <cell r="C614" t="str">
            <v>１０ｔ積　ＤＩＤ区間無　　１．５ｋｍ以下　　　有　　　１．５ｋｍ以下</v>
          </cell>
          <cell r="D614" t="str">
            <v>地山ｍ3</v>
          </cell>
          <cell r="E614">
            <v>360</v>
          </cell>
        </row>
        <row r="615">
          <cell r="A615">
            <v>525050</v>
          </cell>
          <cell r="B615" t="str">
            <v>ダンプトラック運搬（バックホウ０．８ｍ3積込）</v>
          </cell>
          <cell r="C615" t="str">
            <v>１０ｔ積　ＤＩＤ区間無　　２．０ｋｍ以下　　　有　　　２．０ｋｍ以下</v>
          </cell>
          <cell r="D615" t="str">
            <v>地山ｍ3</v>
          </cell>
          <cell r="E615">
            <v>400</v>
          </cell>
        </row>
        <row r="616">
          <cell r="A616">
            <v>525060</v>
          </cell>
          <cell r="B616" t="str">
            <v>ダンプトラック運搬（バックホウ０．８ｍ3積込）</v>
          </cell>
          <cell r="C616" t="str">
            <v>１０ｔ積　ＤＩＤ区間無　　３．０ｋｍ以下　　　有　　　３．０ｋｍ以下</v>
          </cell>
          <cell r="D616" t="str">
            <v>地山ｍ3</v>
          </cell>
          <cell r="E616">
            <v>480</v>
          </cell>
        </row>
        <row r="617">
          <cell r="B617" t="str">
            <v>【　土木工事複合単価表　】</v>
          </cell>
          <cell r="E617">
            <v>0</v>
          </cell>
        </row>
        <row r="618">
          <cell r="A618">
            <v>525070</v>
          </cell>
          <cell r="B618" t="str">
            <v>ダンプトラック運搬（バックホウ０．８ｍ3積込）</v>
          </cell>
          <cell r="C618" t="str">
            <v>１０ｔ積　ＤＩＤ区間無　　４．０ｋｍ以下　　　有　　　３．５ｋｍ以下</v>
          </cell>
          <cell r="D618" t="str">
            <v>地山ｍ3</v>
          </cell>
          <cell r="E618">
            <v>560</v>
          </cell>
        </row>
        <row r="619">
          <cell r="A619">
            <v>525080</v>
          </cell>
          <cell r="B619" t="str">
            <v>ダンプトラック運搬（バックホウ０．８ｍ3積込）</v>
          </cell>
          <cell r="C619" t="str">
            <v>１０ｔ積　ＤＩＤ区間無　　５．５ｋｍ以下　　　有　　　５．０ｋｍ以下</v>
          </cell>
          <cell r="D619" t="str">
            <v>地山ｍ3</v>
          </cell>
          <cell r="E619">
            <v>680</v>
          </cell>
        </row>
        <row r="620">
          <cell r="A620">
            <v>525090</v>
          </cell>
          <cell r="B620" t="str">
            <v>ダンプトラック運搬（バックホウ０．８ｍ3積込）</v>
          </cell>
          <cell r="C620" t="str">
            <v>１０ｔ積　ＤＩＤ区間無　　６．５ｋｍ以下　　　有　　　６．０ｋｍ以下</v>
          </cell>
          <cell r="D620" t="str">
            <v>地山ｍ3</v>
          </cell>
          <cell r="E620">
            <v>800</v>
          </cell>
        </row>
        <row r="621">
          <cell r="A621">
            <v>525100</v>
          </cell>
          <cell r="B621" t="str">
            <v>ダンプトラック運搬（バックホウ０．８ｍ3積込）</v>
          </cell>
          <cell r="C621" t="str">
            <v>１０ｔ積　ＤＩＤ区間無　　７．５ｋｍ以下　　　有　　　７．０ｋｍ以下</v>
          </cell>
          <cell r="D621" t="str">
            <v>地山ｍ3</v>
          </cell>
          <cell r="E621">
            <v>920</v>
          </cell>
        </row>
        <row r="622">
          <cell r="A622">
            <v>525110</v>
          </cell>
          <cell r="B622" t="str">
            <v>ダンプトラック運搬（バックホウ０．８ｍ3積込）</v>
          </cell>
          <cell r="C622" t="str">
            <v>１０ｔ積　ＤＩＤ区間無　　９．５ｋｍ以下　　　有　　　８．５ｋｍ以下</v>
          </cell>
          <cell r="D622" t="str">
            <v>地山ｍ3</v>
          </cell>
          <cell r="E622">
            <v>1040</v>
          </cell>
        </row>
        <row r="623">
          <cell r="A623">
            <v>525120</v>
          </cell>
          <cell r="B623" t="str">
            <v>ダンプトラック運搬（バックホウ０．８ｍ3積込）</v>
          </cell>
          <cell r="C623" t="str">
            <v>１０ｔ積　ＤＩＤ区間無　１１．５ｋｍ以下　　　有　　１１．０ｋｍ以下</v>
          </cell>
          <cell r="D623" t="str">
            <v>地山ｍ3</v>
          </cell>
          <cell r="E623">
            <v>1200</v>
          </cell>
        </row>
        <row r="624">
          <cell r="A624">
            <v>525130</v>
          </cell>
          <cell r="B624" t="str">
            <v>ダンプトラック運搬（バックホウ０．８ｍ3積込）</v>
          </cell>
          <cell r="C624" t="str">
            <v>１０ｔ積　ＤＩＤ区間無　１５．５ｋｍ以下　　　有　　１４．０ｋｍ以下</v>
          </cell>
          <cell r="D624" t="str">
            <v>地山ｍ3</v>
          </cell>
          <cell r="E624">
            <v>1440</v>
          </cell>
        </row>
        <row r="625">
          <cell r="A625">
            <v>525140</v>
          </cell>
          <cell r="B625" t="str">
            <v>ダンプトラック運搬（バックホウ０．８ｍ3積込）</v>
          </cell>
          <cell r="C625" t="str">
            <v>１０ｔ積　ＤＩＤ区間無　２２．５ｋｍ以下　　　有　　１９．５ｋｍ以下</v>
          </cell>
          <cell r="D625" t="str">
            <v>地山ｍ3</v>
          </cell>
          <cell r="E625">
            <v>1800</v>
          </cell>
        </row>
        <row r="626">
          <cell r="A626">
            <v>525150</v>
          </cell>
          <cell r="B626" t="str">
            <v>ダンプトラック運搬（バックホウ０．８ｍ3積込）</v>
          </cell>
          <cell r="C626" t="str">
            <v>１０ｔ積　ＤＩＤ区間無　４９．５ｋｍ以下　　　有　　３１．５ｋｍ以下</v>
          </cell>
          <cell r="D626" t="str">
            <v>地山ｍ3</v>
          </cell>
          <cell r="E626">
            <v>2440</v>
          </cell>
        </row>
        <row r="627">
          <cell r="A627">
            <v>525160</v>
          </cell>
          <cell r="B627" t="str">
            <v>ダンプトラック運搬（バックホウ０．８ｍ3積込）</v>
          </cell>
          <cell r="C627" t="str">
            <v>１０ｔ積　ＤＩＤ区間無　６０．０ｋｍ以下　　　有　　６０．０ｋｍ以下</v>
          </cell>
          <cell r="D627" t="str">
            <v>地山ｍ3</v>
          </cell>
          <cell r="E627">
            <v>3640</v>
          </cell>
        </row>
        <row r="628">
          <cell r="A628">
            <v>525410</v>
          </cell>
          <cell r="B628" t="str">
            <v>ダンプトラック運搬（バックホウ１．４ｍ3積込）</v>
          </cell>
          <cell r="C628" t="str">
            <v>１０ｔ積　ＤＩＤ区間無　　０．３ｋｍ以下　　　有　　　０．３ｋｍ以下</v>
          </cell>
          <cell r="D628" t="str">
            <v>地山ｍ3</v>
          </cell>
          <cell r="E628">
            <v>200</v>
          </cell>
        </row>
        <row r="629">
          <cell r="A629">
            <v>525420</v>
          </cell>
          <cell r="B629" t="str">
            <v>ダンプトラック運搬（バックホウ１．４ｍ3積込）</v>
          </cell>
          <cell r="C629" t="str">
            <v>１０ｔ積　ＤＩＤ区間無　　０．５ｋｍ以下　　　有　　　０．５ｋｍ以下</v>
          </cell>
          <cell r="D629" t="str">
            <v>地山ｍ3</v>
          </cell>
          <cell r="E629">
            <v>240</v>
          </cell>
        </row>
        <row r="630">
          <cell r="A630">
            <v>525430</v>
          </cell>
          <cell r="B630" t="str">
            <v>ダンプトラック運搬（バックホウ１．４ｍ3積込）</v>
          </cell>
          <cell r="C630" t="str">
            <v>１０ｔ積　ＤＩＤ区間無　　１．０ｋｍ以下　　　有　　　１．０ｋｍ以下</v>
          </cell>
          <cell r="D630" t="str">
            <v>地山ｍ3</v>
          </cell>
          <cell r="E630">
            <v>280</v>
          </cell>
        </row>
        <row r="631">
          <cell r="A631">
            <v>525440</v>
          </cell>
          <cell r="B631" t="str">
            <v>ダンプトラック運搬（バックホウ１．４ｍ3積込）</v>
          </cell>
          <cell r="C631" t="str">
            <v>１０ｔ積　ＤＩＤ区間無　　１．５ｋｍ以下　　　有　　　１．５ｋｍ以下</v>
          </cell>
          <cell r="D631" t="str">
            <v>地山ｍ3</v>
          </cell>
          <cell r="E631">
            <v>320</v>
          </cell>
        </row>
        <row r="632">
          <cell r="A632">
            <v>525450</v>
          </cell>
          <cell r="B632" t="str">
            <v>ダンプトラック運搬（バックホウ１．４ｍ3積込）</v>
          </cell>
          <cell r="C632" t="str">
            <v>１０ｔ積　ＤＩＤ区間無　　２．０ｋｍ以下　　　有　　　２．０ｋｍ以下</v>
          </cell>
          <cell r="D632" t="str">
            <v>地山ｍ3</v>
          </cell>
          <cell r="E632">
            <v>360</v>
          </cell>
        </row>
        <row r="633">
          <cell r="A633">
            <v>525460</v>
          </cell>
          <cell r="B633" t="str">
            <v>ダンプトラック運搬（バックホウ１．４ｍ3積込）</v>
          </cell>
          <cell r="C633" t="str">
            <v>１０ｔ積　ＤＩＤ区間無　　２．５ｋｍ以下　　　有　　　２．５ｋｍ以下</v>
          </cell>
          <cell r="D633" t="str">
            <v>地山ｍ3</v>
          </cell>
          <cell r="E633">
            <v>400</v>
          </cell>
        </row>
        <row r="634">
          <cell r="A634">
            <v>525470</v>
          </cell>
          <cell r="B634" t="str">
            <v>ダンプトラック運搬（バックホウ１．４ｍ3積込）</v>
          </cell>
          <cell r="C634" t="str">
            <v>１０ｔ積　ＤＩＤ区間無　　３．０ｋｍ以下　　　有　　　３．０ｋｍ以下</v>
          </cell>
          <cell r="D634" t="str">
            <v>地山ｍ3</v>
          </cell>
          <cell r="E634">
            <v>440</v>
          </cell>
        </row>
        <row r="635">
          <cell r="A635">
            <v>525480</v>
          </cell>
          <cell r="B635" t="str">
            <v>ダンプトラック運搬（バックホウ１．４ｍ3積込）</v>
          </cell>
          <cell r="C635" t="str">
            <v>１０ｔ積　ＤＩＤ区間無　　３．５ｋｍ以下　　　有　　　３．５ｋｍ以下</v>
          </cell>
          <cell r="D635" t="str">
            <v>地山ｍ3</v>
          </cell>
          <cell r="E635">
            <v>480</v>
          </cell>
        </row>
        <row r="636">
          <cell r="A636">
            <v>525490</v>
          </cell>
          <cell r="B636" t="str">
            <v>ダンプトラック運搬（バックホウ１．４ｍ3積込）</v>
          </cell>
          <cell r="C636" t="str">
            <v>１０ｔ積　ＤＩＤ区間無　　４．５ｋｍ以下　　　有　　　４．５ｋｍ以下</v>
          </cell>
          <cell r="D636" t="str">
            <v>地山ｍ3</v>
          </cell>
          <cell r="E636">
            <v>560</v>
          </cell>
        </row>
        <row r="637">
          <cell r="A637">
            <v>525500</v>
          </cell>
          <cell r="B637" t="str">
            <v>ダンプトラック運搬（バックホウ１．４ｍ3積込）</v>
          </cell>
          <cell r="C637" t="str">
            <v>１０ｔ積　ＤＩＤ区間無　　６．０ｋｍ以下　　　有　　　５．５ｋｍ以下</v>
          </cell>
          <cell r="D637" t="str">
            <v>地山ｍ3</v>
          </cell>
          <cell r="E637">
            <v>680</v>
          </cell>
        </row>
        <row r="638">
          <cell r="A638">
            <v>525510</v>
          </cell>
          <cell r="B638" t="str">
            <v>ダンプトラック運搬（バックホウ１．４ｍ3積込）</v>
          </cell>
          <cell r="C638" t="str">
            <v>１０ｔ積　ＤＩＤ区間無　　７．０ｋｍ以下　　　有　　　６．５ｋｍ以下</v>
          </cell>
          <cell r="D638" t="str">
            <v>地山ｍ3</v>
          </cell>
          <cell r="E638">
            <v>800</v>
          </cell>
        </row>
        <row r="639">
          <cell r="A639">
            <v>525520</v>
          </cell>
          <cell r="B639" t="str">
            <v>ダンプトラック運搬（バックホウ１．４ｍ3積込）</v>
          </cell>
          <cell r="C639" t="str">
            <v>１０ｔ積　ＤＩＤ区間無　　８．５ｋｍ以下　　　有　　　８．０ｋｍ以下</v>
          </cell>
          <cell r="D639" t="str">
            <v>地山ｍ3</v>
          </cell>
          <cell r="E639">
            <v>920</v>
          </cell>
        </row>
        <row r="640">
          <cell r="A640">
            <v>525530</v>
          </cell>
          <cell r="B640" t="str">
            <v>ダンプトラック運搬（バックホウ１．４ｍ3積込）</v>
          </cell>
          <cell r="C640" t="str">
            <v>１０ｔ積　ＤＩＤ区間無　１０．０ｋｍ以下　　　有　　　９．５ｋｍ以下</v>
          </cell>
          <cell r="D640" t="str">
            <v>地山ｍ3</v>
          </cell>
          <cell r="E640">
            <v>1040</v>
          </cell>
        </row>
        <row r="641">
          <cell r="A641">
            <v>525540</v>
          </cell>
          <cell r="B641" t="str">
            <v>ダンプトラック運搬（バックホウ１．４ｍ3積込）</v>
          </cell>
          <cell r="C641" t="str">
            <v>１０ｔ積　ＤＩＤ区間無　１２．５ｋｍ以下　　　有　　１１．５ｋｍ以下</v>
          </cell>
          <cell r="D641" t="str">
            <v>地山ｍ3</v>
          </cell>
          <cell r="E641">
            <v>1200</v>
          </cell>
        </row>
        <row r="642">
          <cell r="A642">
            <v>525550</v>
          </cell>
          <cell r="B642" t="str">
            <v>ダンプトラック運搬（バックホウ１．４ｍ3積込）</v>
          </cell>
          <cell r="C642" t="str">
            <v>１０ｔ積　ＤＩＤ区間無　１６．５ｋｍ以下　　　有　　１５．０ｋｍ以下</v>
          </cell>
          <cell r="D642" t="str">
            <v>地山ｍ3</v>
          </cell>
          <cell r="E642">
            <v>1440</v>
          </cell>
        </row>
        <row r="643">
          <cell r="A643">
            <v>525560</v>
          </cell>
          <cell r="B643" t="str">
            <v>ダンプトラック運搬（バックホウ１．４ｍ3積込）</v>
          </cell>
          <cell r="C643" t="str">
            <v>１０ｔ積　ＤＩＤ区間無　２３．５ｋｍ以下　　　有　　２０．５ｋｍ以下</v>
          </cell>
          <cell r="D643" t="str">
            <v>地山ｍ3</v>
          </cell>
          <cell r="E643">
            <v>1800</v>
          </cell>
        </row>
        <row r="644">
          <cell r="A644">
            <v>525570</v>
          </cell>
          <cell r="B644" t="str">
            <v>ダンプトラック運搬（バックホウ１．４ｍ3積込）</v>
          </cell>
          <cell r="C644" t="str">
            <v>１０ｔ積　ＤＩＤ区間無　５１．５ｋｍ以下　　　有　　３３．０ｋｍ以下</v>
          </cell>
          <cell r="D644" t="str">
            <v>地山ｍ3</v>
          </cell>
          <cell r="E644">
            <v>2440</v>
          </cell>
        </row>
        <row r="645">
          <cell r="A645">
            <v>525580</v>
          </cell>
          <cell r="B645" t="str">
            <v>ダンプトラック運搬（バックホウ１．４ｍ3積込）</v>
          </cell>
          <cell r="C645" t="str">
            <v>１０ｔ積　ＤＩＤ区間無　６０．０ｋｍ以下　　　有　　６０．０ｋｍ以下</v>
          </cell>
          <cell r="D645" t="str">
            <v>地山ｍ3</v>
          </cell>
          <cell r="E645">
            <v>3640</v>
          </cell>
        </row>
        <row r="646">
          <cell r="A646">
            <v>525810</v>
          </cell>
          <cell r="B646" t="str">
            <v>ダンプトラック運搬（バックホウ０．４５ｍ3積込）</v>
          </cell>
          <cell r="C646" t="str">
            <v>１０ｔ積　ＤＩＤ区間無　　０．５ｋｍ以下　　　有　　　０．５ｋｍ以下</v>
          </cell>
          <cell r="D646" t="str">
            <v>地山ｍ3</v>
          </cell>
          <cell r="E646">
            <v>400</v>
          </cell>
        </row>
        <row r="647">
          <cell r="A647">
            <v>525820</v>
          </cell>
          <cell r="B647" t="str">
            <v>ダンプトラック運搬（バックホウ０．４５ｍ3積込）</v>
          </cell>
          <cell r="C647" t="str">
            <v>１０ｔ積　ＤＩＤ区間無　　１．０ｋｍ以下　　　有　　　１．０ｋｍ以下</v>
          </cell>
          <cell r="D647" t="str">
            <v>地山ｍ3</v>
          </cell>
          <cell r="E647">
            <v>440</v>
          </cell>
        </row>
        <row r="648">
          <cell r="A648">
            <v>525830</v>
          </cell>
          <cell r="B648" t="str">
            <v>ダンプトラック運搬（バックホウ０．４５ｍ3積込）</v>
          </cell>
          <cell r="C648" t="str">
            <v>１０ｔ積　ＤＩＤ区間無　　２．０ｋｍ以下　　　有　　　１．５ｋｍ以下</v>
          </cell>
          <cell r="D648" t="str">
            <v>地山ｍ3</v>
          </cell>
          <cell r="E648">
            <v>520</v>
          </cell>
        </row>
        <row r="649">
          <cell r="A649">
            <v>525840</v>
          </cell>
          <cell r="B649" t="str">
            <v>ダンプトラック運搬（バックホウ０．４５ｍ3積込）</v>
          </cell>
          <cell r="C649" t="str">
            <v>１０ｔ積　ＤＩＤ区間無　　２．５ｋｍ以下　　　有　　　２．０ｋｍ以下</v>
          </cell>
          <cell r="D649" t="str">
            <v>地山ｍ3</v>
          </cell>
          <cell r="E649">
            <v>600</v>
          </cell>
        </row>
        <row r="650">
          <cell r="A650">
            <v>525850</v>
          </cell>
          <cell r="B650" t="str">
            <v>ダンプトラック運搬（バックホウ０．４５ｍ3積込）</v>
          </cell>
          <cell r="C650" t="str">
            <v>１０ｔ積　ＤＩＤ区間無　　３．５ｋｍ以下　　　有　　　３．０ｋｍ以下</v>
          </cell>
          <cell r="D650" t="str">
            <v>地山ｍ3</v>
          </cell>
          <cell r="E650">
            <v>680</v>
          </cell>
        </row>
        <row r="651">
          <cell r="A651">
            <v>525860</v>
          </cell>
          <cell r="B651" t="str">
            <v>ダンプトラック運搬（バックホウ０．４５ｍ3積込）</v>
          </cell>
          <cell r="C651" t="str">
            <v>１０ｔ積　ＤＩＤ区間無　　４．５ｋｍ以下　　　有　　　４．０ｋｍ以下</v>
          </cell>
          <cell r="D651" t="str">
            <v>地山ｍ3</v>
          </cell>
          <cell r="E651">
            <v>800</v>
          </cell>
        </row>
        <row r="652">
          <cell r="A652">
            <v>525870</v>
          </cell>
          <cell r="B652" t="str">
            <v>ダンプトラック運搬（バックホウ０．４５ｍ3積込）</v>
          </cell>
          <cell r="C652" t="str">
            <v>１０ｔ積　ＤＩＤ区間無　　６．０ｋｍ以下　　　有　　　５．５ｋｍ以下</v>
          </cell>
          <cell r="D652" t="str">
            <v>地山ｍ3</v>
          </cell>
          <cell r="E652">
            <v>920</v>
          </cell>
        </row>
        <row r="653">
          <cell r="A653">
            <v>525880</v>
          </cell>
          <cell r="B653" t="str">
            <v>ダンプトラック運搬（バックホウ０．４５ｍ3積込）</v>
          </cell>
          <cell r="C653" t="str">
            <v>１０ｔ積　ＤＩＤ区間無　　７．５ｋｍ以下　　　有　　　７．０ｋｍ以下</v>
          </cell>
          <cell r="D653" t="str">
            <v>地山ｍ3</v>
          </cell>
          <cell r="E653">
            <v>1040</v>
          </cell>
        </row>
        <row r="654">
          <cell r="A654">
            <v>525890</v>
          </cell>
          <cell r="B654" t="str">
            <v>ダンプトラック運搬（バックホウ０．４５ｍ3積込）</v>
          </cell>
          <cell r="C654" t="str">
            <v>１０ｔ積　ＤＩＤ区間無　１０．０ｋｍ以下　　　有　　　９．０ｋｍ以下</v>
          </cell>
          <cell r="D654" t="str">
            <v>地山ｍ3</v>
          </cell>
          <cell r="E654">
            <v>1200</v>
          </cell>
        </row>
        <row r="655">
          <cell r="A655">
            <v>525900</v>
          </cell>
          <cell r="B655" t="str">
            <v>ダンプトラック運搬（バックホウ０．４５ｍ3積込）</v>
          </cell>
          <cell r="C655" t="str">
            <v>１０ｔ積　ＤＩＤ区間無　１３．５ｋｍ以下　　　有　　１２．０ｋｍ以下</v>
          </cell>
          <cell r="D655" t="str">
            <v>地山ｍ3</v>
          </cell>
          <cell r="E655">
            <v>1440</v>
          </cell>
        </row>
        <row r="656">
          <cell r="A656">
            <v>525910</v>
          </cell>
          <cell r="B656" t="str">
            <v>ダンプトラック運搬（バックホウ０．４５ｍ3積込）</v>
          </cell>
          <cell r="C656" t="str">
            <v>１０ｔ積　ＤＩＤ区間無　１９．５ｋｍ以下　　　有　　１７．５ｋｍ以下</v>
          </cell>
          <cell r="D656" t="str">
            <v>地山ｍ3</v>
          </cell>
          <cell r="E656">
            <v>1800</v>
          </cell>
        </row>
        <row r="657">
          <cell r="A657">
            <v>525920</v>
          </cell>
          <cell r="B657" t="str">
            <v>ダンプトラック運搬（バックホウ０．４５ｍ3積込）</v>
          </cell>
          <cell r="C657" t="str">
            <v>１０ｔ積　ＤＩＤ区間無　３９．０ｋｍ以下　　　有　　２８．５ｋｍ以下</v>
          </cell>
          <cell r="D657" t="str">
            <v>地山ｍ3</v>
          </cell>
          <cell r="E657">
            <v>2440</v>
          </cell>
        </row>
        <row r="658">
          <cell r="B658" t="str">
            <v>【　土木工事複合単価表　】</v>
          </cell>
          <cell r="E658">
            <v>0</v>
          </cell>
        </row>
        <row r="659">
          <cell r="A659">
            <v>525930</v>
          </cell>
          <cell r="B659" t="str">
            <v>ダンプトラック運搬（バックホウ０．４５ｍ3積込）</v>
          </cell>
          <cell r="C659" t="str">
            <v>１０ｔ積　ＤＩＤ区間無　６０．０ｋｍ以下　　　有　　６０．０ｋｍ以下</v>
          </cell>
          <cell r="D659" t="str">
            <v>地山ｍ3</v>
          </cell>
          <cell r="E659">
            <v>3640</v>
          </cell>
        </row>
        <row r="660">
          <cell r="A660">
            <v>526210</v>
          </cell>
          <cell r="B660" t="str">
            <v>ダンプトラック運搬（バックホウ０．２８ｍ3積込）</v>
          </cell>
          <cell r="C660" t="str">
            <v>　４ｔ積　ＤＩＤ区間無　　０．２ｋｍ以下　　　有　　　０．２ｋｍ以下</v>
          </cell>
          <cell r="D660" t="str">
            <v>地山ｍ3</v>
          </cell>
          <cell r="E660">
            <v>520</v>
          </cell>
        </row>
        <row r="661">
          <cell r="A661">
            <v>526220</v>
          </cell>
          <cell r="B661" t="str">
            <v>ダンプトラック運搬（バックホウ０．２８ｍ3積込）</v>
          </cell>
          <cell r="C661" t="str">
            <v>　４ｔ積　ＤＩＤ区間無　　１．０ｋｍ以下　　　有　　　１．０ｋｍ以下</v>
          </cell>
          <cell r="D661" t="str">
            <v>地山ｍ3</v>
          </cell>
          <cell r="E661">
            <v>650</v>
          </cell>
        </row>
        <row r="662">
          <cell r="A662">
            <v>526230</v>
          </cell>
          <cell r="B662" t="str">
            <v>ダンプトラック運搬（バックホウ０．２８ｍ3積込）</v>
          </cell>
          <cell r="C662" t="str">
            <v>　４ｔ積　ＤＩＤ区間無　　１．５ｋｍ以下　　　有　　　１．５ｋｍ以下</v>
          </cell>
          <cell r="D662" t="str">
            <v>地山ｍ3</v>
          </cell>
          <cell r="E662">
            <v>780</v>
          </cell>
        </row>
        <row r="663">
          <cell r="A663">
            <v>526240</v>
          </cell>
          <cell r="B663" t="str">
            <v>ダンプトラック運搬（バックホウ０．２８ｍ3積込）</v>
          </cell>
          <cell r="C663" t="str">
            <v>　４ｔ積　ＤＩＤ区間無　　２．５ｋｍ以下　　　有　　　２．０ｋｍ以下</v>
          </cell>
          <cell r="D663" t="str">
            <v>地山ｍ3</v>
          </cell>
          <cell r="E663">
            <v>910</v>
          </cell>
        </row>
        <row r="664">
          <cell r="A664">
            <v>526250</v>
          </cell>
          <cell r="B664" t="str">
            <v>ダンプトラック運搬（バックホウ０．２８ｍ3積込）</v>
          </cell>
          <cell r="C664" t="str">
            <v>　４ｔ積　ＤＩＤ区間無　　３．５ｋｍ以下　　　有　　　３．０ｋｍ以下</v>
          </cell>
          <cell r="D664" t="str">
            <v>地山ｍ3</v>
          </cell>
          <cell r="E664">
            <v>1040</v>
          </cell>
        </row>
        <row r="665">
          <cell r="A665">
            <v>526260</v>
          </cell>
          <cell r="B665" t="str">
            <v>ダンプトラック運搬（バックホウ０．２８ｍ3積込）</v>
          </cell>
          <cell r="C665" t="str">
            <v>　４ｔ積　ＤＩＤ区間無　　４．０ｋｍ以下　　　有　　　３．５ｋｍ以下</v>
          </cell>
          <cell r="D665" t="str">
            <v>地山ｍ3</v>
          </cell>
          <cell r="E665">
            <v>1170</v>
          </cell>
        </row>
        <row r="666">
          <cell r="A666">
            <v>526270</v>
          </cell>
          <cell r="B666" t="str">
            <v>ダンプトラック運搬（バックホウ０．２８ｍ3積込）</v>
          </cell>
          <cell r="C666" t="str">
            <v>　４ｔ積　ＤＩＤ区間無　　５．０ｋｍ以下　　　有　　　４．５ｋｍ以下</v>
          </cell>
          <cell r="D666" t="str">
            <v>地山ｍ3</v>
          </cell>
          <cell r="E666">
            <v>1300</v>
          </cell>
        </row>
        <row r="667">
          <cell r="A667">
            <v>526280</v>
          </cell>
          <cell r="B667" t="str">
            <v>ダンプトラック運搬（バックホウ０．２８ｍ3積込）</v>
          </cell>
          <cell r="C667" t="str">
            <v>　４ｔ積　ＤＩＤ区間無　　６．０ｋｍ以下　　　有　　　５．５ｋｍ以下</v>
          </cell>
          <cell r="D667" t="str">
            <v>地山ｍ3</v>
          </cell>
          <cell r="E667">
            <v>1430</v>
          </cell>
        </row>
        <row r="668">
          <cell r="A668">
            <v>526290</v>
          </cell>
          <cell r="B668" t="str">
            <v>ダンプトラック運搬（バックホウ０．２８ｍ3積込）</v>
          </cell>
          <cell r="C668" t="str">
            <v>　４ｔ積　ＤＩＤ区間無　　７．５ｋｍ以下　　　有　　　７．０ｋｍ以下</v>
          </cell>
          <cell r="D668" t="str">
            <v>地山ｍ3</v>
          </cell>
          <cell r="E668">
            <v>1560</v>
          </cell>
        </row>
        <row r="669">
          <cell r="A669">
            <v>526300</v>
          </cell>
          <cell r="B669" t="str">
            <v>ダンプトラック運搬（バックホウ０．２８ｍ3積込）</v>
          </cell>
          <cell r="C669" t="str">
            <v>　４ｔ積　ＤＩＤ区間無　１０．０ｋｍ以下　　　有　　　９．０ｋｍ以下</v>
          </cell>
          <cell r="D669" t="str">
            <v>地山ｍ3</v>
          </cell>
          <cell r="E669">
            <v>2080</v>
          </cell>
        </row>
        <row r="670">
          <cell r="A670">
            <v>526310</v>
          </cell>
          <cell r="B670" t="str">
            <v>ダンプトラック運搬（バックホウ０．２８ｍ3積込）</v>
          </cell>
          <cell r="C670" t="str">
            <v>　４ｔ積　ＤＩＤ区間無　１３．０ｋｍ以下　　　有　　１２．０ｋｍ以下</v>
          </cell>
          <cell r="D670" t="str">
            <v>地山ｍ3</v>
          </cell>
          <cell r="E670">
            <v>2340</v>
          </cell>
        </row>
        <row r="671">
          <cell r="A671">
            <v>526320</v>
          </cell>
          <cell r="B671" t="str">
            <v>ダンプトラック運搬（バックホウ０．２８ｍ3積込）</v>
          </cell>
          <cell r="C671" t="str">
            <v>　４ｔ積　ＤＩＤ区間無　１９．０ｋｍ以下　　　有　　１７．０ｋｍ以下</v>
          </cell>
          <cell r="D671" t="str">
            <v>地山ｍ3</v>
          </cell>
          <cell r="E671">
            <v>2860</v>
          </cell>
        </row>
        <row r="672">
          <cell r="A672">
            <v>526330</v>
          </cell>
          <cell r="B672" t="str">
            <v>ダンプトラック運搬（バックホウ０．２８ｍ3積込）</v>
          </cell>
          <cell r="C672" t="str">
            <v>　４ｔ積　ＤＩＤ区間無　３５．０ｋｍ以下　　　有　　２７．０ｋｍ以下</v>
          </cell>
          <cell r="D672" t="str">
            <v>地山ｍ3</v>
          </cell>
          <cell r="E672">
            <v>3900</v>
          </cell>
        </row>
        <row r="673">
          <cell r="A673">
            <v>526340</v>
          </cell>
          <cell r="B673" t="str">
            <v>ダンプトラック運搬（バックホウ０．２８ｍ3積込）</v>
          </cell>
          <cell r="C673" t="str">
            <v>　４ｔ積　ＤＩＤ区間無　６０．０ｋｍ以下　　　有　　６０．０ｋｍ以下</v>
          </cell>
          <cell r="D673" t="str">
            <v>地山ｍ3</v>
          </cell>
          <cell r="E673">
            <v>5980</v>
          </cell>
        </row>
        <row r="674">
          <cell r="A674">
            <v>526610</v>
          </cell>
          <cell r="B674" t="str">
            <v>ダンプトラック運搬（小型バックホウ０．１３ｍ3積込）</v>
          </cell>
          <cell r="C674" t="str">
            <v>　２ｔ積　ＤＩＤ区間無　　０．３ｋｍ以下　　　有　　　０．３ｋｍ以下</v>
          </cell>
          <cell r="D674" t="str">
            <v>地山ｍ3</v>
          </cell>
          <cell r="E674">
            <v>1030</v>
          </cell>
        </row>
        <row r="675">
          <cell r="A675">
            <v>526620</v>
          </cell>
          <cell r="B675" t="str">
            <v>ダンプトラック運搬（小型バックホウ０．１３ｍ3積込）</v>
          </cell>
          <cell r="C675" t="str">
            <v>　２ｔ積　ＤＩＤ区間無　　１．０ｋｍ以下　　　有　　　１．０ｋｍ以下</v>
          </cell>
          <cell r="D675" t="str">
            <v>地山ｍ3</v>
          </cell>
          <cell r="E675">
            <v>1140</v>
          </cell>
        </row>
        <row r="676">
          <cell r="A676">
            <v>526630</v>
          </cell>
          <cell r="B676" t="str">
            <v>ダンプトラック運搬（小型バックホウ０．１３ｍ3積込）</v>
          </cell>
          <cell r="C676" t="str">
            <v>　２ｔ積　ＤＩＤ区間無　　１．５ｋｍ以下　　　有　　　１．５ｋｍ以下</v>
          </cell>
          <cell r="D676" t="str">
            <v>地山ｍ3</v>
          </cell>
          <cell r="E676">
            <v>1370</v>
          </cell>
        </row>
        <row r="677">
          <cell r="A677">
            <v>526640</v>
          </cell>
          <cell r="B677" t="str">
            <v>ダンプトラック運搬（小型バックホウ０．１３ｍ3積込）</v>
          </cell>
          <cell r="C677" t="str">
            <v>　２ｔ積　ＤＩＤ区間無　　２．５ｋｍ以下　　　有　　　２．５ｋｍ以下</v>
          </cell>
          <cell r="D677" t="str">
            <v>地山ｍ3</v>
          </cell>
          <cell r="E677">
            <v>1600</v>
          </cell>
        </row>
        <row r="678">
          <cell r="A678">
            <v>526650</v>
          </cell>
          <cell r="B678" t="str">
            <v>ダンプトラック運搬（小型バックホウ０．１３ｍ3積込）</v>
          </cell>
          <cell r="C678" t="str">
            <v>　２ｔ積　ＤＩＤ区間無　　３．０ｋｍ以下　　　有　　　３．０ｋｍ以下</v>
          </cell>
          <cell r="D678" t="str">
            <v>地山ｍ3</v>
          </cell>
          <cell r="E678">
            <v>1830</v>
          </cell>
        </row>
        <row r="679">
          <cell r="A679">
            <v>526660</v>
          </cell>
          <cell r="B679" t="str">
            <v>ダンプトラック運搬（小型バックホウ０．１３ｍ3積込）</v>
          </cell>
          <cell r="C679" t="str">
            <v>　２ｔ積　ＤＩＤ区間無　　３．５ｋｍ以下　　　有　　　３．５ｋｍ以下</v>
          </cell>
          <cell r="D679" t="str">
            <v>地山ｍ3</v>
          </cell>
          <cell r="E679">
            <v>2050</v>
          </cell>
        </row>
        <row r="680">
          <cell r="A680">
            <v>526670</v>
          </cell>
          <cell r="B680" t="str">
            <v>ダンプトラック運搬（小型バックホウ０．１３ｍ3積込）</v>
          </cell>
          <cell r="C680" t="str">
            <v>　２ｔ積　ＤＩＤ区間無　　４．５ｋｍ以下　　　有　　　４．５ｋｍ以下</v>
          </cell>
          <cell r="D680" t="str">
            <v>地山ｍ3</v>
          </cell>
          <cell r="E680">
            <v>2280</v>
          </cell>
        </row>
        <row r="681">
          <cell r="A681">
            <v>526680</v>
          </cell>
          <cell r="B681" t="str">
            <v>ダンプトラック運搬（小型バックホウ０．１３ｍ3積込）</v>
          </cell>
          <cell r="C681" t="str">
            <v>　２ｔ積　ＤＩＤ区間無　　５．５ｋｍ以下　　　有　　　５．０ｋｍ以下</v>
          </cell>
          <cell r="D681" t="str">
            <v>地山ｍ3</v>
          </cell>
          <cell r="E681">
            <v>2510</v>
          </cell>
        </row>
        <row r="682">
          <cell r="A682">
            <v>526690</v>
          </cell>
          <cell r="B682" t="str">
            <v>ダンプトラック運搬（小型バックホウ０．１３ｍ3積込）</v>
          </cell>
          <cell r="C682" t="str">
            <v>　２ｔ積　ＤＩＤ区間無　　７．０ｋｍ以下　　　有　　　６．５ｋｍ以下</v>
          </cell>
          <cell r="D682" t="str">
            <v>地山ｍ3</v>
          </cell>
          <cell r="E682">
            <v>2960</v>
          </cell>
        </row>
        <row r="683">
          <cell r="A683">
            <v>526700</v>
          </cell>
          <cell r="B683" t="str">
            <v>ダンプトラック運搬（小型バックホウ０．１３ｍ3積込）</v>
          </cell>
          <cell r="C683" t="str">
            <v>　２ｔ積　ＤＩＤ区間無　　９．０ｋｍ以下　　　有　　　８．０ｋｍ以下</v>
          </cell>
          <cell r="D683" t="str">
            <v>地山ｍ3</v>
          </cell>
          <cell r="E683">
            <v>3420</v>
          </cell>
        </row>
        <row r="684">
          <cell r="A684">
            <v>526710</v>
          </cell>
          <cell r="B684" t="str">
            <v>ダンプトラック運搬（小型バックホウ０．１３ｍ3積込）</v>
          </cell>
          <cell r="C684" t="str">
            <v>　２ｔ積　ＤＩＤ区間無　１２．０ｋｍ以下　　　有　　１１．０ｋｍ以下</v>
          </cell>
          <cell r="D684" t="str">
            <v>地山ｍ3</v>
          </cell>
          <cell r="E684">
            <v>4100</v>
          </cell>
        </row>
        <row r="685">
          <cell r="A685">
            <v>526720</v>
          </cell>
          <cell r="B685" t="str">
            <v>ダンプトラック運搬（小型バックホウ０．１３ｍ3積込）</v>
          </cell>
          <cell r="C685" t="str">
            <v>　２ｔ積　ＤＩＤ区間無　１７．０ｋｍ以下　　　有　　１５．０ｋｍ以下</v>
          </cell>
          <cell r="D685" t="str">
            <v>地山ｍ3</v>
          </cell>
          <cell r="E685">
            <v>5240</v>
          </cell>
        </row>
        <row r="686">
          <cell r="A686">
            <v>526730</v>
          </cell>
          <cell r="B686" t="str">
            <v>ダンプトラック運搬（小型バックホウ０．１３ｍ3積込）</v>
          </cell>
          <cell r="C686" t="str">
            <v>　２ｔ積　ＤＩＤ区間無　２８．５ｋｍ以下　　　有　　２４．０ｋｍ以下</v>
          </cell>
          <cell r="D686" t="str">
            <v>地山ｍ3</v>
          </cell>
          <cell r="E686">
            <v>6840</v>
          </cell>
        </row>
        <row r="687">
          <cell r="A687">
            <v>526740</v>
          </cell>
          <cell r="B687" t="str">
            <v>ダンプトラック運搬（小型バックホウ０．１３ｍ3積込）</v>
          </cell>
          <cell r="C687" t="str">
            <v>　２ｔ積　ＤＩＤ区間無　６０．０ｋｍ以下　　　有　　６０．０ｋｍ以下</v>
          </cell>
          <cell r="D687" t="str">
            <v>地山ｍ3</v>
          </cell>
          <cell r="E687">
            <v>10250</v>
          </cell>
        </row>
        <row r="688">
          <cell r="A688">
            <v>527410</v>
          </cell>
          <cell r="B688" t="str">
            <v>ダンプトラック運搬（人力積込）</v>
          </cell>
          <cell r="C688" t="str">
            <v>　２ｔ積　ＤＩＤ区間無　　０．３ｋｍ以下　　　有　　　０．３ｋｍ以下</v>
          </cell>
          <cell r="D688" t="str">
            <v>地山ｍ3</v>
          </cell>
          <cell r="E688">
            <v>1140</v>
          </cell>
        </row>
        <row r="689">
          <cell r="A689">
            <v>527420</v>
          </cell>
          <cell r="B689" t="str">
            <v>ダンプトラック運搬（人力積込）</v>
          </cell>
          <cell r="C689" t="str">
            <v>　２ｔ積　ＤＩＤ区間無　　０．５ｋｍ以下　　　有　　　０．５ｋｍ以下</v>
          </cell>
          <cell r="D689" t="str">
            <v>地山ｍ3</v>
          </cell>
          <cell r="E689">
            <v>1260</v>
          </cell>
        </row>
        <row r="690">
          <cell r="A690">
            <v>527430</v>
          </cell>
          <cell r="B690" t="str">
            <v>ダンプトラック運搬（人力積込）</v>
          </cell>
          <cell r="C690" t="str">
            <v>　２ｔ積　ＤＩＤ区間無　　１．５ｋｍ以下　　　有　　　１．０ｋｍ以下</v>
          </cell>
          <cell r="D690" t="str">
            <v>地山ｍ3</v>
          </cell>
          <cell r="E690">
            <v>1370</v>
          </cell>
        </row>
        <row r="691">
          <cell r="A691">
            <v>527440</v>
          </cell>
          <cell r="B691" t="str">
            <v>ダンプトラック運搬（人力積込）</v>
          </cell>
          <cell r="C691" t="str">
            <v>　２ｔ積　ＤＩＤ区間無　　２．０ｋｍ以下　　　有　　　１．５ｋｍ以下</v>
          </cell>
          <cell r="D691" t="str">
            <v>地山ｍ3</v>
          </cell>
          <cell r="E691">
            <v>1600</v>
          </cell>
        </row>
        <row r="692">
          <cell r="A692">
            <v>527450</v>
          </cell>
          <cell r="B692" t="str">
            <v>ダンプトラック運搬（人力積込）</v>
          </cell>
          <cell r="C692" t="str">
            <v>　２ｔ積　ＤＩＤ区間無　　２．５ｋｍ以下　　　有　　　２．０ｋｍ以下</v>
          </cell>
          <cell r="D692" t="str">
            <v>地山ｍ3</v>
          </cell>
          <cell r="E692">
            <v>1830</v>
          </cell>
        </row>
        <row r="693">
          <cell r="A693">
            <v>527460</v>
          </cell>
          <cell r="B693" t="str">
            <v>ダンプトラック運搬（人力積込）</v>
          </cell>
          <cell r="C693" t="str">
            <v>　２ｔ積　ＤＩＤ区間無　　３．０ｋｍ以下　　　有　　　２．５ｋｍ以下</v>
          </cell>
          <cell r="D693" t="str">
            <v>地山ｍ3</v>
          </cell>
          <cell r="E693">
            <v>2050</v>
          </cell>
        </row>
        <row r="694">
          <cell r="A694">
            <v>527470</v>
          </cell>
          <cell r="B694" t="str">
            <v>ダンプトラック運搬（人力積込）</v>
          </cell>
          <cell r="C694" t="str">
            <v>　２ｔ積　ＤＩＤ区間無　　４．０ｋｍ以下　　　有　　　３．５ｋｍ以下</v>
          </cell>
          <cell r="D694" t="str">
            <v>地山ｍ3</v>
          </cell>
          <cell r="E694">
            <v>2280</v>
          </cell>
        </row>
        <row r="695">
          <cell r="A695">
            <v>527480</v>
          </cell>
          <cell r="B695" t="str">
            <v>ダンプトラック運搬（人力積込）</v>
          </cell>
          <cell r="C695" t="str">
            <v>　２ｔ積　ＤＩＤ区間無　　５．０ｋｍ以下　　　有　　　４．５ｋｍ以下</v>
          </cell>
          <cell r="D695" t="str">
            <v>地山ｍ3</v>
          </cell>
          <cell r="E695">
            <v>2510</v>
          </cell>
        </row>
        <row r="696">
          <cell r="A696">
            <v>527490</v>
          </cell>
          <cell r="B696" t="str">
            <v>ダンプトラック運搬（人力積込）</v>
          </cell>
          <cell r="C696" t="str">
            <v>　２ｔ積　ＤＩＤ区間無　　６．５ｋｍ以下　　　有　　　６．０ｋｍ以下</v>
          </cell>
          <cell r="D696" t="str">
            <v>地山ｍ3</v>
          </cell>
          <cell r="E696">
            <v>2960</v>
          </cell>
        </row>
        <row r="697">
          <cell r="A697">
            <v>527500</v>
          </cell>
          <cell r="B697" t="str">
            <v>ダンプトラック運搬（人力積込）</v>
          </cell>
          <cell r="C697" t="str">
            <v>　２ｔ積　ＤＩＤ区間無　　８．５ｋｍ以下　　　有　　　８．０ｋｍ以下</v>
          </cell>
          <cell r="D697" t="str">
            <v>地山ｍ3</v>
          </cell>
          <cell r="E697">
            <v>3420</v>
          </cell>
        </row>
        <row r="698">
          <cell r="A698">
            <v>527510</v>
          </cell>
          <cell r="B698" t="str">
            <v>ダンプトラック運搬（人力積込）</v>
          </cell>
          <cell r="C698" t="str">
            <v>　２ｔ積　ＤＩＤ区間無　１１．０ｋｍ以下　　　有　　１０．５ｋｍ以下</v>
          </cell>
          <cell r="D698" t="str">
            <v>地山ｍ3</v>
          </cell>
          <cell r="E698">
            <v>4100</v>
          </cell>
        </row>
        <row r="699">
          <cell r="B699" t="str">
            <v>【　土木工事複合単価表　】</v>
          </cell>
        </row>
        <row r="700">
          <cell r="A700">
            <v>527520</v>
          </cell>
          <cell r="B700" t="str">
            <v>ダンプトラック運搬（人力積込）</v>
          </cell>
          <cell r="C700" t="str">
            <v>　２ｔ積　ＤＩＤ区間無　１６．０ｋｍ以下　　　有　　１４．５ｋｍ以下</v>
          </cell>
          <cell r="D700" t="str">
            <v>地山ｍ3</v>
          </cell>
          <cell r="E700">
            <v>5240</v>
          </cell>
        </row>
        <row r="701">
          <cell r="A701">
            <v>527530</v>
          </cell>
          <cell r="B701" t="str">
            <v>ダンプトラック運搬（人力積込）</v>
          </cell>
          <cell r="C701" t="str">
            <v>　２ｔ積　ＤＩＤ区間無　２７．５ｋｍ以下　　　有　　２３．０ｋｍ以下</v>
          </cell>
          <cell r="D701" t="str">
            <v>地山ｍ3</v>
          </cell>
          <cell r="E701">
            <v>6840</v>
          </cell>
        </row>
        <row r="702">
          <cell r="A702">
            <v>527540</v>
          </cell>
          <cell r="B702" t="str">
            <v>ダンプトラック運搬（人力積込）</v>
          </cell>
          <cell r="C702" t="str">
            <v>　２ｔ積　ＤＩＤ区間無　６０．０ｋｍ以下　　　有　　６０．０ｋｍ以下</v>
          </cell>
          <cell r="D702" t="str">
            <v>地山ｍ3</v>
          </cell>
          <cell r="E702">
            <v>10250</v>
          </cell>
        </row>
        <row r="703">
          <cell r="A703">
            <v>528010</v>
          </cell>
          <cell r="B703" t="str">
            <v>軽構造物土工（機械施工）　　バックホウ０．２８ｍ3</v>
          </cell>
          <cell r="C703" t="str">
            <v>地先・歩車道境界ブロック　　並木桝　　　　　　　　　６６０ｍ以下</v>
          </cell>
          <cell r="D703" t="str">
            <v>ｍ</v>
          </cell>
          <cell r="E703">
            <v>450</v>
          </cell>
        </row>
        <row r="704">
          <cell r="A704">
            <v>528020</v>
          </cell>
          <cell r="B704" t="str">
            <v>軽構造物土工（機械施工）　　バックホウ０．２８ｍ3</v>
          </cell>
          <cell r="C704" t="str">
            <v>Ｌ形・皿形・Ｖ形側溝等（プレキャスト・現場打ち）　　３５０ｍ以下</v>
          </cell>
          <cell r="D704" t="str">
            <v>ｍ</v>
          </cell>
          <cell r="E704">
            <v>710</v>
          </cell>
        </row>
        <row r="705">
          <cell r="A705">
            <v>528030</v>
          </cell>
          <cell r="B705" t="str">
            <v>軽構造物土工（機械施工）　　バックホウ０．２８ｍ3</v>
          </cell>
          <cell r="C705" t="str">
            <v>Ｕ形・円形・箱形側溝等（プレキャスト・現場打ち）　　３００ｍ以下</v>
          </cell>
          <cell r="D705" t="str">
            <v>ｍ</v>
          </cell>
          <cell r="E705">
            <v>900</v>
          </cell>
        </row>
        <row r="706">
          <cell r="A706">
            <v>528110</v>
          </cell>
          <cell r="B706" t="str">
            <v>軽構造物土工（機械施工）　　バックホウ０．２８ｍ3</v>
          </cell>
          <cell r="C706" t="str">
            <v>街きょ桝・集水桝等　　　　　　　（プレキャスト・現場打ち）　１３０か所以下</v>
          </cell>
          <cell r="D706" t="str">
            <v>か所</v>
          </cell>
          <cell r="E706">
            <v>2340</v>
          </cell>
        </row>
        <row r="707">
          <cell r="A707">
            <v>528120</v>
          </cell>
          <cell r="B707" t="str">
            <v>軽構造物土工（機械施工）　　バックホウ０．２８ｍ3</v>
          </cell>
          <cell r="C707" t="str">
            <v>マンホール（管きょ部分別途）　（プレキャスト・現場打ち）　　２７か所以下</v>
          </cell>
          <cell r="D707" t="str">
            <v>か所</v>
          </cell>
          <cell r="E707">
            <v>9140</v>
          </cell>
        </row>
        <row r="708">
          <cell r="A708">
            <v>528220</v>
          </cell>
          <cell r="B708" t="str">
            <v>軽構造物土工（機械施工）　　バックホウ０．２８ｍ3</v>
          </cell>
          <cell r="C708" t="str">
            <v>最大高１ｍ程度以下の擁壁　　　　　　　　　　　　　　　 ２７０ｍ以下</v>
          </cell>
          <cell r="D708" t="str">
            <v>ｍ</v>
          </cell>
          <cell r="E708">
            <v>770</v>
          </cell>
        </row>
        <row r="709">
          <cell r="A709">
            <v>528230</v>
          </cell>
          <cell r="B709" t="str">
            <v>軽構造物土工（機械施工）　　バックホウ０．２８ｍ3</v>
          </cell>
          <cell r="C709" t="str">
            <v>フェンス基礎　　　　　　　　　　　　　　　　　　　　　　　　１１１０ｍ以下</v>
          </cell>
          <cell r="D709" t="str">
            <v>ｍ</v>
          </cell>
          <cell r="E709">
            <v>330</v>
          </cell>
        </row>
        <row r="710">
          <cell r="A710">
            <v>528610</v>
          </cell>
          <cell r="B710" t="str">
            <v>軽構造物土工（人力施工）</v>
          </cell>
          <cell r="C710" t="str">
            <v>地先・歩車道境界ブロック　　並木桝</v>
          </cell>
          <cell r="D710" t="str">
            <v>ｍ</v>
          </cell>
          <cell r="E710">
            <v>1380</v>
          </cell>
        </row>
        <row r="711">
          <cell r="A711">
            <v>528620</v>
          </cell>
          <cell r="B711" t="str">
            <v>軽構造物土工（人力施工）</v>
          </cell>
          <cell r="C711" t="str">
            <v>Ｌ形・皿形・Ｖ形側溝等           （プレキャスト・現場打ち）　</v>
          </cell>
          <cell r="D711" t="str">
            <v>ｍ</v>
          </cell>
          <cell r="E711">
            <v>2300</v>
          </cell>
        </row>
        <row r="712">
          <cell r="A712">
            <v>528630</v>
          </cell>
          <cell r="B712" t="str">
            <v>軽構造物土工（人力施工）</v>
          </cell>
          <cell r="C712" t="str">
            <v>Ｕ形・円形・箱形側溝等          （プレキャスト・現場打ち）</v>
          </cell>
          <cell r="D712" t="str">
            <v>ｍ</v>
          </cell>
          <cell r="E712">
            <v>2840</v>
          </cell>
        </row>
        <row r="713">
          <cell r="A713">
            <v>528710</v>
          </cell>
          <cell r="B713" t="str">
            <v>軽構造物土工（人力施工）</v>
          </cell>
          <cell r="C713" t="str">
            <v>街きょ桝・集水桝等　　　         （プレキャスト・現場打ち）</v>
          </cell>
          <cell r="D713" t="str">
            <v>か所</v>
          </cell>
          <cell r="E713">
            <v>6970</v>
          </cell>
        </row>
        <row r="714">
          <cell r="A714">
            <v>528720</v>
          </cell>
          <cell r="B714" t="str">
            <v>軽構造物土工（人力施工）</v>
          </cell>
          <cell r="C714" t="str">
            <v>マンホール（管きょ部分別途）　（プレキャスト・現場打ち）</v>
          </cell>
          <cell r="D714" t="str">
            <v>か所</v>
          </cell>
          <cell r="E714">
            <v>29830</v>
          </cell>
        </row>
        <row r="715">
          <cell r="A715">
            <v>528820</v>
          </cell>
          <cell r="B715" t="str">
            <v>軽構造物土工（人力施工）</v>
          </cell>
          <cell r="C715" t="str">
            <v>最大高１ｍ程度以下の擁壁</v>
          </cell>
          <cell r="D715" t="str">
            <v>ｍ</v>
          </cell>
          <cell r="E715">
            <v>2690</v>
          </cell>
        </row>
        <row r="716">
          <cell r="A716">
            <v>528830</v>
          </cell>
          <cell r="B716" t="str">
            <v>軽構造物土工（人力施工）</v>
          </cell>
          <cell r="C716" t="str">
            <v>フェンス基礎　</v>
          </cell>
          <cell r="D716" t="str">
            <v>ｍ</v>
          </cell>
          <cell r="E716">
            <v>920</v>
          </cell>
        </row>
        <row r="717">
          <cell r="A717">
            <v>530010</v>
          </cell>
          <cell r="B717" t="str">
            <v>岩掘削（リッパ掘削）</v>
          </cell>
          <cell r="C717" t="str">
            <v>オープンカット</v>
          </cell>
          <cell r="D717" t="str">
            <v>地山ｍ3</v>
          </cell>
          <cell r="E717">
            <v>260</v>
          </cell>
        </row>
        <row r="718">
          <cell r="A718">
            <v>530110</v>
          </cell>
          <cell r="B718" t="str">
            <v>岩掘削（火薬併用リッパ掘削）</v>
          </cell>
          <cell r="C718" t="str">
            <v>オープンカット</v>
          </cell>
          <cell r="D718" t="str">
            <v>地山ｍ3</v>
          </cell>
          <cell r="E718">
            <v>1310</v>
          </cell>
        </row>
        <row r="719">
          <cell r="A719">
            <v>530210</v>
          </cell>
          <cell r="B719" t="str">
            <v>岩掘削（大型ブレーカ掘削）</v>
          </cell>
          <cell r="C719" t="str">
            <v>軟岩　　オープンカット　　掘削（Ⅰ）</v>
          </cell>
          <cell r="D719" t="str">
            <v>地山ｍ3</v>
          </cell>
          <cell r="E719">
            <v>1090</v>
          </cell>
        </row>
        <row r="720">
          <cell r="A720">
            <v>530220</v>
          </cell>
          <cell r="B720" t="str">
            <v>岩掘削（大型ブレーカ掘削）</v>
          </cell>
          <cell r="C720" t="str">
            <v>軟岩　　オープンカット　　掘削（Ⅱ）</v>
          </cell>
          <cell r="D720" t="str">
            <v>地山ｍ3</v>
          </cell>
          <cell r="E720">
            <v>2060</v>
          </cell>
        </row>
        <row r="721">
          <cell r="A721">
            <v>530230</v>
          </cell>
          <cell r="B721" t="str">
            <v>岩掘削（大型ブレーカ掘削）</v>
          </cell>
          <cell r="C721" t="str">
            <v>硬岩　　オープンカット　　掘削（Ⅰ）</v>
          </cell>
          <cell r="D721" t="str">
            <v>地山ｍ3</v>
          </cell>
          <cell r="E721">
            <v>2070</v>
          </cell>
        </row>
        <row r="722">
          <cell r="A722">
            <v>530240</v>
          </cell>
          <cell r="B722" t="str">
            <v>岩掘削（大型ブレーカ掘削）</v>
          </cell>
          <cell r="C722" t="str">
            <v>硬岩　　オープンカット　　掘削（Ⅱ）</v>
          </cell>
          <cell r="D722" t="str">
            <v>地山ｍ3</v>
          </cell>
          <cell r="E722">
            <v>3550</v>
          </cell>
        </row>
        <row r="723">
          <cell r="A723">
            <v>530310</v>
          </cell>
          <cell r="B723" t="str">
            <v>岩掘削（人力併用機械掘削）</v>
          </cell>
          <cell r="C723" t="str">
            <v>軟岩　　片切掘削</v>
          </cell>
          <cell r="D723" t="str">
            <v>地山ｍ3</v>
          </cell>
          <cell r="E723">
            <v>2460</v>
          </cell>
        </row>
        <row r="724">
          <cell r="A724">
            <v>530320</v>
          </cell>
          <cell r="B724" t="str">
            <v>岩掘削（人力併用機械掘削）</v>
          </cell>
          <cell r="C724" t="str">
            <v>硬岩　　片切掘削</v>
          </cell>
          <cell r="D724" t="str">
            <v>地山ｍ3</v>
          </cell>
          <cell r="E724">
            <v>4740</v>
          </cell>
        </row>
        <row r="725">
          <cell r="A725">
            <v>530410</v>
          </cell>
          <cell r="B725" t="str">
            <v>岩掘削（火薬併用機械掘削）</v>
          </cell>
          <cell r="C725" t="str">
            <v>硬岩　　片切掘削</v>
          </cell>
          <cell r="D725" t="str">
            <v>地山ｍ3</v>
          </cell>
          <cell r="E725">
            <v>3660</v>
          </cell>
        </row>
        <row r="726">
          <cell r="A726">
            <v>530510</v>
          </cell>
          <cell r="B726" t="str">
            <v>転石破砕</v>
          </cell>
          <cell r="D726" t="str">
            <v>ｍ3</v>
          </cell>
          <cell r="E726">
            <v>2740</v>
          </cell>
        </row>
        <row r="727">
          <cell r="A727">
            <v>530610</v>
          </cell>
          <cell r="B727" t="str">
            <v>転石破砕</v>
          </cell>
          <cell r="C727" t="str">
            <v>火薬破砕</v>
          </cell>
          <cell r="D727" t="str">
            <v>ｍ3</v>
          </cell>
          <cell r="E727">
            <v>7240</v>
          </cell>
        </row>
        <row r="728">
          <cell r="A728">
            <v>530710</v>
          </cell>
          <cell r="B728" t="str">
            <v>人力岩破砕</v>
          </cell>
          <cell r="C728" t="str">
            <v>軟岩（Ⅰ）</v>
          </cell>
          <cell r="D728" t="str">
            <v>地山ｍ3</v>
          </cell>
          <cell r="E728">
            <v>7500</v>
          </cell>
        </row>
        <row r="729">
          <cell r="A729">
            <v>530720</v>
          </cell>
          <cell r="B729" t="str">
            <v>人力岩破砕</v>
          </cell>
          <cell r="C729" t="str">
            <v>軟岩（Ⅱ）</v>
          </cell>
          <cell r="D729" t="str">
            <v>地山ｍ3</v>
          </cell>
          <cell r="E729">
            <v>9670</v>
          </cell>
        </row>
        <row r="730">
          <cell r="A730">
            <v>530730</v>
          </cell>
          <cell r="B730" t="str">
            <v>人力岩破砕</v>
          </cell>
          <cell r="C730" t="str">
            <v>中硬岩</v>
          </cell>
          <cell r="D730" t="str">
            <v>地山ｍ3</v>
          </cell>
          <cell r="E730">
            <v>13350</v>
          </cell>
        </row>
        <row r="731">
          <cell r="A731">
            <v>530740</v>
          </cell>
          <cell r="B731" t="str">
            <v>人力岩破砕</v>
          </cell>
          <cell r="C731" t="str">
            <v>硬岩（Ⅰ）</v>
          </cell>
          <cell r="D731" t="str">
            <v>地山ｍ3</v>
          </cell>
          <cell r="E731">
            <v>21840</v>
          </cell>
        </row>
        <row r="732">
          <cell r="A732">
            <v>540010</v>
          </cell>
          <cell r="B732" t="str">
            <v>安定処理工</v>
          </cell>
          <cell r="C732" t="str">
            <v>混合回数１回　　飛散防止対策　　無</v>
          </cell>
          <cell r="D732" t="str">
            <v>ｍ2</v>
          </cell>
          <cell r="E732">
            <v>560</v>
          </cell>
        </row>
        <row r="733">
          <cell r="A733">
            <v>540020</v>
          </cell>
          <cell r="B733" t="str">
            <v>安定処理工</v>
          </cell>
          <cell r="C733" t="str">
            <v>混合回数２回　　飛散防止対策　　無</v>
          </cell>
          <cell r="D733" t="str">
            <v>ｍ2</v>
          </cell>
          <cell r="E733">
            <v>560</v>
          </cell>
        </row>
        <row r="734">
          <cell r="A734">
            <v>540030</v>
          </cell>
          <cell r="B734" t="str">
            <v>安定処理工</v>
          </cell>
          <cell r="C734" t="str">
            <v>混合回数１回　　飛散防止対策　　有</v>
          </cell>
          <cell r="D734" t="str">
            <v>ｍ2</v>
          </cell>
          <cell r="E734">
            <v>590</v>
          </cell>
        </row>
        <row r="735">
          <cell r="A735">
            <v>540040</v>
          </cell>
          <cell r="B735" t="str">
            <v>安定処理工</v>
          </cell>
          <cell r="C735" t="str">
            <v>混合回数２回　　飛散防止対策　　有</v>
          </cell>
          <cell r="D735" t="str">
            <v>ｍ2</v>
          </cell>
          <cell r="E735">
            <v>590</v>
          </cell>
        </row>
        <row r="736">
          <cell r="A736">
            <v>540210</v>
          </cell>
          <cell r="B736" t="str">
            <v>敷均し（サンドマット用）</v>
          </cell>
          <cell r="C736" t="str">
            <v>砂</v>
          </cell>
          <cell r="D736" t="str">
            <v>ｍ3</v>
          </cell>
          <cell r="E736">
            <v>140</v>
          </cell>
        </row>
        <row r="737">
          <cell r="A737">
            <v>550010</v>
          </cell>
          <cell r="B737" t="str">
            <v>不陸整正材敷均し締固め</v>
          </cell>
          <cell r="C737" t="str">
            <v>２．４ｍ越える</v>
          </cell>
          <cell r="D737" t="str">
            <v>ｍ2</v>
          </cell>
          <cell r="E737">
            <v>97</v>
          </cell>
        </row>
        <row r="738">
          <cell r="A738">
            <v>550110</v>
          </cell>
          <cell r="B738" t="str">
            <v>路盤材敷均し締固め（上層路盤）</v>
          </cell>
          <cell r="C738" t="str">
            <v>２．４ｍ越える　　厚１５ｃｍ以下</v>
          </cell>
          <cell r="D738" t="str">
            <v>ｍ2</v>
          </cell>
          <cell r="E738">
            <v>160</v>
          </cell>
        </row>
        <row r="739">
          <cell r="A739">
            <v>550120</v>
          </cell>
          <cell r="B739" t="str">
            <v>路盤材敷均し締固め（上層路盤）</v>
          </cell>
          <cell r="C739" t="str">
            <v>２．４ｍ以下　　　厚１５ｃｍ以下</v>
          </cell>
          <cell r="D739" t="str">
            <v>ｍ2</v>
          </cell>
          <cell r="E739">
            <v>560</v>
          </cell>
        </row>
        <row r="740">
          <cell r="B740" t="str">
            <v>【　土木工事複合単価表　】</v>
          </cell>
        </row>
        <row r="741">
          <cell r="A741">
            <v>550210</v>
          </cell>
          <cell r="B741" t="str">
            <v>路盤材敷均し締固め（下層路盤・凍上抑制層）</v>
          </cell>
          <cell r="C741" t="str">
            <v>２．４ｍ越える　　厚２０ｃｍ以下</v>
          </cell>
          <cell r="D741" t="str">
            <v>ｍ2</v>
          </cell>
          <cell r="E741">
            <v>160</v>
          </cell>
        </row>
        <row r="742">
          <cell r="A742">
            <v>550220</v>
          </cell>
          <cell r="B742" t="str">
            <v>路盤材敷均し締固め（下層路盤）</v>
          </cell>
          <cell r="C742" t="str">
            <v>２．４ｍ以下　　　厚２０ｃｍ以下</v>
          </cell>
          <cell r="D742" t="str">
            <v>ｍ2</v>
          </cell>
          <cell r="E742">
            <v>560</v>
          </cell>
        </row>
        <row r="743">
          <cell r="A743">
            <v>551010</v>
          </cell>
          <cell r="B743" t="str">
            <v>アスファルト混合物敷均し締固め（プライムコート）</v>
          </cell>
          <cell r="C743" t="str">
            <v>車道１．６ｍ≦Ｂ≦２．４ｍ　　歩道１．６≦Ｂ</v>
          </cell>
          <cell r="D743" t="str">
            <v>ｍ2</v>
          </cell>
          <cell r="E743">
            <v>290</v>
          </cell>
        </row>
        <row r="744">
          <cell r="A744">
            <v>551110</v>
          </cell>
          <cell r="B744" t="str">
            <v>アスファルト混合物敷均し締固め（プライムコート）</v>
          </cell>
          <cell r="C744" t="str">
            <v>車道２．４ｍ≦Ｂ≦４．５ｍ</v>
          </cell>
          <cell r="D744" t="str">
            <v>ｍ2</v>
          </cell>
          <cell r="E744">
            <v>180</v>
          </cell>
        </row>
        <row r="745">
          <cell r="A745">
            <v>551210</v>
          </cell>
          <cell r="B745" t="str">
            <v>アスファルト混合物敷均し締固め（プライムコート）</v>
          </cell>
          <cell r="C745" t="str">
            <v>車道４．５ｍ＜Ｂ</v>
          </cell>
          <cell r="D745" t="str">
            <v>ｍ2</v>
          </cell>
          <cell r="E745">
            <v>170</v>
          </cell>
        </row>
        <row r="746">
          <cell r="A746">
            <v>551310</v>
          </cell>
          <cell r="B746" t="str">
            <v>アスファルト混合物敷均し締固め（タックコート）</v>
          </cell>
          <cell r="C746" t="str">
            <v>車道１．６ｍ≦Ｂ≦２．４ｍ　　歩道１．６≦Ｂ</v>
          </cell>
          <cell r="D746" t="str">
            <v>ｍ2</v>
          </cell>
          <cell r="E746">
            <v>280</v>
          </cell>
        </row>
        <row r="747">
          <cell r="A747">
            <v>551410</v>
          </cell>
          <cell r="B747" t="str">
            <v>アスファルト混合物敷均し締固め（タックコート）</v>
          </cell>
          <cell r="C747" t="str">
            <v>車道２．４ｍ≦Ｂ≦４．５ｍ</v>
          </cell>
          <cell r="D747" t="str">
            <v>ｍ2</v>
          </cell>
          <cell r="E747">
            <v>180</v>
          </cell>
        </row>
        <row r="748">
          <cell r="A748">
            <v>551510</v>
          </cell>
          <cell r="B748" t="str">
            <v>アスファルト混合物敷均し締固め（タックコート）</v>
          </cell>
          <cell r="C748" t="str">
            <v>車道４．５ｍ＜Ｂ</v>
          </cell>
          <cell r="D748" t="str">
            <v>ｍ2</v>
          </cell>
          <cell r="E748">
            <v>170</v>
          </cell>
        </row>
        <row r="749">
          <cell r="A749">
            <v>551610</v>
          </cell>
          <cell r="B749" t="str">
            <v>アスファルト混合物敷均し締固め（プライムコート）</v>
          </cell>
          <cell r="C749" t="str">
            <v>人力　　車道　ｔ　≦５ｃｍ</v>
          </cell>
          <cell r="D749" t="str">
            <v>ｍ2</v>
          </cell>
          <cell r="E749">
            <v>990</v>
          </cell>
        </row>
        <row r="750">
          <cell r="A750">
            <v>551620</v>
          </cell>
          <cell r="B750" t="str">
            <v>アスファルト混合物敷均し締固め（プライムコート）</v>
          </cell>
          <cell r="C750" t="str">
            <v>人力　　歩道　ｔ　≦５ｃｍ</v>
          </cell>
          <cell r="D750" t="str">
            <v>ｍ2</v>
          </cell>
          <cell r="E750">
            <v>820</v>
          </cell>
        </row>
        <row r="751">
          <cell r="A751">
            <v>551630</v>
          </cell>
          <cell r="B751" t="str">
            <v>アスファルト混合物敷均し締固め（プライムコート）</v>
          </cell>
          <cell r="C751" t="str">
            <v>人力　　車道　５ｃｍ＜ ｔ　≦７ｃｍ</v>
          </cell>
          <cell r="D751" t="str">
            <v>ｍ2</v>
          </cell>
          <cell r="E751">
            <v>1190</v>
          </cell>
        </row>
        <row r="752">
          <cell r="A752">
            <v>551640</v>
          </cell>
          <cell r="B752" t="str">
            <v>アスファルト混合物敷均し締固め（プライムコート）</v>
          </cell>
          <cell r="C752" t="str">
            <v>人力　　歩道　５ｃｍ＜ ｔ　≦７ｃｍ</v>
          </cell>
          <cell r="D752" t="str">
            <v>ｍ2</v>
          </cell>
          <cell r="E752">
            <v>1020</v>
          </cell>
        </row>
        <row r="753">
          <cell r="A753">
            <v>551710</v>
          </cell>
          <cell r="B753" t="str">
            <v>アスファルト混合物敷均し締固め（タックコート）</v>
          </cell>
          <cell r="C753" t="str">
            <v>人力　　車道　ｔ　≦５ｃｍ　　　　　　　　（ポットホール補修工）</v>
          </cell>
          <cell r="D753" t="str">
            <v>ｍ2</v>
          </cell>
          <cell r="E753">
            <v>980</v>
          </cell>
        </row>
        <row r="754">
          <cell r="A754">
            <v>551720</v>
          </cell>
          <cell r="B754" t="str">
            <v>アスファルト混合物敷均し締固め（タックコート）</v>
          </cell>
          <cell r="C754" t="str">
            <v>人力　　歩道　ｔ　≦５ｃｍ</v>
          </cell>
          <cell r="D754" t="str">
            <v>ｍ2</v>
          </cell>
          <cell r="E754">
            <v>810</v>
          </cell>
        </row>
        <row r="755">
          <cell r="A755">
            <v>551730</v>
          </cell>
          <cell r="B755" t="str">
            <v>アスファルト混合物敷均し締固め（タックコート）</v>
          </cell>
          <cell r="C755" t="str">
            <v>人力　　車道　５ｃｍ＜ ｔ　≦７ｃｍ</v>
          </cell>
          <cell r="D755" t="str">
            <v>ｍ2</v>
          </cell>
          <cell r="E755">
            <v>1180</v>
          </cell>
        </row>
        <row r="756">
          <cell r="A756">
            <v>551740</v>
          </cell>
          <cell r="B756" t="str">
            <v>アスファルト混合物敷均し締固め（タックコート）</v>
          </cell>
          <cell r="C756" t="str">
            <v>人力　　歩道　５ｃｍ＜ ｔ　≦７ｃｍ</v>
          </cell>
          <cell r="D756" t="str">
            <v>ｍ2</v>
          </cell>
          <cell r="E756">
            <v>1000</v>
          </cell>
        </row>
        <row r="757">
          <cell r="A757">
            <v>551810</v>
          </cell>
          <cell r="B757" t="str">
            <v>排水性アスファルト混合物敷均し締固め</v>
          </cell>
          <cell r="C757" t="str">
            <v>車道２．５ｍ≦Ｂ≦６ｍ　　導水パイプあり（ゴム入りタックコート）</v>
          </cell>
          <cell r="D757" t="str">
            <v>ｍ2</v>
          </cell>
          <cell r="E757">
            <v>280</v>
          </cell>
        </row>
        <row r="758">
          <cell r="A758">
            <v>551820</v>
          </cell>
          <cell r="B758" t="str">
            <v>排水性アスファルト混合物敷均し締固め</v>
          </cell>
          <cell r="C758" t="str">
            <v>車道２．５ｍ≦Ｂ≦６ｍ　　導水パイプなし（ゴム入りタックコート）</v>
          </cell>
          <cell r="D758" t="str">
            <v>ｍ2</v>
          </cell>
          <cell r="E758">
            <v>240</v>
          </cell>
        </row>
        <row r="759">
          <cell r="A759">
            <v>551910</v>
          </cell>
          <cell r="B759" t="str">
            <v>透水性アスファルト混合物敷均し締固め</v>
          </cell>
          <cell r="C759" t="str">
            <v>歩道１．６≦Ｂ</v>
          </cell>
          <cell r="D759" t="str">
            <v>ｍ2</v>
          </cell>
          <cell r="E759">
            <v>280</v>
          </cell>
        </row>
        <row r="760">
          <cell r="A760">
            <v>552010</v>
          </cell>
          <cell r="B760" t="str">
            <v>コンクリート舗設</v>
          </cell>
          <cell r="C760" t="str">
            <v>機械施工　　１車線施工</v>
          </cell>
          <cell r="D760" t="str">
            <v>ｍ2</v>
          </cell>
          <cell r="E760">
            <v>2630</v>
          </cell>
        </row>
        <row r="761">
          <cell r="A761">
            <v>552020</v>
          </cell>
          <cell r="B761" t="str">
            <v>コンクリート舗設</v>
          </cell>
          <cell r="C761" t="str">
            <v>機械施工　　２車線同時施工</v>
          </cell>
          <cell r="D761" t="str">
            <v>ｍ2</v>
          </cell>
          <cell r="E761">
            <v>2310</v>
          </cell>
        </row>
        <row r="762">
          <cell r="A762">
            <v>552110</v>
          </cell>
          <cell r="B762" t="str">
            <v>コンクリート舗設</v>
          </cell>
          <cell r="C762" t="str">
            <v>人力施工　　舗装厚２０ｃｍ以上</v>
          </cell>
          <cell r="D762" t="str">
            <v>ｍ2</v>
          </cell>
          <cell r="E762">
            <v>3180</v>
          </cell>
        </row>
        <row r="763">
          <cell r="A763">
            <v>552120</v>
          </cell>
          <cell r="B763" t="str">
            <v>コンクリート舗設</v>
          </cell>
          <cell r="C763" t="str">
            <v>人力施工　　舗装厚２０ｃｍ未満</v>
          </cell>
          <cell r="D763" t="str">
            <v>ｍ2</v>
          </cell>
          <cell r="E763">
            <v>2330</v>
          </cell>
        </row>
        <row r="764">
          <cell r="A764">
            <v>552210</v>
          </cell>
          <cell r="B764" t="str">
            <v>れんが設置工</v>
          </cell>
          <cell r="C764" t="str">
            <v>平使い</v>
          </cell>
          <cell r="D764" t="str">
            <v>ｍ2</v>
          </cell>
          <cell r="E764">
            <v>3470</v>
          </cell>
        </row>
        <row r="765">
          <cell r="A765">
            <v>552220</v>
          </cell>
          <cell r="B765" t="str">
            <v>れんが設置工</v>
          </cell>
          <cell r="C765" t="str">
            <v>縦使い</v>
          </cell>
          <cell r="D765" t="str">
            <v>ｍ2</v>
          </cell>
          <cell r="E765">
            <v>6080</v>
          </cell>
        </row>
        <row r="766">
          <cell r="A766">
            <v>552310</v>
          </cell>
          <cell r="B766" t="str">
            <v>平石設置工</v>
          </cell>
          <cell r="C766" t="str">
            <v>乱形石・一般部（床）</v>
          </cell>
          <cell r="D766" t="str">
            <v>ｍ2</v>
          </cell>
          <cell r="E766">
            <v>8160</v>
          </cell>
        </row>
        <row r="767">
          <cell r="A767">
            <v>552320</v>
          </cell>
          <cell r="B767" t="str">
            <v>平石設置工</v>
          </cell>
          <cell r="C767" t="str">
            <v>方形石・一般部（床）</v>
          </cell>
          <cell r="D767" t="str">
            <v>ｍ2</v>
          </cell>
          <cell r="E767">
            <v>5320</v>
          </cell>
        </row>
        <row r="768">
          <cell r="A768">
            <v>552330</v>
          </cell>
          <cell r="B768" t="str">
            <v>平石設置工</v>
          </cell>
          <cell r="C768" t="str">
            <v>乱形石・階段部</v>
          </cell>
          <cell r="D768" t="str">
            <v>ｍ2</v>
          </cell>
          <cell r="E768">
            <v>11550</v>
          </cell>
        </row>
        <row r="769">
          <cell r="A769">
            <v>552340</v>
          </cell>
          <cell r="B769" t="str">
            <v>平石設置工</v>
          </cell>
          <cell r="C769" t="str">
            <v>方形石・階段部</v>
          </cell>
          <cell r="D769" t="str">
            <v>ｍ2</v>
          </cell>
          <cell r="E769">
            <v>10230</v>
          </cell>
        </row>
        <row r="770">
          <cell r="A770">
            <v>552410</v>
          </cell>
          <cell r="B770" t="str">
            <v>小舗石設置工</v>
          </cell>
          <cell r="D770" t="str">
            <v>ｍ2</v>
          </cell>
          <cell r="E770">
            <v>8740</v>
          </cell>
        </row>
        <row r="771">
          <cell r="A771">
            <v>552610</v>
          </cell>
          <cell r="B771" t="str">
            <v>境界ブロック据付工　　　（地先・歩車道・並木桝）</v>
          </cell>
          <cell r="C771" t="str">
            <v>長さ６００ｍｍ／個以下　　　　　　　　　重量５０ｋｇ／個未満</v>
          </cell>
          <cell r="D771" t="str">
            <v>ｍ</v>
          </cell>
          <cell r="E771">
            <v>1640</v>
          </cell>
        </row>
        <row r="772">
          <cell r="A772">
            <v>552620</v>
          </cell>
          <cell r="B772" t="str">
            <v>境界ブロック据付工　　　（地先・歩車道・並木桝）</v>
          </cell>
          <cell r="C772" t="str">
            <v>長さ６００ｍｍ／個以下　　　　　　　　　重量５０以上１００ｋｇ／個未満</v>
          </cell>
          <cell r="D772" t="str">
            <v>ｍ</v>
          </cell>
          <cell r="E772">
            <v>1970</v>
          </cell>
        </row>
        <row r="773">
          <cell r="A773">
            <v>552630</v>
          </cell>
          <cell r="B773" t="str">
            <v>境界ブロック据付工　　　（地先・歩車道・並木桝）</v>
          </cell>
          <cell r="C773" t="str">
            <v>長さ６００を越え８００ｍｍ／個以下　　重量５０以上１０５ｋｇ／個未満</v>
          </cell>
          <cell r="D773" t="str">
            <v>ｍ</v>
          </cell>
          <cell r="E773">
            <v>1850</v>
          </cell>
        </row>
        <row r="774">
          <cell r="A774">
            <v>552710</v>
          </cell>
          <cell r="B774" t="str">
            <v>平板設置工</v>
          </cell>
          <cell r="C774" t="str">
            <v>コンクリート平板（３０×３０ｃｍ）・点字ブロック等</v>
          </cell>
          <cell r="D774" t="str">
            <v>ｍ2</v>
          </cell>
          <cell r="E774">
            <v>1590</v>
          </cell>
        </row>
        <row r="775">
          <cell r="A775">
            <v>553010</v>
          </cell>
          <cell r="B775" t="str">
            <v>ガードパイプ設置工（機械打込）</v>
          </cell>
          <cell r="C775" t="str">
            <v>土中打込用</v>
          </cell>
          <cell r="D775" t="str">
            <v>ｍ</v>
          </cell>
          <cell r="E775">
            <v>2030</v>
          </cell>
        </row>
        <row r="776">
          <cell r="A776">
            <v>553110</v>
          </cell>
          <cell r="B776" t="str">
            <v>ガードパイプ設置工（人力建込）</v>
          </cell>
          <cell r="C776" t="str">
            <v>土中建込用（土工含む）</v>
          </cell>
          <cell r="D776" t="str">
            <v>ｍ</v>
          </cell>
          <cell r="E776">
            <v>4430</v>
          </cell>
        </row>
        <row r="777">
          <cell r="A777">
            <v>553210</v>
          </cell>
          <cell r="B777" t="str">
            <v>ガードパイプ設置工（人力建込）</v>
          </cell>
          <cell r="C777" t="str">
            <v>コンクリート建込用（充填含む）規格ＡＰ－２Ｂ・ＢＰ－２Ｂ・ＣＰ－２Ｂ</v>
          </cell>
          <cell r="D777" t="str">
            <v>ｍ</v>
          </cell>
          <cell r="E777">
            <v>2500</v>
          </cell>
        </row>
        <row r="778">
          <cell r="A778">
            <v>553250</v>
          </cell>
          <cell r="B778" t="str">
            <v>ガードパイプ取付工</v>
          </cell>
          <cell r="C778" t="str">
            <v>人力　　取付のみ</v>
          </cell>
          <cell r="D778" t="str">
            <v>ｍ</v>
          </cell>
          <cell r="E778">
            <v>620</v>
          </cell>
        </row>
        <row r="779">
          <cell r="A779">
            <v>553810</v>
          </cell>
          <cell r="B779" t="str">
            <v>アスカーブ設置工</v>
          </cell>
          <cell r="C779" t="str">
            <v>機械施工</v>
          </cell>
          <cell r="D779" t="str">
            <v>ｍ</v>
          </cell>
          <cell r="E779">
            <v>440</v>
          </cell>
        </row>
        <row r="780">
          <cell r="A780">
            <v>560010</v>
          </cell>
          <cell r="B780" t="str">
            <v>平石設置工</v>
          </cell>
          <cell r="C780" t="str">
            <v>乱形石・壁</v>
          </cell>
          <cell r="D780" t="str">
            <v>ｍ2</v>
          </cell>
          <cell r="E780">
            <v>10510</v>
          </cell>
        </row>
        <row r="781">
          <cell r="B781" t="str">
            <v>【　土木工事複合単価表　】</v>
          </cell>
        </row>
        <row r="782">
          <cell r="A782">
            <v>560020</v>
          </cell>
          <cell r="B782" t="str">
            <v>平石設置工</v>
          </cell>
          <cell r="C782" t="str">
            <v>方形石・壁</v>
          </cell>
          <cell r="D782" t="str">
            <v>ｍ2</v>
          </cell>
          <cell r="E782">
            <v>10960</v>
          </cell>
        </row>
        <row r="783">
          <cell r="A783">
            <v>560030</v>
          </cell>
          <cell r="B783" t="str">
            <v>平石設置工</v>
          </cell>
          <cell r="C783" t="str">
            <v>小　端・壁</v>
          </cell>
          <cell r="D783" t="str">
            <v>ｍ2</v>
          </cell>
          <cell r="E783">
            <v>27580</v>
          </cell>
        </row>
        <row r="784">
          <cell r="A784">
            <v>570010</v>
          </cell>
          <cell r="B784" t="str">
            <v>ヒューム管据付工</v>
          </cell>
          <cell r="C784" t="str">
            <v>φ１５０ｍｍ</v>
          </cell>
          <cell r="D784" t="str">
            <v>ｍ</v>
          </cell>
          <cell r="E784">
            <v>2990</v>
          </cell>
        </row>
        <row r="785">
          <cell r="A785">
            <v>570020</v>
          </cell>
          <cell r="B785" t="str">
            <v>ヒューム管据付工</v>
          </cell>
          <cell r="C785" t="str">
            <v>φ２００～φ２５０ｍｍ</v>
          </cell>
          <cell r="D785" t="str">
            <v>ｍ</v>
          </cell>
          <cell r="E785">
            <v>3690</v>
          </cell>
        </row>
        <row r="786">
          <cell r="A786">
            <v>570030</v>
          </cell>
          <cell r="B786" t="str">
            <v>ヒューム管据付工</v>
          </cell>
          <cell r="C786" t="str">
            <v>φ３００～φ３５０ｍｍ</v>
          </cell>
          <cell r="D786" t="str">
            <v>ｍ</v>
          </cell>
          <cell r="E786">
            <v>4420</v>
          </cell>
        </row>
        <row r="787">
          <cell r="A787">
            <v>570040</v>
          </cell>
          <cell r="B787" t="str">
            <v>ヒューム管据付工</v>
          </cell>
          <cell r="C787" t="str">
            <v>φ４００～φ４５０ｍｍ</v>
          </cell>
          <cell r="D787" t="str">
            <v>ｍ</v>
          </cell>
          <cell r="E787">
            <v>5230</v>
          </cell>
        </row>
        <row r="788">
          <cell r="A788">
            <v>570050</v>
          </cell>
          <cell r="B788" t="str">
            <v>ヒューム管据付工</v>
          </cell>
          <cell r="C788" t="str">
            <v>φ５００～φ６００ｍｍ</v>
          </cell>
          <cell r="D788" t="str">
            <v>ｍ</v>
          </cell>
          <cell r="E788">
            <v>6170</v>
          </cell>
        </row>
        <row r="789">
          <cell r="A789">
            <v>570110</v>
          </cell>
          <cell r="B789" t="str">
            <v>ヒューム管据付工</v>
          </cell>
          <cell r="C789" t="str">
            <v>φ７００ｍｍ</v>
          </cell>
          <cell r="D789" t="str">
            <v>ｍ</v>
          </cell>
          <cell r="E789">
            <v>6770</v>
          </cell>
        </row>
        <row r="790">
          <cell r="A790">
            <v>570120</v>
          </cell>
          <cell r="B790" t="str">
            <v>ヒューム管据付工</v>
          </cell>
          <cell r="C790" t="str">
            <v>φ８００～φ９００ｍｍ</v>
          </cell>
          <cell r="D790" t="str">
            <v>ｍ</v>
          </cell>
          <cell r="E790">
            <v>8110</v>
          </cell>
        </row>
        <row r="791">
          <cell r="A791">
            <v>570130</v>
          </cell>
          <cell r="B791" t="str">
            <v>ヒューム管据付工</v>
          </cell>
          <cell r="C791" t="str">
            <v>φ１，０００～φ１，１００ｍｍ</v>
          </cell>
          <cell r="D791" t="str">
            <v>ｍ</v>
          </cell>
          <cell r="E791">
            <v>9450</v>
          </cell>
        </row>
        <row r="792">
          <cell r="A792">
            <v>570140</v>
          </cell>
          <cell r="B792" t="str">
            <v>ヒューム管据付工</v>
          </cell>
          <cell r="C792" t="str">
            <v>φ１，２００～φ１，３５０ｍｍ</v>
          </cell>
          <cell r="D792" t="str">
            <v>ｍ</v>
          </cell>
          <cell r="E792">
            <v>12700</v>
          </cell>
        </row>
        <row r="793">
          <cell r="A793">
            <v>571010</v>
          </cell>
          <cell r="B793" t="str">
            <v>下水道用塩ビ管据付工</v>
          </cell>
          <cell r="C793" t="str">
            <v>　φ１５０ｍｍ　　ゴム輪受口　　片受け直管</v>
          </cell>
          <cell r="D793" t="str">
            <v>ｍ</v>
          </cell>
          <cell r="E793">
            <v>1950</v>
          </cell>
        </row>
        <row r="794">
          <cell r="A794">
            <v>571020</v>
          </cell>
          <cell r="B794" t="str">
            <v>下水道用塩ビ管据付工</v>
          </cell>
          <cell r="C794" t="str">
            <v>　φ２００ｍｍ　　ゴム輪受口　　片受け直管</v>
          </cell>
          <cell r="D794" t="str">
            <v>ｍ</v>
          </cell>
          <cell r="E794">
            <v>2040</v>
          </cell>
        </row>
        <row r="795">
          <cell r="A795">
            <v>571030</v>
          </cell>
          <cell r="B795" t="str">
            <v>下水道用塩ビ管据付工</v>
          </cell>
          <cell r="C795" t="str">
            <v>　φ２５０ｍｍ　　ゴム輪受口　　片受け直管</v>
          </cell>
          <cell r="D795" t="str">
            <v>ｍ</v>
          </cell>
          <cell r="E795">
            <v>2140</v>
          </cell>
        </row>
        <row r="796">
          <cell r="A796">
            <v>571040</v>
          </cell>
          <cell r="B796" t="str">
            <v>下水道用塩ビ管据付工</v>
          </cell>
          <cell r="C796" t="str">
            <v>　φ３００ｍｍ　　ゴム輪受口　　片受け直管</v>
          </cell>
          <cell r="D796" t="str">
            <v>ｍ</v>
          </cell>
          <cell r="E796">
            <v>2590</v>
          </cell>
        </row>
        <row r="797">
          <cell r="A797">
            <v>571050</v>
          </cell>
          <cell r="B797" t="str">
            <v>下水道用塩ビ管据付工</v>
          </cell>
          <cell r="C797" t="str">
            <v>　φ３５０ｍｍ　　ゴム輪受口　　片受け直管</v>
          </cell>
          <cell r="D797" t="str">
            <v>ｍ</v>
          </cell>
          <cell r="E797">
            <v>2700</v>
          </cell>
        </row>
        <row r="798">
          <cell r="A798">
            <v>571060</v>
          </cell>
          <cell r="B798" t="str">
            <v>下水道用塩ビ管据付工</v>
          </cell>
          <cell r="C798" t="str">
            <v>　φ４００ｍｍ　　ゴム輪受口　　片受け直管</v>
          </cell>
          <cell r="D798" t="str">
            <v>ｍ</v>
          </cell>
          <cell r="E798">
            <v>2700</v>
          </cell>
        </row>
        <row r="799">
          <cell r="A799">
            <v>571070</v>
          </cell>
          <cell r="B799" t="str">
            <v>下水道用塩ビ管据付工</v>
          </cell>
          <cell r="C799" t="str">
            <v>　φ４５０ｍｍ　　ゴム輪受口　　片受け直管</v>
          </cell>
          <cell r="D799" t="str">
            <v>ｍ</v>
          </cell>
          <cell r="E799">
            <v>2810</v>
          </cell>
        </row>
        <row r="800">
          <cell r="A800">
            <v>571080</v>
          </cell>
          <cell r="B800" t="str">
            <v>下水道用塩ビ管据付工</v>
          </cell>
          <cell r="C800" t="str">
            <v>　φ５００ｍｍ　　ゴム輪受口　　片受け直管</v>
          </cell>
          <cell r="D800" t="str">
            <v>ｍ</v>
          </cell>
          <cell r="E800">
            <v>3450</v>
          </cell>
        </row>
        <row r="801">
          <cell r="A801">
            <v>571090</v>
          </cell>
          <cell r="B801" t="str">
            <v>下水道用塩ビ管据付工</v>
          </cell>
          <cell r="C801" t="str">
            <v>　φ６００ｍｍ　　ゴム輪受口　　片受け直管</v>
          </cell>
          <cell r="D801" t="str">
            <v>ｍ</v>
          </cell>
          <cell r="E801">
            <v>3580</v>
          </cell>
        </row>
        <row r="802">
          <cell r="A802">
            <v>571100</v>
          </cell>
          <cell r="B802" t="str">
            <v>下水道用塩ビ管据付工</v>
          </cell>
          <cell r="C802" t="str">
            <v>　φ７００ｍｍ　　ゴム輪受口　　片受け直管</v>
          </cell>
          <cell r="D802" t="str">
            <v>ｍ</v>
          </cell>
          <cell r="E802">
            <v>3700</v>
          </cell>
        </row>
        <row r="803">
          <cell r="A803">
            <v>571110</v>
          </cell>
          <cell r="B803" t="str">
            <v>下水道用塩ビ管据付工</v>
          </cell>
          <cell r="C803" t="str">
            <v>　φ８００ｍｍ　　ゴム輪受口　　片受け直管</v>
          </cell>
          <cell r="D803" t="str">
            <v>ｍ</v>
          </cell>
          <cell r="E803">
            <v>3960</v>
          </cell>
        </row>
        <row r="804">
          <cell r="A804">
            <v>571120</v>
          </cell>
          <cell r="B804" t="str">
            <v>下水道用塩ビ管据付工</v>
          </cell>
          <cell r="C804" t="str">
            <v>　φ９００ｍｍ　　ゴム輪受口　　片受け直管</v>
          </cell>
          <cell r="D804" t="str">
            <v>ｍ</v>
          </cell>
          <cell r="E804">
            <v>4090</v>
          </cell>
        </row>
        <row r="805">
          <cell r="A805">
            <v>571130</v>
          </cell>
          <cell r="B805" t="str">
            <v>下水道用塩ビ管据付工</v>
          </cell>
          <cell r="C805" t="str">
            <v>φ１０００ｍｍ　　ゴム輪受口　　片受け直管</v>
          </cell>
          <cell r="D805" t="str">
            <v>ｍ</v>
          </cell>
          <cell r="E805">
            <v>4810</v>
          </cell>
        </row>
        <row r="806">
          <cell r="A806">
            <v>571210</v>
          </cell>
          <cell r="B806" t="str">
            <v>下水道用塩ビ管据付工</v>
          </cell>
          <cell r="D806" t="str">
            <v>か所</v>
          </cell>
          <cell r="E806">
            <v>2310</v>
          </cell>
        </row>
        <row r="807">
          <cell r="A807">
            <v>572010</v>
          </cell>
          <cell r="B807" t="str">
            <v>０号又は楕円組立式マンホールブロック据付工</v>
          </cell>
          <cell r="C807" t="str">
            <v>標準マンホール深さ２．０ｍ以下</v>
          </cell>
          <cell r="D807" t="str">
            <v>か所</v>
          </cell>
          <cell r="E807">
            <v>21830</v>
          </cell>
        </row>
        <row r="808">
          <cell r="A808">
            <v>572020</v>
          </cell>
          <cell r="B808" t="str">
            <v>１号組立式マンホールブロック据付工</v>
          </cell>
          <cell r="C808" t="str">
            <v>標準マンホール深さ３．０ｍ以下</v>
          </cell>
          <cell r="D808" t="str">
            <v>か所</v>
          </cell>
          <cell r="E808">
            <v>27290</v>
          </cell>
        </row>
        <row r="809">
          <cell r="A809">
            <v>572030</v>
          </cell>
          <cell r="B809" t="str">
            <v>２号組立式マンホールブロック据付工</v>
          </cell>
          <cell r="C809" t="str">
            <v>標準マンホール深さ４．０ｍ以下</v>
          </cell>
          <cell r="D809" t="str">
            <v>か所</v>
          </cell>
          <cell r="E809">
            <v>34930</v>
          </cell>
        </row>
        <row r="810">
          <cell r="A810">
            <v>572040</v>
          </cell>
          <cell r="B810" t="str">
            <v>３号組立式マンホールブロック据付工</v>
          </cell>
          <cell r="C810" t="str">
            <v>標準マンホール深さ４．０ｍ以下</v>
          </cell>
          <cell r="D810" t="str">
            <v>か所</v>
          </cell>
          <cell r="E810">
            <v>49130</v>
          </cell>
        </row>
        <row r="811">
          <cell r="A811">
            <v>572050</v>
          </cell>
          <cell r="B811" t="str">
            <v>３号組立式マンホールブロック据付工</v>
          </cell>
          <cell r="C811" t="str">
            <v>標準マンホール深さ４．０ｍを越え５．０ｍ以下</v>
          </cell>
          <cell r="D811" t="str">
            <v>か所</v>
          </cell>
          <cell r="E811">
            <v>53490</v>
          </cell>
        </row>
        <row r="812">
          <cell r="A812">
            <v>572110</v>
          </cell>
          <cell r="B812" t="str">
            <v>現場打ち用マンホールブロック据付工</v>
          </cell>
          <cell r="C812" t="str">
            <v>斜壁・直壁等</v>
          </cell>
          <cell r="D812" t="str">
            <v>個</v>
          </cell>
          <cell r="E812">
            <v>11680</v>
          </cell>
        </row>
        <row r="813">
          <cell r="A813">
            <v>572120</v>
          </cell>
          <cell r="B813" t="str">
            <v>現場打ち用マンホールブロック据付工</v>
          </cell>
          <cell r="C813" t="str">
            <v>蓋（受枠共）・調整ブロック</v>
          </cell>
          <cell r="D813" t="str">
            <v>か所</v>
          </cell>
          <cell r="E813">
            <v>7670</v>
          </cell>
        </row>
        <row r="814">
          <cell r="A814">
            <v>572130</v>
          </cell>
          <cell r="B814" t="str">
            <v>現場打ち用マンホールブロック据付工</v>
          </cell>
          <cell r="C814" t="str">
            <v>スラブ</v>
          </cell>
          <cell r="D814" t="str">
            <v>個</v>
          </cell>
          <cell r="E814">
            <v>14980</v>
          </cell>
        </row>
        <row r="815">
          <cell r="A815">
            <v>572210</v>
          </cell>
          <cell r="B815" t="str">
            <v>インバートモルタル工</v>
          </cell>
          <cell r="D815" t="str">
            <v>ｍ2</v>
          </cell>
          <cell r="E815">
            <v>6710</v>
          </cell>
        </row>
        <row r="816">
          <cell r="A816">
            <v>572310</v>
          </cell>
          <cell r="B816" t="str">
            <v>インバート工</v>
          </cell>
          <cell r="C816" t="str">
            <v>０号マンホール用</v>
          </cell>
          <cell r="D816" t="str">
            <v>一式</v>
          </cell>
          <cell r="E816">
            <v>3780</v>
          </cell>
        </row>
        <row r="817">
          <cell r="A817">
            <v>572320</v>
          </cell>
          <cell r="B817" t="str">
            <v>インバート工</v>
          </cell>
          <cell r="C817" t="str">
            <v>１号マンホール用</v>
          </cell>
          <cell r="D817" t="str">
            <v>一式</v>
          </cell>
          <cell r="E817">
            <v>6100</v>
          </cell>
        </row>
        <row r="818">
          <cell r="A818">
            <v>572330</v>
          </cell>
          <cell r="B818" t="str">
            <v>インバート工</v>
          </cell>
          <cell r="C818" t="str">
            <v>２号マンホール用</v>
          </cell>
          <cell r="D818" t="str">
            <v>一式</v>
          </cell>
          <cell r="E818">
            <v>11990</v>
          </cell>
        </row>
        <row r="819">
          <cell r="A819">
            <v>572340</v>
          </cell>
          <cell r="B819" t="str">
            <v>インバート工</v>
          </cell>
          <cell r="C819" t="str">
            <v>３号マンホール用</v>
          </cell>
          <cell r="D819" t="str">
            <v>一式</v>
          </cell>
          <cell r="E819">
            <v>20100</v>
          </cell>
        </row>
        <row r="820">
          <cell r="A820">
            <v>572350</v>
          </cell>
          <cell r="B820" t="str">
            <v>インバート工</v>
          </cell>
          <cell r="C820" t="str">
            <v>４号マンホール用</v>
          </cell>
          <cell r="D820" t="str">
            <v>一式</v>
          </cell>
          <cell r="E820">
            <v>30960</v>
          </cell>
        </row>
        <row r="821">
          <cell r="A821">
            <v>572360</v>
          </cell>
          <cell r="B821" t="str">
            <v>インバート工</v>
          </cell>
          <cell r="C821" t="str">
            <v>５号マンホール用</v>
          </cell>
          <cell r="D821" t="str">
            <v>一式</v>
          </cell>
          <cell r="E821">
            <v>34700</v>
          </cell>
        </row>
        <row r="822">
          <cell r="B822" t="str">
            <v>【　土木工事複合単価表　】</v>
          </cell>
        </row>
        <row r="823">
          <cell r="A823">
            <v>572410</v>
          </cell>
          <cell r="B823" t="str">
            <v>マンホール副管取付工</v>
          </cell>
          <cell r="C823" t="str">
            <v>段差１．０ｍ以下　　塩ビ管φ１５０～３００</v>
          </cell>
          <cell r="D823" t="str">
            <v>か所</v>
          </cell>
          <cell r="E823">
            <v>16120</v>
          </cell>
        </row>
        <row r="824">
          <cell r="A824">
            <v>572420</v>
          </cell>
          <cell r="B824" t="str">
            <v>マンホール副管取付工</v>
          </cell>
          <cell r="C824" t="str">
            <v>段差１．５ｍ以下　　塩ビ管φ１５０～３００</v>
          </cell>
          <cell r="D824" t="str">
            <v>か所</v>
          </cell>
          <cell r="E824">
            <v>18910</v>
          </cell>
        </row>
        <row r="825">
          <cell r="A825">
            <v>572430</v>
          </cell>
          <cell r="B825" t="str">
            <v>マンホール副管取付工</v>
          </cell>
          <cell r="C825" t="str">
            <v>段差２．０ｍ以下　　塩ビ管φ１５０～３００</v>
          </cell>
          <cell r="D825" t="str">
            <v>か所</v>
          </cell>
          <cell r="E825">
            <v>21550</v>
          </cell>
        </row>
        <row r="826">
          <cell r="A826">
            <v>572440</v>
          </cell>
          <cell r="B826" t="str">
            <v>マンホール副管取付工</v>
          </cell>
          <cell r="C826" t="str">
            <v>段差２．５ｍ以下　　塩ビ管φ１５０～３００</v>
          </cell>
          <cell r="D826" t="str">
            <v>ｍ</v>
          </cell>
          <cell r="E826">
            <v>24030</v>
          </cell>
        </row>
        <row r="827">
          <cell r="A827">
            <v>573010</v>
          </cell>
          <cell r="B827" t="str">
            <v>透水管布設工（塩ビ・ポリエチレン管）</v>
          </cell>
          <cell r="C827" t="str">
            <v>φ　５０～１５０ｍｍ　　有孔・無孔直管等</v>
          </cell>
          <cell r="D827" t="str">
            <v>ｍ</v>
          </cell>
          <cell r="E827">
            <v>230</v>
          </cell>
        </row>
        <row r="828">
          <cell r="A828">
            <v>573020</v>
          </cell>
          <cell r="B828" t="str">
            <v>透水管布設工（塩ビ・ポリエチレン管）</v>
          </cell>
          <cell r="C828" t="str">
            <v>φ２００～４００ｍｍ　　有孔・無孔直管等</v>
          </cell>
          <cell r="D828" t="str">
            <v>ｍ</v>
          </cell>
          <cell r="E828">
            <v>470</v>
          </cell>
        </row>
        <row r="829">
          <cell r="A829">
            <v>573110</v>
          </cell>
          <cell r="B829" t="str">
            <v>透水管布設工（塩ビ・ポリエチレン管）</v>
          </cell>
          <cell r="C829" t="str">
            <v>φ　５０～１５０ｍｍ　　波状管・網状管</v>
          </cell>
          <cell r="D829" t="str">
            <v>ｍ</v>
          </cell>
          <cell r="E829">
            <v>110</v>
          </cell>
        </row>
        <row r="830">
          <cell r="A830">
            <v>573120</v>
          </cell>
          <cell r="B830" t="str">
            <v>透水管布設工（塩ビ・ポリエチレン管）</v>
          </cell>
          <cell r="C830" t="str">
            <v>φ２００～４００ｍｍ　　波状管・網状管</v>
          </cell>
          <cell r="D830" t="str">
            <v>ｍ</v>
          </cell>
          <cell r="E830">
            <v>240</v>
          </cell>
        </row>
        <row r="831">
          <cell r="A831">
            <v>573130</v>
          </cell>
          <cell r="B831" t="str">
            <v>透水管布設工（塩ビ・ポリエチレン管）</v>
          </cell>
          <cell r="C831" t="str">
            <v>φ４５０～６００ｍｍ　　波状管・網状管</v>
          </cell>
          <cell r="D831" t="str">
            <v>ｍ</v>
          </cell>
          <cell r="E831">
            <v>380</v>
          </cell>
        </row>
        <row r="832">
          <cell r="A832">
            <v>573210</v>
          </cell>
          <cell r="B832" t="str">
            <v>フイルター材敷設</v>
          </cell>
          <cell r="D832" t="str">
            <v>ｍ3</v>
          </cell>
          <cell r="E832">
            <v>3050</v>
          </cell>
        </row>
        <row r="833">
          <cell r="A833">
            <v>574810</v>
          </cell>
          <cell r="B833" t="str">
            <v>Ｌ形・皿形・Ｖ形側溝等据付工</v>
          </cell>
          <cell r="C833" t="str">
            <v>長さ６００ｍｍ／個　　　　重量５０～　８０ｋｇ／個</v>
          </cell>
          <cell r="D833" t="str">
            <v>ｍ</v>
          </cell>
          <cell r="E833">
            <v>2790</v>
          </cell>
        </row>
        <row r="834">
          <cell r="A834">
            <v>574910</v>
          </cell>
          <cell r="B834" t="str">
            <v>Ｌ形・皿形・Ｖ形側溝等据付工</v>
          </cell>
          <cell r="C834" t="str">
            <v>長さ６００ｍｍ／個　　　　重量８１～２２０ｋｇ／個</v>
          </cell>
          <cell r="D834" t="str">
            <v>ｍ</v>
          </cell>
          <cell r="E834">
            <v>3340</v>
          </cell>
        </row>
        <row r="835">
          <cell r="A835">
            <v>575010</v>
          </cell>
          <cell r="B835" t="str">
            <v>円形・箱形側溝据付工</v>
          </cell>
          <cell r="C835" t="str">
            <v>長さ２，０００ｍｍ／個　　重量４００～１，０００ｋｇ／個</v>
          </cell>
          <cell r="D835" t="str">
            <v>ｍ</v>
          </cell>
          <cell r="E835">
            <v>3250</v>
          </cell>
        </row>
        <row r="836">
          <cell r="A836">
            <v>575310</v>
          </cell>
          <cell r="B836" t="str">
            <v>プレキャスト集水桝据付工</v>
          </cell>
          <cell r="C836" t="str">
            <v>重量　　　５０～　　　８０ｋｇ／基　　蓋据付工</v>
          </cell>
          <cell r="D836" t="str">
            <v>か所</v>
          </cell>
          <cell r="E836">
            <v>730</v>
          </cell>
        </row>
        <row r="837">
          <cell r="A837">
            <v>575410</v>
          </cell>
          <cell r="B837" t="str">
            <v>プレキャスト集水桝据付工</v>
          </cell>
          <cell r="C837" t="str">
            <v>重量　　　８１～　　２００ｋｇ／基　　蓋据付工</v>
          </cell>
          <cell r="D837" t="str">
            <v>か所</v>
          </cell>
          <cell r="E837">
            <v>2010</v>
          </cell>
        </row>
        <row r="838">
          <cell r="A838">
            <v>575420</v>
          </cell>
          <cell r="B838" t="str">
            <v>プレキャスト集水桝据付工</v>
          </cell>
          <cell r="C838" t="str">
            <v>重量　　２０１～　　４００ｋｇ／基　　蓋据付工</v>
          </cell>
          <cell r="D838" t="str">
            <v>か所</v>
          </cell>
          <cell r="E838">
            <v>2740</v>
          </cell>
        </row>
        <row r="839">
          <cell r="A839">
            <v>575430</v>
          </cell>
          <cell r="B839" t="str">
            <v>プレキャスト集水桝据付工</v>
          </cell>
          <cell r="C839" t="str">
            <v>重量　　４０１～　　６００ｋｇ／基　　蓋据付工</v>
          </cell>
          <cell r="D839" t="str">
            <v>か所</v>
          </cell>
          <cell r="E839">
            <v>3940</v>
          </cell>
        </row>
        <row r="840">
          <cell r="A840">
            <v>575440</v>
          </cell>
          <cell r="B840" t="str">
            <v>プレキャスト集水桝据付工</v>
          </cell>
          <cell r="C840" t="str">
            <v>重量　　６０１～　　８００ｋｇ／基　　蓋据付工</v>
          </cell>
          <cell r="D840" t="str">
            <v>か所</v>
          </cell>
          <cell r="E840">
            <v>5150</v>
          </cell>
        </row>
        <row r="841">
          <cell r="A841">
            <v>575450</v>
          </cell>
          <cell r="B841" t="str">
            <v>プレキャスト集水桝据付工</v>
          </cell>
          <cell r="C841" t="str">
            <v>重量　　８０１～１，０００ｋｇ／基　　蓋据付工</v>
          </cell>
          <cell r="D841" t="str">
            <v>か所</v>
          </cell>
          <cell r="E841">
            <v>6460</v>
          </cell>
        </row>
        <row r="842">
          <cell r="A842">
            <v>575460</v>
          </cell>
          <cell r="B842" t="str">
            <v>プレキャスト集水桝据付工</v>
          </cell>
          <cell r="C842" t="str">
            <v>重量１，００１～１，２００ｋｇ／基　　蓋据付工</v>
          </cell>
          <cell r="D842" t="str">
            <v>か所</v>
          </cell>
          <cell r="E842">
            <v>7820</v>
          </cell>
        </row>
        <row r="843">
          <cell r="A843">
            <v>575470</v>
          </cell>
          <cell r="B843" t="str">
            <v>プレキャスト集水桝据付工</v>
          </cell>
          <cell r="C843" t="str">
            <v>重量１，２０１～１，４００ｋｇ／基　　蓋据付工</v>
          </cell>
          <cell r="D843" t="str">
            <v>か所</v>
          </cell>
          <cell r="E843">
            <v>9020</v>
          </cell>
        </row>
        <row r="844">
          <cell r="A844">
            <v>575480</v>
          </cell>
          <cell r="B844" t="str">
            <v>プレキャスト集水桝据付工</v>
          </cell>
          <cell r="C844" t="str">
            <v>重量１，４０１～１，６００ｋｇ／基　　蓋据付工</v>
          </cell>
          <cell r="D844" t="str">
            <v>か所</v>
          </cell>
          <cell r="E844">
            <v>10010</v>
          </cell>
        </row>
        <row r="845">
          <cell r="A845">
            <v>575490</v>
          </cell>
          <cell r="B845" t="str">
            <v>プレキャスト集水桝据付工</v>
          </cell>
          <cell r="C845" t="str">
            <v>重量１，６０１～１，８００ｋｇ／基　　蓋据付工</v>
          </cell>
          <cell r="D845" t="str">
            <v>か所</v>
          </cell>
          <cell r="E845">
            <v>11210</v>
          </cell>
        </row>
        <row r="846">
          <cell r="A846">
            <v>575500</v>
          </cell>
          <cell r="B846" t="str">
            <v>プレキャスト集水桝据付工</v>
          </cell>
          <cell r="C846" t="str">
            <v>重量１，８０１～２，０００ｋｇ／基　　蓋据付工</v>
          </cell>
          <cell r="D846" t="str">
            <v>か所</v>
          </cell>
          <cell r="E846">
            <v>12420</v>
          </cell>
        </row>
        <row r="847">
          <cell r="A847">
            <v>580010</v>
          </cell>
          <cell r="B847" t="str">
            <v>ボックスカルバート据付工</v>
          </cell>
          <cell r="C847" t="str">
            <v>長さ１．０ｍ／個　　重量　２．０以上　　２．５ｔ／個以下</v>
          </cell>
          <cell r="D847" t="str">
            <v>ｍ</v>
          </cell>
          <cell r="E847">
            <v>11310</v>
          </cell>
        </row>
        <row r="848">
          <cell r="A848">
            <v>580110</v>
          </cell>
          <cell r="B848" t="str">
            <v>ボックスカルバート据付工</v>
          </cell>
          <cell r="C848" t="str">
            <v>長さ１．０ｍ／個　　重量　２．５を越え　４．０ｔ／個以下</v>
          </cell>
          <cell r="D848" t="str">
            <v>ｍ</v>
          </cell>
          <cell r="E848">
            <v>12110</v>
          </cell>
        </row>
        <row r="849">
          <cell r="A849">
            <v>580210</v>
          </cell>
          <cell r="B849" t="str">
            <v>ボックスカルバート据付工</v>
          </cell>
          <cell r="C849" t="str">
            <v>長さ１．０ｍ／個　　重量　４．０を越え　６．０ｔ／個以下</v>
          </cell>
          <cell r="D849" t="str">
            <v>ｍ</v>
          </cell>
          <cell r="E849">
            <v>20740</v>
          </cell>
        </row>
        <row r="850">
          <cell r="A850">
            <v>580220</v>
          </cell>
          <cell r="B850" t="str">
            <v>ボックスカルバート据付工</v>
          </cell>
          <cell r="C850" t="str">
            <v>長さ１．０ｍ／個　　重量　６．０を越え　８．０ｔ／個以下</v>
          </cell>
          <cell r="D850" t="str">
            <v>ｍ</v>
          </cell>
          <cell r="E850">
            <v>28890</v>
          </cell>
        </row>
        <row r="851">
          <cell r="A851">
            <v>581010</v>
          </cell>
          <cell r="B851" t="str">
            <v>ボックスカルバート据付工</v>
          </cell>
          <cell r="C851" t="str">
            <v>長さ１．５ｍ／個　　重量　１．０以上　　２．０ｔ／個以下</v>
          </cell>
          <cell r="D851" t="str">
            <v>ｍ</v>
          </cell>
          <cell r="E851">
            <v>6130</v>
          </cell>
        </row>
        <row r="852">
          <cell r="A852">
            <v>581020</v>
          </cell>
          <cell r="B852" t="str">
            <v>ボックスカルバート据付工</v>
          </cell>
          <cell r="C852" t="str">
            <v>長さ１．５ｍ／個　　重量　２．０を越え　２．５ｔ／個以下</v>
          </cell>
          <cell r="D852" t="str">
            <v>ｍ</v>
          </cell>
          <cell r="E852">
            <v>9180</v>
          </cell>
        </row>
        <row r="853">
          <cell r="A853">
            <v>581110</v>
          </cell>
          <cell r="B853" t="str">
            <v>ボックスカルバート据付工</v>
          </cell>
          <cell r="C853" t="str">
            <v>長さ１．５ｍ／個　　重量　２．５を越え　４．０ｔ／個以下</v>
          </cell>
          <cell r="D853" t="str">
            <v>ｍ</v>
          </cell>
          <cell r="E853">
            <v>9830</v>
          </cell>
        </row>
        <row r="854">
          <cell r="A854">
            <v>581210</v>
          </cell>
          <cell r="B854" t="str">
            <v>ボックスカルバート据付工</v>
          </cell>
          <cell r="C854" t="str">
            <v>長さ１．５ｍ／個　　重量　４．０を越え　６．０ｔ／個以下</v>
          </cell>
          <cell r="D854" t="str">
            <v>ｍ</v>
          </cell>
          <cell r="E854">
            <v>15060</v>
          </cell>
        </row>
        <row r="855">
          <cell r="A855">
            <v>581220</v>
          </cell>
          <cell r="B855" t="str">
            <v>ボックスカルバート据付工</v>
          </cell>
          <cell r="C855" t="str">
            <v>長さ１．５ｍ／個　　重量　６．０を越え　８．０ｔ／個以下</v>
          </cell>
          <cell r="D855" t="str">
            <v>ｍ</v>
          </cell>
          <cell r="E855">
            <v>19600</v>
          </cell>
        </row>
        <row r="856">
          <cell r="A856">
            <v>581310</v>
          </cell>
          <cell r="B856" t="str">
            <v>ボックスカルバート据付工</v>
          </cell>
          <cell r="C856" t="str">
            <v>長さ１．５ｍ／個　　重量　８．０を越え１０．０ｔ／個以下</v>
          </cell>
          <cell r="D856" t="str">
            <v>ｍ</v>
          </cell>
          <cell r="E856">
            <v>26980</v>
          </cell>
        </row>
        <row r="857">
          <cell r="A857">
            <v>581320</v>
          </cell>
          <cell r="B857" t="str">
            <v>ボックスカルバート据付工</v>
          </cell>
          <cell r="C857" t="str">
            <v>長さ１．５ｍ／個　　重量１０．０を越え１２．０ｔ／個以下</v>
          </cell>
          <cell r="D857" t="str">
            <v>ｍ</v>
          </cell>
          <cell r="E857">
            <v>32350</v>
          </cell>
        </row>
        <row r="858">
          <cell r="A858">
            <v>581330</v>
          </cell>
          <cell r="B858" t="str">
            <v>ボックスカルバート据付工</v>
          </cell>
          <cell r="C858" t="str">
            <v>長さ１．５ｍ／個　　重量１２．０を越え１４．０ｔ／個以下</v>
          </cell>
          <cell r="D858" t="str">
            <v>ｍ</v>
          </cell>
          <cell r="E858">
            <v>37210</v>
          </cell>
        </row>
        <row r="859">
          <cell r="A859">
            <v>582010</v>
          </cell>
          <cell r="B859" t="str">
            <v>ボックスカルバート据付工</v>
          </cell>
          <cell r="C859" t="str">
            <v>長さ２．０ｍ／個　　重量　１．０以上　　２．０ｔ／個以下</v>
          </cell>
          <cell r="D859" t="str">
            <v>ｍ</v>
          </cell>
          <cell r="E859">
            <v>2700</v>
          </cell>
        </row>
        <row r="860">
          <cell r="A860">
            <v>582020</v>
          </cell>
          <cell r="B860" t="str">
            <v>ボックスカルバート据付工</v>
          </cell>
          <cell r="C860" t="str">
            <v>長さ２．０ｍ／個　　重量　２．０を越え　２．５ｔ／個以下</v>
          </cell>
          <cell r="D860" t="str">
            <v>ｍ</v>
          </cell>
          <cell r="E860">
            <v>4850</v>
          </cell>
        </row>
        <row r="861">
          <cell r="A861">
            <v>582110</v>
          </cell>
          <cell r="B861" t="str">
            <v>ボックスカルバート据付工</v>
          </cell>
          <cell r="C861" t="str">
            <v>長さ２．０ｍ／個　　重量　２．５を越え　４．０ｔ／個以下</v>
          </cell>
          <cell r="D861" t="str">
            <v>ｍ</v>
          </cell>
          <cell r="E861">
            <v>5240</v>
          </cell>
        </row>
        <row r="862">
          <cell r="A862">
            <v>582210</v>
          </cell>
          <cell r="B862" t="str">
            <v>ボックスカルバート据付工</v>
          </cell>
          <cell r="C862" t="str">
            <v>長さ２．０ｍ／個　　重量　４．０を越え　６．０ｔ／個以下</v>
          </cell>
          <cell r="D862" t="str">
            <v>ｍ</v>
          </cell>
          <cell r="E862">
            <v>9160</v>
          </cell>
        </row>
        <row r="863">
          <cell r="B863" t="str">
            <v>【　土木工事複合単価表　】</v>
          </cell>
        </row>
        <row r="864">
          <cell r="A864">
            <v>582220</v>
          </cell>
          <cell r="B864" t="str">
            <v>ボックスカルバート据付工</v>
          </cell>
          <cell r="C864" t="str">
            <v>長さ２．０ｍ／個　　重量　６．０を越え　８．０ｔ／個以下</v>
          </cell>
          <cell r="D864" t="str">
            <v>ｍ</v>
          </cell>
          <cell r="E864">
            <v>12270</v>
          </cell>
        </row>
        <row r="865">
          <cell r="A865">
            <v>582310</v>
          </cell>
          <cell r="B865" t="str">
            <v>ボックスカルバート据付工</v>
          </cell>
          <cell r="C865" t="str">
            <v>長さ２．０ｍ／個　　重量　８．０を越え１０．０ｔ／個以下</v>
          </cell>
          <cell r="D865" t="str">
            <v>ｍ</v>
          </cell>
          <cell r="E865">
            <v>17530</v>
          </cell>
        </row>
        <row r="866">
          <cell r="A866">
            <v>583010</v>
          </cell>
          <cell r="B866" t="str">
            <v>ボックスカルバート据付・縦締工</v>
          </cell>
          <cell r="C866" t="str">
            <v>長さ１．５ｍ／個　　重量　１．０以上　　２．０ｔ／個以下</v>
          </cell>
          <cell r="D866" t="str">
            <v>ｍ</v>
          </cell>
          <cell r="E866">
            <v>12970</v>
          </cell>
        </row>
        <row r="867">
          <cell r="A867">
            <v>583020</v>
          </cell>
          <cell r="B867" t="str">
            <v>ボックスカルバート据付・縦締工</v>
          </cell>
          <cell r="C867" t="str">
            <v>長さ１．５ｍ／個　　重量　２．０を越え　２．５ｔ／個以下</v>
          </cell>
          <cell r="D867" t="str">
            <v>ｍ</v>
          </cell>
          <cell r="E867">
            <v>16660</v>
          </cell>
        </row>
        <row r="868">
          <cell r="A868">
            <v>583110</v>
          </cell>
          <cell r="B868" t="str">
            <v>ボックスカルバート据付・縦締工</v>
          </cell>
          <cell r="C868" t="str">
            <v>長さ１．５ｍ／個　　重量　２．５を越え　４．０ｔ／個以下</v>
          </cell>
          <cell r="D868" t="str">
            <v>ｍ</v>
          </cell>
          <cell r="E868">
            <v>17350</v>
          </cell>
        </row>
        <row r="869">
          <cell r="A869">
            <v>583210</v>
          </cell>
          <cell r="B869" t="str">
            <v>ボックスカルバート据付・縦締工</v>
          </cell>
          <cell r="C869" t="str">
            <v>長さ１．５ｍ／個　　重量　４．０を越え　６．０ｔ／個以下</v>
          </cell>
          <cell r="D869" t="str">
            <v>ｍ</v>
          </cell>
          <cell r="E869">
            <v>23750</v>
          </cell>
        </row>
        <row r="870">
          <cell r="A870">
            <v>583220</v>
          </cell>
          <cell r="B870" t="str">
            <v>ボックスカルバート据付・縦締工</v>
          </cell>
          <cell r="C870" t="str">
            <v>長さ１．５ｍ／個　　重量　６．０を越え　８．０ｔ／個以下</v>
          </cell>
          <cell r="D870" t="str">
            <v>ｍ</v>
          </cell>
          <cell r="E870">
            <v>29240</v>
          </cell>
        </row>
        <row r="871">
          <cell r="A871">
            <v>583310</v>
          </cell>
          <cell r="B871" t="str">
            <v>ボックスカルバート据付・縦締工</v>
          </cell>
          <cell r="C871" t="str">
            <v>長さ１．５ｍ／個　　重量　８．０を越え１０．０ｔ／個以下</v>
          </cell>
          <cell r="D871" t="str">
            <v>ｍ</v>
          </cell>
          <cell r="E871">
            <v>37800</v>
          </cell>
        </row>
        <row r="872">
          <cell r="A872">
            <v>583320</v>
          </cell>
          <cell r="B872" t="str">
            <v>ボックスカルバート据付・縦締工</v>
          </cell>
          <cell r="C872" t="str">
            <v>長さ１．５ｍ／個　　重量１０．０を越え１２．０ｔ／個以下</v>
          </cell>
          <cell r="D872" t="str">
            <v>ｍ</v>
          </cell>
          <cell r="E872">
            <v>44090</v>
          </cell>
        </row>
        <row r="873">
          <cell r="A873">
            <v>583330</v>
          </cell>
          <cell r="B873" t="str">
            <v>ボックスカルバート据付・縦締工</v>
          </cell>
          <cell r="C873" t="str">
            <v>長さ１．５ｍ／個　　重量１２．０を越え１４．０ｔ／個以下</v>
          </cell>
          <cell r="D873" t="str">
            <v>ｍ</v>
          </cell>
          <cell r="E873">
            <v>50050</v>
          </cell>
        </row>
        <row r="874">
          <cell r="A874">
            <v>584010</v>
          </cell>
          <cell r="B874" t="str">
            <v>ボックスカルバート据付・縦締工</v>
          </cell>
          <cell r="C874" t="str">
            <v>長さ２．０ｍ／個　　重量　１．０以上　　２．０ｔ／個以下</v>
          </cell>
          <cell r="D874" t="str">
            <v>ｍ</v>
          </cell>
          <cell r="E874">
            <v>6960</v>
          </cell>
        </row>
        <row r="875">
          <cell r="A875">
            <v>584020</v>
          </cell>
          <cell r="B875" t="str">
            <v>ボックスカルバート据付・縦締工</v>
          </cell>
          <cell r="C875" t="str">
            <v>長さ２．０ｍ／個　　重量　２．０を越え　２．５ｔ／個以下</v>
          </cell>
          <cell r="D875" t="str">
            <v>ｍ</v>
          </cell>
          <cell r="E875">
            <v>10060</v>
          </cell>
        </row>
        <row r="876">
          <cell r="A876">
            <v>584110</v>
          </cell>
          <cell r="B876" t="str">
            <v>ボックスカルバート据付・縦締工</v>
          </cell>
          <cell r="C876" t="str">
            <v>長さ２．０ｍ／個　　重量　２．５を越え　４．０ｔ／個以下</v>
          </cell>
          <cell r="D876" t="str">
            <v>ｍ</v>
          </cell>
          <cell r="E876">
            <v>10470</v>
          </cell>
        </row>
        <row r="877">
          <cell r="A877">
            <v>584210</v>
          </cell>
          <cell r="B877" t="str">
            <v>ボックスカルバート据付・縦締工</v>
          </cell>
          <cell r="C877" t="str">
            <v>長さ２．０ｍ／個　　重量　４．０を越え　６．０ｔ／個以下</v>
          </cell>
          <cell r="D877" t="str">
            <v>ｍ</v>
          </cell>
          <cell r="E877">
            <v>15610</v>
          </cell>
        </row>
        <row r="878">
          <cell r="A878">
            <v>584220</v>
          </cell>
          <cell r="B878" t="str">
            <v>ボックスカルバート据付・縦締工</v>
          </cell>
          <cell r="C878" t="str">
            <v>長さ２．０ｍ／個　　重量　６．０を越え　８．０ｔ／個以下</v>
          </cell>
          <cell r="D878" t="str">
            <v>ｍ</v>
          </cell>
          <cell r="E878">
            <v>19890</v>
          </cell>
        </row>
        <row r="879">
          <cell r="A879">
            <v>584310</v>
          </cell>
          <cell r="B879" t="str">
            <v>ボックスカルバート据付・縦締工</v>
          </cell>
          <cell r="C879" t="str">
            <v>長さ２．０ｍ／個　　重量　８．０を越え１０．０ｔ／個以下</v>
          </cell>
          <cell r="D879" t="str">
            <v>ｍ</v>
          </cell>
          <cell r="E879">
            <v>26440</v>
          </cell>
        </row>
        <row r="880">
          <cell r="A880">
            <v>585010</v>
          </cell>
          <cell r="B880" t="str">
            <v>止水板設置工</v>
          </cell>
          <cell r="D880" t="str">
            <v>ｍ</v>
          </cell>
          <cell r="E880">
            <v>1010</v>
          </cell>
        </row>
        <row r="881">
          <cell r="A881">
            <v>585110</v>
          </cell>
          <cell r="B881" t="str">
            <v>目地材設置工</v>
          </cell>
          <cell r="D881" t="str">
            <v>ｍ2</v>
          </cell>
          <cell r="E881">
            <v>830</v>
          </cell>
        </row>
        <row r="882">
          <cell r="A882">
            <v>590110</v>
          </cell>
          <cell r="B882" t="str">
            <v>法面整形工（機械施工）　　バックホウ０．８ｍ3</v>
          </cell>
          <cell r="C882" t="str">
            <v>盛土部　　法勾配削取り（法面バッケト）砂質土・粘性土・レキ質土</v>
          </cell>
          <cell r="D882" t="str">
            <v>ｍ2</v>
          </cell>
          <cell r="E882">
            <v>380</v>
          </cell>
        </row>
        <row r="883">
          <cell r="A883">
            <v>590130</v>
          </cell>
          <cell r="B883" t="str">
            <v>法面整形工（機械施工）　　バックホウ０．８ｍ3</v>
          </cell>
          <cell r="C883" t="str">
            <v>盛土部　　土羽厚３０ｃｍ程度（法面バッケト）砂質土・粘性土・レキ質土</v>
          </cell>
          <cell r="D883" t="str">
            <v>ｍ2</v>
          </cell>
          <cell r="E883">
            <v>600</v>
          </cell>
        </row>
        <row r="884">
          <cell r="A884">
            <v>590210</v>
          </cell>
          <cell r="B884" t="str">
            <v>法面整形工（機械施工）　　バックホウ０．８ｍ3</v>
          </cell>
          <cell r="C884" t="str">
            <v>切土部　　砂質土・粘性土・レキ質土</v>
          </cell>
          <cell r="D884" t="str">
            <v>ｍ2</v>
          </cell>
          <cell r="E884">
            <v>730</v>
          </cell>
        </row>
        <row r="885">
          <cell r="A885">
            <v>590230</v>
          </cell>
          <cell r="B885" t="str">
            <v>法面整形工（機械施工）　　バックホウ０．８ｍ3</v>
          </cell>
          <cell r="C885" t="str">
            <v>切土部　　軟岩（Ⅰ）</v>
          </cell>
          <cell r="D885" t="str">
            <v>ｍ2</v>
          </cell>
          <cell r="E885">
            <v>970</v>
          </cell>
        </row>
        <row r="886">
          <cell r="A886">
            <v>590310</v>
          </cell>
          <cell r="B886" t="str">
            <v>法面整形工（人力施工）　　バックホウ０．８ｍ3</v>
          </cell>
          <cell r="C886" t="str">
            <v>盛土部　　土羽厚３０ｃｍ程度　　砂質土・粘性土</v>
          </cell>
          <cell r="D886" t="str">
            <v>ｍ2</v>
          </cell>
          <cell r="E886">
            <v>1020</v>
          </cell>
        </row>
        <row r="887">
          <cell r="A887">
            <v>590330</v>
          </cell>
          <cell r="B887" t="str">
            <v>法面整形工（人力施工）　　バックホウ０．８ｍ3</v>
          </cell>
          <cell r="C887" t="str">
            <v>盛土部　　砂質土・粘性土・レキ質土</v>
          </cell>
          <cell r="D887" t="str">
            <v>ｍ2</v>
          </cell>
          <cell r="E887">
            <v>1080</v>
          </cell>
        </row>
        <row r="888">
          <cell r="A888">
            <v>590350</v>
          </cell>
          <cell r="B888" t="str">
            <v>法面整形工（人力施工）　　バックホウ０．８ｍ3</v>
          </cell>
          <cell r="C888" t="str">
            <v>盛土部　　軟岩・中硬岩・硬岩</v>
          </cell>
          <cell r="D888" t="str">
            <v>ｍ2</v>
          </cell>
          <cell r="E888">
            <v>2630</v>
          </cell>
        </row>
        <row r="889">
          <cell r="A889">
            <v>591010</v>
          </cell>
          <cell r="B889" t="str">
            <v>プレキャスト法枠設置工（１，４００ｋｇ／個未満）</v>
          </cell>
          <cell r="D889" t="str">
            <v>ｍ2</v>
          </cell>
          <cell r="E889">
            <v>4160</v>
          </cell>
        </row>
        <row r="890">
          <cell r="A890">
            <v>591810</v>
          </cell>
          <cell r="B890" t="str">
            <v>中詰工</v>
          </cell>
          <cell r="C890" t="str">
            <v>中詰ブロック（１～２段）</v>
          </cell>
          <cell r="D890" t="str">
            <v>ｍ2</v>
          </cell>
          <cell r="E890">
            <v>2830</v>
          </cell>
        </row>
        <row r="891">
          <cell r="A891">
            <v>591820</v>
          </cell>
          <cell r="B891" t="str">
            <v>中詰工</v>
          </cell>
          <cell r="C891" t="str">
            <v>中詰ブロック（１～２段以外）</v>
          </cell>
          <cell r="D891" t="str">
            <v>ｍ2</v>
          </cell>
          <cell r="E891">
            <v>3210</v>
          </cell>
        </row>
        <row r="892">
          <cell r="A892">
            <v>591910</v>
          </cell>
          <cell r="B892" t="str">
            <v>中詰工</v>
          </cell>
          <cell r="C892" t="str">
            <v>客土</v>
          </cell>
          <cell r="D892" t="str">
            <v>ｍ3</v>
          </cell>
          <cell r="E892">
            <v>11340</v>
          </cell>
        </row>
        <row r="893">
          <cell r="A893">
            <v>592010</v>
          </cell>
          <cell r="B893" t="str">
            <v>中詰工</v>
          </cell>
          <cell r="C893" t="str">
            <v>植生土のう</v>
          </cell>
          <cell r="D893" t="str">
            <v>袋</v>
          </cell>
          <cell r="E893">
            <v>330</v>
          </cell>
        </row>
        <row r="894">
          <cell r="A894">
            <v>592110</v>
          </cell>
          <cell r="B894" t="str">
            <v>中詰工</v>
          </cell>
          <cell r="C894" t="str">
            <v>栗石・割石</v>
          </cell>
          <cell r="D894" t="str">
            <v>ｍ3</v>
          </cell>
          <cell r="E894">
            <v>15190</v>
          </cell>
        </row>
        <row r="895">
          <cell r="A895">
            <v>592210</v>
          </cell>
          <cell r="B895" t="str">
            <v>中詰工</v>
          </cell>
          <cell r="C895" t="str">
            <v>砕石</v>
          </cell>
          <cell r="D895" t="str">
            <v>ｍ3</v>
          </cell>
          <cell r="E895">
            <v>10910</v>
          </cell>
        </row>
        <row r="896">
          <cell r="A896">
            <v>593010</v>
          </cell>
          <cell r="B896" t="str">
            <v>プレキャスト擁壁据付工</v>
          </cell>
          <cell r="C896" t="str">
            <v>ブロック高さ０．５ｍ以上　１．５ｍ以下</v>
          </cell>
          <cell r="D896" t="str">
            <v>ｍ</v>
          </cell>
          <cell r="E896">
            <v>4460</v>
          </cell>
        </row>
        <row r="897">
          <cell r="A897">
            <v>593020</v>
          </cell>
          <cell r="B897" t="str">
            <v>プレキャスト擁壁据付工</v>
          </cell>
          <cell r="C897" t="str">
            <v>ブロック高さ１．５ｍを越え２．５ｍ以下</v>
          </cell>
          <cell r="D897" t="str">
            <v>ｍ</v>
          </cell>
          <cell r="E897">
            <v>5350</v>
          </cell>
        </row>
        <row r="898">
          <cell r="A898">
            <v>593030</v>
          </cell>
          <cell r="B898" t="str">
            <v>プレキャスト擁壁据付工</v>
          </cell>
          <cell r="C898" t="str">
            <v>ブロック高さ２．５ｍを越え３．５ｍ以下</v>
          </cell>
          <cell r="D898" t="str">
            <v>ｍ</v>
          </cell>
          <cell r="E898">
            <v>6140</v>
          </cell>
        </row>
        <row r="899">
          <cell r="A899">
            <v>600010</v>
          </cell>
          <cell r="B899" t="str">
            <v>基礎工（機械施工）　　バックホウ０．８ｍ3</v>
          </cell>
          <cell r="C899" t="str">
            <v>砕石基礎　　厚２０ｃｍ以下　　締固め含む</v>
          </cell>
          <cell r="D899" t="str">
            <v>ｍ2</v>
          </cell>
          <cell r="E899">
            <v>700</v>
          </cell>
        </row>
        <row r="900">
          <cell r="A900">
            <v>600020</v>
          </cell>
          <cell r="B900" t="str">
            <v>基礎工（機械施工）　　バックホウ０．８ｍ3</v>
          </cell>
          <cell r="C900" t="str">
            <v>砕石基礎　　厚３０ｃｍ以下　　締固め含む</v>
          </cell>
          <cell r="D900" t="str">
            <v>ｍ2</v>
          </cell>
          <cell r="E900">
            <v>990</v>
          </cell>
        </row>
        <row r="901">
          <cell r="A901">
            <v>600110</v>
          </cell>
          <cell r="B901" t="str">
            <v>基礎工（人力施工）</v>
          </cell>
          <cell r="C901" t="str">
            <v>砕石基礎　　　　　　　　　　　　 締固め含む</v>
          </cell>
          <cell r="D901" t="str">
            <v>ｍ2</v>
          </cell>
          <cell r="E901">
            <v>1580</v>
          </cell>
        </row>
        <row r="902">
          <cell r="A902">
            <v>600210</v>
          </cell>
          <cell r="B902" t="str">
            <v>基礎工（人力施工）</v>
          </cell>
          <cell r="C902" t="str">
            <v>砂基礎　 　　　　　　　　　　　　 締固め含む</v>
          </cell>
          <cell r="D902" t="str">
            <v>ｍ3</v>
          </cell>
          <cell r="E902">
            <v>4650</v>
          </cell>
        </row>
        <row r="903">
          <cell r="A903">
            <v>600310</v>
          </cell>
          <cell r="B903" t="str">
            <v>裏込工　　　　　　　　　バックホウ０．８ｍ3</v>
          </cell>
          <cell r="C903" t="str">
            <v>砕石</v>
          </cell>
          <cell r="D903" t="str">
            <v>ｍ3</v>
          </cell>
          <cell r="E903">
            <v>3450</v>
          </cell>
        </row>
        <row r="904">
          <cell r="B904" t="str">
            <v>【　土木工事複合単価表　】</v>
          </cell>
        </row>
        <row r="905">
          <cell r="A905">
            <v>601010</v>
          </cell>
          <cell r="B905" t="str">
            <v>モルタル工（材工共）</v>
          </cell>
          <cell r="C905" t="str">
            <v>配合比１：３</v>
          </cell>
          <cell r="D905" t="str">
            <v>ｍ3</v>
          </cell>
          <cell r="E905">
            <v>30430</v>
          </cell>
        </row>
        <row r="906">
          <cell r="A906">
            <v>601020</v>
          </cell>
          <cell r="B906" t="str">
            <v>モルタル工（材工共）</v>
          </cell>
          <cell r="C906" t="str">
            <v>配合比１：２</v>
          </cell>
          <cell r="D906" t="str">
            <v>ｍ3</v>
          </cell>
          <cell r="E906">
            <v>36780</v>
          </cell>
        </row>
        <row r="907">
          <cell r="A907">
            <v>601110</v>
          </cell>
          <cell r="B907" t="str">
            <v>モルタル工（材料のみ）</v>
          </cell>
          <cell r="C907" t="str">
            <v>配合比１：３</v>
          </cell>
          <cell r="D907" t="str">
            <v>ｍ3</v>
          </cell>
          <cell r="E907">
            <v>13380</v>
          </cell>
        </row>
        <row r="908">
          <cell r="A908">
            <v>601120</v>
          </cell>
          <cell r="B908" t="str">
            <v>モルタル工（材料のみ）</v>
          </cell>
          <cell r="C908" t="str">
            <v>配合比１：２</v>
          </cell>
          <cell r="D908" t="str">
            <v>ｍ3</v>
          </cell>
          <cell r="E908">
            <v>16630</v>
          </cell>
        </row>
        <row r="909">
          <cell r="A909">
            <v>602010</v>
          </cell>
          <cell r="B909" t="str">
            <v>コンクリート工（無筋構造物）</v>
          </cell>
          <cell r="C909" t="str">
            <v>設計日打設量５０ｍ3未満　　　　　　　　　　養生工含む</v>
          </cell>
          <cell r="D909" t="str">
            <v>ｍ3</v>
          </cell>
          <cell r="E909">
            <v>3940</v>
          </cell>
        </row>
        <row r="910">
          <cell r="A910">
            <v>602020</v>
          </cell>
          <cell r="B910" t="str">
            <v>コンクリート工（無筋構造物）</v>
          </cell>
          <cell r="C910" t="str">
            <v>設計日打設量５０ｍ3以上１００ｍ3未満　　養生工含む</v>
          </cell>
          <cell r="D910" t="str">
            <v>ｍ3</v>
          </cell>
          <cell r="E910">
            <v>3160</v>
          </cell>
        </row>
        <row r="911">
          <cell r="A911">
            <v>602110</v>
          </cell>
          <cell r="B911" t="str">
            <v>コンクリート工（鉄筋構造物）</v>
          </cell>
          <cell r="C911" t="str">
            <v>設計日打設量５０ｍ3未満　　　　　　　　　　養生工含む</v>
          </cell>
          <cell r="D911" t="str">
            <v>ｍ3</v>
          </cell>
          <cell r="E911">
            <v>3660</v>
          </cell>
        </row>
        <row r="912">
          <cell r="A912">
            <v>602120</v>
          </cell>
          <cell r="B912" t="str">
            <v>コンクリート工（鉄筋構造物）</v>
          </cell>
          <cell r="C912" t="str">
            <v>設計日打設量５０ｍ3以上１００ｍ3未満　　養生工含む</v>
          </cell>
          <cell r="D912" t="str">
            <v>ｍ3</v>
          </cell>
          <cell r="E912">
            <v>2870</v>
          </cell>
        </row>
        <row r="913">
          <cell r="A913">
            <v>602410</v>
          </cell>
          <cell r="B913" t="str">
            <v>コンクリート工（現場打ち法枠）</v>
          </cell>
          <cell r="C913" t="str">
            <v>設計日打設量５０ｍ3未満　　　　　　　　　　養生工含む</v>
          </cell>
          <cell r="D913" t="str">
            <v>ｍ3</v>
          </cell>
          <cell r="E913">
            <v>7770</v>
          </cell>
        </row>
        <row r="914">
          <cell r="A914">
            <v>602510</v>
          </cell>
          <cell r="B914" t="str">
            <v>コンクリート工（無筋構造物）</v>
          </cell>
          <cell r="C914" t="str">
            <v>養生工含む</v>
          </cell>
          <cell r="D914" t="str">
            <v>ｍ3</v>
          </cell>
          <cell r="E914">
            <v>5090</v>
          </cell>
        </row>
        <row r="915">
          <cell r="A915">
            <v>602520</v>
          </cell>
          <cell r="B915" t="str">
            <v>コンクリート工（鉄筋構造物）</v>
          </cell>
          <cell r="C915" t="str">
            <v>養生工含む</v>
          </cell>
          <cell r="D915" t="str">
            <v>ｍ3</v>
          </cell>
          <cell r="E915">
            <v>4810</v>
          </cell>
        </row>
        <row r="916">
          <cell r="A916">
            <v>602530</v>
          </cell>
          <cell r="B916" t="str">
            <v>コンクリート工（小型構造物〔Ⅰ〕・〔Ⅱ〕）</v>
          </cell>
          <cell r="C916" t="str">
            <v>管きょ・側溝・人孔・桝・人力による現場打ち法枠等　　養生工含む</v>
          </cell>
          <cell r="D916" t="str">
            <v>ｍ3</v>
          </cell>
          <cell r="E916">
            <v>9630</v>
          </cell>
        </row>
        <row r="917">
          <cell r="A917">
            <v>602540</v>
          </cell>
          <cell r="B917" t="str">
            <v>コンクリート工（歩床コンクリート）</v>
          </cell>
          <cell r="C917" t="str">
            <v>日当たり打設量５ｍ3以上　　水平打設距離３０ｍ以上　　（共同溝）</v>
          </cell>
          <cell r="D917" t="str">
            <v>ｍ3</v>
          </cell>
          <cell r="E917">
            <v>22030</v>
          </cell>
        </row>
        <row r="918">
          <cell r="A918">
            <v>602550</v>
          </cell>
          <cell r="B918" t="str">
            <v>コンクリート工（歩床コンクリート）　　人力打設</v>
          </cell>
          <cell r="C918" t="str">
            <v>日当たり打設量５ｍ3未満　　水平打設距離３０ｍ以上　　（共同溝）</v>
          </cell>
          <cell r="D918" t="str">
            <v>ｍ3</v>
          </cell>
          <cell r="E918">
            <v>21510</v>
          </cell>
        </row>
        <row r="919">
          <cell r="A919">
            <v>602610</v>
          </cell>
          <cell r="B919" t="str">
            <v>コンクリート工（胴込・裏込）</v>
          </cell>
          <cell r="C919" t="str">
            <v>雑割石・雑石（練石積）　　割石（本布積）　　野面石（面積み）</v>
          </cell>
          <cell r="D919" t="str">
            <v>ｍ3</v>
          </cell>
          <cell r="E919">
            <v>6080</v>
          </cell>
        </row>
        <row r="920">
          <cell r="A920">
            <v>602620</v>
          </cell>
          <cell r="B920" t="str">
            <v>コンクリート工（胴込・裏込）</v>
          </cell>
          <cell r="C920" t="str">
            <v>雑割石・雑石（練石積）</v>
          </cell>
          <cell r="D920" t="str">
            <v>ｍ3</v>
          </cell>
          <cell r="E920">
            <v>6470</v>
          </cell>
        </row>
        <row r="921">
          <cell r="A921">
            <v>603010</v>
          </cell>
          <cell r="B921" t="str">
            <v>型枠工（均しコンクリート）</v>
          </cell>
          <cell r="D921" t="str">
            <v>ｍ2</v>
          </cell>
          <cell r="E921">
            <v>3320</v>
          </cell>
        </row>
        <row r="922">
          <cell r="A922">
            <v>603020</v>
          </cell>
          <cell r="B922" t="str">
            <v>型枠工</v>
          </cell>
          <cell r="C922" t="str">
            <v>平均設置高３０ｍ以下</v>
          </cell>
          <cell r="D922" t="str">
            <v>ｍ2</v>
          </cell>
          <cell r="E922">
            <v>6840</v>
          </cell>
        </row>
        <row r="923">
          <cell r="A923">
            <v>603210</v>
          </cell>
          <cell r="B923" t="str">
            <v>型枠工（小型構造物〔Ⅰ〕）　（４ｍ未満の現場打法枠）</v>
          </cell>
          <cell r="D923" t="str">
            <v>ｍ2</v>
          </cell>
          <cell r="E923">
            <v>5630</v>
          </cell>
        </row>
        <row r="924">
          <cell r="A924">
            <v>603220</v>
          </cell>
          <cell r="B924" t="str">
            <v>型枠工（小型構造物〔Ⅱ〕）</v>
          </cell>
          <cell r="D924" t="str">
            <v>ｍ2</v>
          </cell>
          <cell r="E924">
            <v>6550</v>
          </cell>
        </row>
        <row r="925">
          <cell r="A925">
            <v>603310</v>
          </cell>
          <cell r="B925" t="str">
            <v>型枠工（均しコンクリート）</v>
          </cell>
          <cell r="C925" t="str">
            <v>共同溝</v>
          </cell>
          <cell r="D925" t="str">
            <v>ｍ</v>
          </cell>
          <cell r="E925">
            <v>4580</v>
          </cell>
        </row>
        <row r="926">
          <cell r="A926">
            <v>603420</v>
          </cell>
          <cell r="B926" t="str">
            <v>型枠工（現場打法枠工）</v>
          </cell>
          <cell r="C926" t="str">
            <v>法直高４ｍ以上</v>
          </cell>
          <cell r="D926" t="str">
            <v>ｍ2</v>
          </cell>
          <cell r="E926">
            <v>6060</v>
          </cell>
        </row>
        <row r="927">
          <cell r="A927">
            <v>610010</v>
          </cell>
          <cell r="B927" t="str">
            <v>運動施設の舗装　　敷均し工</v>
          </cell>
          <cell r="C927" t="str">
            <v>中層・下層　　仕上厚１０ｃｍ</v>
          </cell>
          <cell r="D927" t="str">
            <v>ｍ2</v>
          </cell>
          <cell r="E927">
            <v>57</v>
          </cell>
        </row>
        <row r="928">
          <cell r="A928">
            <v>610020</v>
          </cell>
          <cell r="B928" t="str">
            <v>運動施設の舗装　　敷均し工</v>
          </cell>
          <cell r="C928" t="str">
            <v>中層・下層　　仕上厚１５ｃｍ</v>
          </cell>
          <cell r="D928" t="str">
            <v>ｍ2</v>
          </cell>
          <cell r="E928">
            <v>66</v>
          </cell>
        </row>
        <row r="929">
          <cell r="A929">
            <v>610030</v>
          </cell>
          <cell r="B929" t="str">
            <v>運動施設の舗装　　敷均し工</v>
          </cell>
          <cell r="C929" t="str">
            <v>中層・下層　　仕上厚２０ｃｍ</v>
          </cell>
          <cell r="D929" t="str">
            <v>ｍ2</v>
          </cell>
          <cell r="E929">
            <v>75</v>
          </cell>
        </row>
        <row r="930">
          <cell r="A930">
            <v>610110</v>
          </cell>
          <cell r="B930" t="str">
            <v>運動施設の舗装　　敷均し工</v>
          </cell>
          <cell r="C930" t="str">
            <v>表層　　　  　　仕上厚　３ｃｍ</v>
          </cell>
          <cell r="D930" t="str">
            <v>ｍ2</v>
          </cell>
          <cell r="E930">
            <v>43</v>
          </cell>
        </row>
        <row r="931">
          <cell r="A931">
            <v>610120</v>
          </cell>
          <cell r="B931" t="str">
            <v>運動施設の舗装　　敷均し工</v>
          </cell>
          <cell r="C931" t="str">
            <v>表層　　　  　　仕上厚　４ｃｍ</v>
          </cell>
          <cell r="D931" t="str">
            <v>ｍ2</v>
          </cell>
          <cell r="E931">
            <v>46</v>
          </cell>
        </row>
        <row r="932">
          <cell r="A932">
            <v>610130</v>
          </cell>
          <cell r="B932" t="str">
            <v>運動施設の舗装　　敷均し工</v>
          </cell>
          <cell r="C932" t="str">
            <v>表層　　　  　　仕上厚　５ｃｍ</v>
          </cell>
          <cell r="D932" t="str">
            <v>ｍ2</v>
          </cell>
          <cell r="E932">
            <v>48</v>
          </cell>
        </row>
        <row r="933">
          <cell r="A933">
            <v>610140</v>
          </cell>
          <cell r="B933" t="str">
            <v>運動施設の舗装　　敷均し工</v>
          </cell>
          <cell r="C933" t="str">
            <v>表層　　　  　　仕上厚　７ｃｍ</v>
          </cell>
          <cell r="D933" t="str">
            <v>ｍ2</v>
          </cell>
          <cell r="E933">
            <v>52</v>
          </cell>
        </row>
        <row r="934">
          <cell r="A934">
            <v>610150</v>
          </cell>
          <cell r="B934" t="str">
            <v>運動施設の舗装　　敷均し工</v>
          </cell>
          <cell r="C934" t="str">
            <v>表層　　　  　　仕上厚１０ｃｍ</v>
          </cell>
          <cell r="D934" t="str">
            <v>ｍ2</v>
          </cell>
          <cell r="E934">
            <v>57</v>
          </cell>
        </row>
        <row r="935">
          <cell r="A935">
            <v>610160</v>
          </cell>
          <cell r="B935" t="str">
            <v>運動施設の舗装　　敷均し工</v>
          </cell>
          <cell r="C935" t="str">
            <v>表層　　　  　　仕上厚１５ｃｍ</v>
          </cell>
          <cell r="D935" t="str">
            <v>ｍ2</v>
          </cell>
          <cell r="E935">
            <v>66</v>
          </cell>
        </row>
        <row r="936">
          <cell r="A936">
            <v>611010</v>
          </cell>
          <cell r="B936" t="str">
            <v>運動施設の舗装　　敷均し工</v>
          </cell>
          <cell r="C936" t="str">
            <v>表層・中層・下層　　３，０００ｍ2未満　　仕上厚１５ｃｍ</v>
          </cell>
          <cell r="D936" t="str">
            <v>ｍ2</v>
          </cell>
          <cell r="E936">
            <v>170</v>
          </cell>
        </row>
        <row r="937">
          <cell r="A937">
            <v>611110</v>
          </cell>
          <cell r="B937" t="str">
            <v>運動施設の舗装　　敷均し工</v>
          </cell>
          <cell r="C937" t="str">
            <v>中層・下層　　　　　 ３，０００ｍ2以上　　仕上厚２０ｃｍ</v>
          </cell>
          <cell r="D937" t="str">
            <v>ｍ2</v>
          </cell>
          <cell r="E937">
            <v>70</v>
          </cell>
        </row>
        <row r="938">
          <cell r="A938">
            <v>611120</v>
          </cell>
          <cell r="B938" t="str">
            <v>運動施設の舗装　　敷均し工</v>
          </cell>
          <cell r="C938" t="str">
            <v>表層　　　　　　　　　３，０００ｍ2以上　　仕上厚１５ｃｍ</v>
          </cell>
          <cell r="D938" t="str">
            <v>ｍ2</v>
          </cell>
          <cell r="E938">
            <v>70</v>
          </cell>
        </row>
        <row r="939">
          <cell r="A939">
            <v>612010</v>
          </cell>
          <cell r="B939" t="str">
            <v>運動施設の舗装　　混合土切込工</v>
          </cell>
          <cell r="C939" t="str">
            <v>砂・砂質土　　平均混合深さ２０ｃｍ</v>
          </cell>
          <cell r="D939" t="str">
            <v>ｍ2</v>
          </cell>
          <cell r="E939">
            <v>8</v>
          </cell>
        </row>
        <row r="940">
          <cell r="A940">
            <v>613010</v>
          </cell>
          <cell r="B940" t="str">
            <v>運動施設の舗装　　仕上工</v>
          </cell>
          <cell r="C940" t="str">
            <v>ダスト・砂舗装等</v>
          </cell>
          <cell r="D940" t="str">
            <v>ｍ2</v>
          </cell>
          <cell r="E940">
            <v>31</v>
          </cell>
        </row>
        <row r="941">
          <cell r="A941">
            <v>613020</v>
          </cell>
          <cell r="B941" t="str">
            <v>運動施設の舗装　　仕上工</v>
          </cell>
          <cell r="C941" t="str">
            <v>クレイ舗装等</v>
          </cell>
          <cell r="D941" t="str">
            <v>ｍ2</v>
          </cell>
          <cell r="E941">
            <v>49</v>
          </cell>
        </row>
        <row r="942">
          <cell r="A942">
            <v>613110</v>
          </cell>
          <cell r="B942" t="str">
            <v>運動施設の舗装　　表面処理工</v>
          </cell>
          <cell r="C942" t="str">
            <v>ダスト舗装等</v>
          </cell>
          <cell r="D942" t="str">
            <v>ｍ2</v>
          </cell>
          <cell r="E942">
            <v>2</v>
          </cell>
        </row>
        <row r="943">
          <cell r="A943">
            <v>613120</v>
          </cell>
          <cell r="B943" t="str">
            <v>運動施設の舗装　　表面処理工</v>
          </cell>
          <cell r="C943" t="str">
            <v>砂・クレイ舗装等</v>
          </cell>
          <cell r="D943" t="str">
            <v>ｍ2</v>
          </cell>
          <cell r="E943">
            <v>9</v>
          </cell>
        </row>
        <row r="944">
          <cell r="A944">
            <v>614010</v>
          </cell>
          <cell r="B944" t="str">
            <v>掘削押土　　　　　　 ブル普通　６ｔ</v>
          </cell>
          <cell r="C944" t="str">
            <v>運動場等</v>
          </cell>
          <cell r="D944" t="str">
            <v>ｍ3</v>
          </cell>
          <cell r="E944">
            <v>190</v>
          </cell>
        </row>
        <row r="945">
          <cell r="B945" t="str">
            <v>【　土木工事複合単価表　】</v>
          </cell>
        </row>
        <row r="946">
          <cell r="A946">
            <v>620010</v>
          </cell>
          <cell r="B946" t="str">
            <v>芝張付工</v>
          </cell>
          <cell r="C946" t="str">
            <v>平面</v>
          </cell>
          <cell r="D946" t="str">
            <v>ｍ2</v>
          </cell>
          <cell r="E946">
            <v>600</v>
          </cell>
        </row>
        <row r="947">
          <cell r="A947">
            <v>621010</v>
          </cell>
          <cell r="B947" t="str">
            <v>植裁工（緑化ブロック積に伴う樹木）</v>
          </cell>
          <cell r="C947" t="str">
            <v>樹高５０ｃｍ以下</v>
          </cell>
          <cell r="D947" t="str">
            <v>本</v>
          </cell>
          <cell r="E947">
            <v>320</v>
          </cell>
        </row>
        <row r="948">
          <cell r="A948">
            <v>621110</v>
          </cell>
          <cell r="B948" t="str">
            <v>植裁工（人力施工）</v>
          </cell>
          <cell r="C948" t="str">
            <v>高木　　　幹周　１５ｃｍ未満　　　　　　　　　　　　　土工含む</v>
          </cell>
          <cell r="D948" t="str">
            <v>本</v>
          </cell>
          <cell r="E948">
            <v>5050</v>
          </cell>
        </row>
        <row r="949">
          <cell r="A949">
            <v>621120</v>
          </cell>
          <cell r="B949" t="str">
            <v>植裁工（人力施工）</v>
          </cell>
          <cell r="C949" t="str">
            <v>高木　　　幹周　１５ｃｍ以上　２５ｃｍ未満　　　　　土工含む</v>
          </cell>
          <cell r="D949" t="str">
            <v>本</v>
          </cell>
          <cell r="E949">
            <v>8570</v>
          </cell>
        </row>
        <row r="950">
          <cell r="A950">
            <v>621210</v>
          </cell>
          <cell r="B950" t="str">
            <v>植裁工（機械施工）　　バックホウ０．１３ｍ3</v>
          </cell>
          <cell r="C950" t="str">
            <v>高木　　　幹周　２５ｃｍ以上　４０ｃｍ未満　　　　　土工含む</v>
          </cell>
          <cell r="D950" t="str">
            <v>本</v>
          </cell>
          <cell r="E950">
            <v>10640</v>
          </cell>
        </row>
        <row r="951">
          <cell r="A951">
            <v>621220</v>
          </cell>
          <cell r="B951" t="str">
            <v>植裁工（機械施工）　　バックホウ０．１３ｍ3</v>
          </cell>
          <cell r="C951" t="str">
            <v>高木　　　幹周　４０ｃｍ以上　６０ｃｍ未満　　　　　土工含む</v>
          </cell>
          <cell r="D951" t="str">
            <v>本</v>
          </cell>
          <cell r="E951">
            <v>18730</v>
          </cell>
        </row>
        <row r="952">
          <cell r="A952">
            <v>621310</v>
          </cell>
          <cell r="B952" t="str">
            <v>植裁工（機械施工）　　バックホウ０．１３ｍ3</v>
          </cell>
          <cell r="C952" t="str">
            <v>高木　　　幹周　６０ｃｍ以上　９０ｃｍ未満　　　　　土工含む</v>
          </cell>
          <cell r="D952" t="str">
            <v>本</v>
          </cell>
          <cell r="E952">
            <v>29780</v>
          </cell>
        </row>
        <row r="953">
          <cell r="A953">
            <v>621410</v>
          </cell>
          <cell r="B953" t="str">
            <v>植裁工（機械施工）　　バックホウ使用不可の場合</v>
          </cell>
          <cell r="C953" t="str">
            <v>高木　　　幹周　２５ｃｍ以上　４０ｃｍ未満　　　　　土工含む</v>
          </cell>
          <cell r="D953" t="str">
            <v>本</v>
          </cell>
          <cell r="E953">
            <v>16340</v>
          </cell>
        </row>
        <row r="954">
          <cell r="A954">
            <v>621420</v>
          </cell>
          <cell r="B954" t="str">
            <v>植裁工（機械施工）　　バックホウ使用不可の場合</v>
          </cell>
          <cell r="C954" t="str">
            <v>高木　　　幹周　４０ｃｍ以上　６０ｃｍ未満　　　　　土工含む</v>
          </cell>
          <cell r="D954" t="str">
            <v>本</v>
          </cell>
          <cell r="E954">
            <v>26690</v>
          </cell>
        </row>
        <row r="955">
          <cell r="A955">
            <v>621510</v>
          </cell>
          <cell r="B955" t="str">
            <v>植裁工（機械施工）　　バックホウ使用不可の場合</v>
          </cell>
          <cell r="C955" t="str">
            <v>高木　　　幹周　６０ｃｍ以上　９０ｃｍ未満　　　　　土工含む</v>
          </cell>
          <cell r="D955" t="str">
            <v>本</v>
          </cell>
          <cell r="E955">
            <v>48970</v>
          </cell>
        </row>
        <row r="956">
          <cell r="A956">
            <v>622010</v>
          </cell>
          <cell r="B956" t="str">
            <v>支柱設置工　　二脚鳥居支柱（添木付）</v>
          </cell>
          <cell r="C956" t="str">
            <v>高木　　　幹周　３０ｃｍ未満</v>
          </cell>
          <cell r="D956" t="str">
            <v>本</v>
          </cell>
          <cell r="E956">
            <v>3210</v>
          </cell>
        </row>
        <row r="957">
          <cell r="A957">
            <v>622020</v>
          </cell>
          <cell r="B957" t="str">
            <v>支柱設置工　　二脚鳥居支柱（添木なし）</v>
          </cell>
          <cell r="C957" t="str">
            <v>高木　　　幹周　２０ｃｍ以上　３０ｃｍ未満</v>
          </cell>
          <cell r="D957" t="str">
            <v>本</v>
          </cell>
          <cell r="E957">
            <v>2400</v>
          </cell>
        </row>
        <row r="958">
          <cell r="A958">
            <v>622110</v>
          </cell>
          <cell r="B958" t="str">
            <v>支柱設置工　　三脚鳥居支柱</v>
          </cell>
          <cell r="C958" t="str">
            <v>高木　　　幹周　３０ｃｍ以上　６０ｃｍ未満</v>
          </cell>
          <cell r="D958" t="str">
            <v>本</v>
          </cell>
          <cell r="E958">
            <v>3210</v>
          </cell>
        </row>
        <row r="959">
          <cell r="A959">
            <v>622210</v>
          </cell>
          <cell r="B959" t="str">
            <v>支柱設置工　　十字鳥居支柱</v>
          </cell>
          <cell r="C959" t="str">
            <v>高木　　　幹周　３０ｃｍ以上　６０ｃｍ未満</v>
          </cell>
          <cell r="D959" t="str">
            <v>本</v>
          </cell>
          <cell r="E959">
            <v>4820</v>
          </cell>
        </row>
        <row r="960">
          <cell r="A960">
            <v>622310</v>
          </cell>
          <cell r="B960" t="str">
            <v>支柱設置工　　二脚鳥居組合せ</v>
          </cell>
          <cell r="C960" t="str">
            <v>高木　　　幹周　４０ｃｍ以上　７５ｃｍ未満</v>
          </cell>
          <cell r="D960" t="str">
            <v>本</v>
          </cell>
          <cell r="E960">
            <v>6420</v>
          </cell>
        </row>
        <row r="961">
          <cell r="A961">
            <v>622510</v>
          </cell>
          <cell r="B961" t="str">
            <v>支柱設置工　　八ツ掛（丸太　Ｌ＝４ｍ・三脚）</v>
          </cell>
          <cell r="C961" t="str">
            <v>高木　　　幹周　２０ｃｍ以上　３５ｃｍ未満</v>
          </cell>
          <cell r="D961" t="str">
            <v>本</v>
          </cell>
          <cell r="E961">
            <v>3530</v>
          </cell>
        </row>
        <row r="962">
          <cell r="A962">
            <v>622520</v>
          </cell>
          <cell r="B962" t="str">
            <v>支柱設置工　　八ツ掛（丸太　Ｌ＝６～７ｍ・三脚）</v>
          </cell>
          <cell r="C962" t="str">
            <v>高木　　　幹周　３０ｃｍ以上　５０ｃｍ未満</v>
          </cell>
          <cell r="D962" t="str">
            <v>本</v>
          </cell>
          <cell r="E962">
            <v>5600</v>
          </cell>
        </row>
        <row r="963">
          <cell r="A963">
            <v>623010</v>
          </cell>
          <cell r="B963" t="str">
            <v>堀取工（人力施工）</v>
          </cell>
          <cell r="C963" t="str">
            <v>中低木　 幹高　５０ｃｍ未満　　　　　　　　　　　　　根巻含む</v>
          </cell>
          <cell r="D963" t="str">
            <v>本</v>
          </cell>
          <cell r="E963">
            <v>670</v>
          </cell>
        </row>
        <row r="964">
          <cell r="A964">
            <v>623020</v>
          </cell>
          <cell r="B964" t="str">
            <v>堀取工（人力施工）</v>
          </cell>
          <cell r="C964" t="str">
            <v>中低木　 幹高　５０ｃｍ以上１００ｃｍ未満　　　　　根巻含む</v>
          </cell>
          <cell r="D964" t="str">
            <v>本</v>
          </cell>
          <cell r="E964">
            <v>960</v>
          </cell>
        </row>
        <row r="965">
          <cell r="A965">
            <v>623030</v>
          </cell>
          <cell r="B965" t="str">
            <v>堀取工（人力施工）</v>
          </cell>
          <cell r="C965" t="str">
            <v>中低木　 幹高１００ｃｍ以上２００ｃｍ未満　　　　　根巻含む</v>
          </cell>
          <cell r="D965" t="str">
            <v>本</v>
          </cell>
          <cell r="E965">
            <v>1810</v>
          </cell>
        </row>
        <row r="966">
          <cell r="A966">
            <v>623040</v>
          </cell>
          <cell r="B966" t="str">
            <v>堀取工（人力施工）</v>
          </cell>
          <cell r="C966" t="str">
            <v>中低木　 幹高２００ｃｍ以上３００ｃｍ未満　　　　　根巻含む</v>
          </cell>
          <cell r="D966" t="str">
            <v>本</v>
          </cell>
          <cell r="E966">
            <v>4440</v>
          </cell>
        </row>
        <row r="967">
          <cell r="A967">
            <v>623110</v>
          </cell>
          <cell r="B967" t="str">
            <v>堀取工（人力施工）</v>
          </cell>
          <cell r="C967" t="str">
            <v>高木　　　幹周　１５ｃｍ未満　　　　　　　　　　　　　根巻含む</v>
          </cell>
          <cell r="D967" t="str">
            <v>本</v>
          </cell>
          <cell r="E967">
            <v>3370</v>
          </cell>
        </row>
        <row r="968">
          <cell r="A968">
            <v>623120</v>
          </cell>
          <cell r="B968" t="str">
            <v>堀取工（人力施工）</v>
          </cell>
          <cell r="C968" t="str">
            <v>高木　　　幹周　１５ｃｍ以上　２５ｃｍ未満　　　　　根巻含む</v>
          </cell>
          <cell r="D968" t="str">
            <v>本</v>
          </cell>
          <cell r="E968">
            <v>7210</v>
          </cell>
        </row>
        <row r="969">
          <cell r="A969">
            <v>623210</v>
          </cell>
          <cell r="B969" t="str">
            <v>堀取工（機械施工）　　バックホウ０．１３ｍ3</v>
          </cell>
          <cell r="C969" t="str">
            <v>高木　　　幹周　２５ｃｍ以上　４０ｃｍ未満　　　　　根巻含む</v>
          </cell>
          <cell r="D969" t="str">
            <v>本</v>
          </cell>
          <cell r="E969">
            <v>12740</v>
          </cell>
        </row>
        <row r="970">
          <cell r="A970">
            <v>623220</v>
          </cell>
          <cell r="B970" t="str">
            <v>堀取工（機械施工）　　バックホウ０．１３ｍ3</v>
          </cell>
          <cell r="C970" t="str">
            <v>高木　　　幹周　４０ｃｍ以上　６０ｃｍ未満　　　　　根巻含む</v>
          </cell>
          <cell r="D970" t="str">
            <v>本</v>
          </cell>
          <cell r="E970">
            <v>19530</v>
          </cell>
        </row>
        <row r="971">
          <cell r="A971">
            <v>623310</v>
          </cell>
          <cell r="B971" t="str">
            <v>堀取工（機械施工）　　バックホウ０．１３ｍ3</v>
          </cell>
          <cell r="C971" t="str">
            <v>高木　　　幹周　６０ｃｍ以上　９０ｃｍ未満　　　　　根巻含む</v>
          </cell>
          <cell r="D971" t="str">
            <v>本</v>
          </cell>
          <cell r="E971">
            <v>31420</v>
          </cell>
        </row>
        <row r="972">
          <cell r="A972">
            <v>623410</v>
          </cell>
          <cell r="B972" t="str">
            <v>堀取工（人力施工）</v>
          </cell>
          <cell r="C972" t="str">
            <v>中低木　 幹高　５０ｃｍ未満　　　　　　　　　　　　　根巻含まず</v>
          </cell>
          <cell r="D972" t="str">
            <v>本</v>
          </cell>
          <cell r="E972">
            <v>580</v>
          </cell>
        </row>
        <row r="973">
          <cell r="A973">
            <v>623420</v>
          </cell>
          <cell r="B973" t="str">
            <v>堀取工（人力施工）</v>
          </cell>
          <cell r="C973" t="str">
            <v>中低木　 幹高　５０ｃｍ以上１００ｃｍ未満　　　　　根巻含まず</v>
          </cell>
          <cell r="D973" t="str">
            <v>本</v>
          </cell>
          <cell r="E973">
            <v>850</v>
          </cell>
        </row>
        <row r="974">
          <cell r="A974">
            <v>623430</v>
          </cell>
          <cell r="B974" t="str">
            <v>堀取工（人力施工）</v>
          </cell>
          <cell r="C974" t="str">
            <v>中低木　 幹高１００ｃｍ以上２００ｃｍ未満　　　　　根巻含まず</v>
          </cell>
          <cell r="D974" t="str">
            <v>本</v>
          </cell>
          <cell r="E974">
            <v>1630</v>
          </cell>
        </row>
        <row r="975">
          <cell r="A975">
            <v>623440</v>
          </cell>
          <cell r="B975" t="str">
            <v>堀取工（人力施工）</v>
          </cell>
          <cell r="C975" t="str">
            <v>中低木　 幹高２００ｃｍ以上３００ｃｍ未満　　　　　根巻含まず</v>
          </cell>
          <cell r="D975" t="str">
            <v>本</v>
          </cell>
          <cell r="E975">
            <v>3850</v>
          </cell>
        </row>
        <row r="976">
          <cell r="A976">
            <v>623510</v>
          </cell>
          <cell r="B976" t="str">
            <v>堀取工（人力施工）</v>
          </cell>
          <cell r="C976" t="str">
            <v>高木　　　幹周　１５ｃｍ未満　　　　　　　　　　　　　根巻含まず</v>
          </cell>
          <cell r="D976" t="str">
            <v>本</v>
          </cell>
          <cell r="E976">
            <v>2830</v>
          </cell>
        </row>
        <row r="977">
          <cell r="A977">
            <v>623520</v>
          </cell>
          <cell r="B977" t="str">
            <v>堀取工（人力施工）</v>
          </cell>
          <cell r="C977" t="str">
            <v>高木　　　幹周　１５ｃｍ以上　２５ｃｍ未満　　　　　根巻含まず</v>
          </cell>
          <cell r="D977" t="str">
            <v>本</v>
          </cell>
          <cell r="E977">
            <v>6090</v>
          </cell>
        </row>
        <row r="978">
          <cell r="A978">
            <v>623610</v>
          </cell>
          <cell r="B978" t="str">
            <v>堀取工（機械施工）　　バックホウ０．１３ｍ3</v>
          </cell>
          <cell r="C978" t="str">
            <v>高木　　　幹周　２５ｃｍ以上　４０ｃｍ未満　　　　　根巻含まず</v>
          </cell>
          <cell r="D978" t="str">
            <v>本</v>
          </cell>
          <cell r="E978">
            <v>11340</v>
          </cell>
        </row>
        <row r="979">
          <cell r="A979">
            <v>623620</v>
          </cell>
          <cell r="B979" t="str">
            <v>堀取工（機械施工）　　バックホウ０．１３ｍ3</v>
          </cell>
          <cell r="C979" t="str">
            <v>高木　　　幹周　４０ｃｍ以上　６０ｃｍ未満　　　　　根巻含まず</v>
          </cell>
          <cell r="D979" t="str">
            <v>本</v>
          </cell>
          <cell r="E979">
            <v>17490</v>
          </cell>
        </row>
        <row r="980">
          <cell r="A980">
            <v>623710</v>
          </cell>
          <cell r="B980" t="str">
            <v>堀取工（機械施工）　　バックホウ０．１３ｍ3</v>
          </cell>
          <cell r="C980" t="str">
            <v>高木　　　幹周　６０ｃｍ以上　９０ｃｍ未満　　　　　根巻含まず</v>
          </cell>
          <cell r="D980" t="str">
            <v>本</v>
          </cell>
          <cell r="E980">
            <v>27750</v>
          </cell>
        </row>
        <row r="981">
          <cell r="A981">
            <v>624010</v>
          </cell>
          <cell r="B981" t="str">
            <v>幹巻工</v>
          </cell>
          <cell r="C981" t="str">
            <v>高木　　　幹周　２５ｃｍ以上　４０ｃｍ未満</v>
          </cell>
          <cell r="D981" t="str">
            <v>本</v>
          </cell>
          <cell r="E981">
            <v>1630</v>
          </cell>
        </row>
        <row r="982">
          <cell r="A982">
            <v>624020</v>
          </cell>
          <cell r="B982" t="str">
            <v>幹巻工</v>
          </cell>
          <cell r="C982" t="str">
            <v>高木　　　幹周　４０ｃｍ以上　６０ｃｍ未満</v>
          </cell>
          <cell r="D982" t="str">
            <v>本</v>
          </cell>
          <cell r="E982">
            <v>2960</v>
          </cell>
        </row>
        <row r="983">
          <cell r="A983">
            <v>624030</v>
          </cell>
          <cell r="B983" t="str">
            <v>幹巻工</v>
          </cell>
          <cell r="C983" t="str">
            <v>高木　　　幹周　６０ｃｍ以上　９０ｃｍ未満</v>
          </cell>
          <cell r="D983" t="str">
            <v>本</v>
          </cell>
          <cell r="E983">
            <v>4850</v>
          </cell>
        </row>
        <row r="984">
          <cell r="A984">
            <v>625010</v>
          </cell>
          <cell r="B984" t="str">
            <v>運搬工</v>
          </cell>
          <cell r="C984" t="str">
            <v>中低木　 幹高　５０ｃｍ未満　　　　　　　　　　　　　運搬距離５ｋｍまで</v>
          </cell>
          <cell r="D984" t="str">
            <v>本</v>
          </cell>
          <cell r="E984">
            <v>370</v>
          </cell>
        </row>
        <row r="985">
          <cell r="A985">
            <v>625020</v>
          </cell>
          <cell r="B985" t="str">
            <v>運搬工</v>
          </cell>
          <cell r="C985" t="str">
            <v>中低木　 幹高　５０ｃｍ以上１００ｃｍ未満　　　　　運搬距離５ｋｍまで</v>
          </cell>
          <cell r="D985" t="str">
            <v>本</v>
          </cell>
          <cell r="E985">
            <v>530</v>
          </cell>
        </row>
        <row r="986">
          <cell r="B986" t="str">
            <v>【　土木工事複合単価表　】</v>
          </cell>
        </row>
        <row r="987">
          <cell r="A987">
            <v>625030</v>
          </cell>
          <cell r="B987" t="str">
            <v>運搬工</v>
          </cell>
          <cell r="C987" t="str">
            <v>中低木　 幹高１００ｃｍ以上２００ｃｍ未満　　　　　運搬距離５ｋｍまで</v>
          </cell>
          <cell r="D987" t="str">
            <v>本</v>
          </cell>
          <cell r="E987">
            <v>660</v>
          </cell>
        </row>
        <row r="988">
          <cell r="A988">
            <v>625040</v>
          </cell>
          <cell r="B988" t="str">
            <v>運搬工</v>
          </cell>
          <cell r="C988" t="str">
            <v>中低木　 幹高２００ｃｍ以上３００ｃｍ未満　　　　　運搬距離５ｋｍまで</v>
          </cell>
          <cell r="D988" t="str">
            <v>本</v>
          </cell>
          <cell r="E988">
            <v>840</v>
          </cell>
        </row>
        <row r="989">
          <cell r="A989">
            <v>625110</v>
          </cell>
          <cell r="B989" t="str">
            <v>運搬工</v>
          </cell>
          <cell r="C989" t="str">
            <v>高木　　　幹周　１５ｃｍ未満　　　　　　　　　　　　　運搬距離５ｋｍまで</v>
          </cell>
          <cell r="D989" t="str">
            <v>本</v>
          </cell>
          <cell r="E989">
            <v>1200</v>
          </cell>
        </row>
        <row r="990">
          <cell r="A990">
            <v>625120</v>
          </cell>
          <cell r="B990" t="str">
            <v>運搬工</v>
          </cell>
          <cell r="C990" t="str">
            <v>高木　　　幹周　１５ｃｍ以上　２５ｃｍ未満　　　　　運搬距離５ｋｍまで</v>
          </cell>
          <cell r="D990" t="str">
            <v>本</v>
          </cell>
          <cell r="E990">
            <v>1650</v>
          </cell>
        </row>
        <row r="991">
          <cell r="A991">
            <v>625210</v>
          </cell>
          <cell r="B991" t="str">
            <v>運搬工</v>
          </cell>
          <cell r="C991" t="str">
            <v>高木　　　幹周　２５ｃｍ以上　４０ｃｍ未満　　　　　運搬距離５ｋｍまで</v>
          </cell>
          <cell r="D991" t="str">
            <v>本</v>
          </cell>
          <cell r="E991">
            <v>490</v>
          </cell>
        </row>
        <row r="992">
          <cell r="A992">
            <v>625220</v>
          </cell>
          <cell r="B992" t="str">
            <v>運搬工</v>
          </cell>
          <cell r="C992" t="str">
            <v>高木　　　幹周　４０ｃｍ以上　６０ｃｍ未満　　　　　運搬距離５ｋｍまで</v>
          </cell>
          <cell r="D992" t="str">
            <v>本</v>
          </cell>
          <cell r="E992">
            <v>1150</v>
          </cell>
        </row>
        <row r="993">
          <cell r="A993">
            <v>625310</v>
          </cell>
          <cell r="B993" t="str">
            <v>運搬工</v>
          </cell>
          <cell r="C993" t="str">
            <v>高木　　　幹周　６０ｃｍ以上　９０ｃｍ未満　　　　　運搬距離５ｋｍまで</v>
          </cell>
          <cell r="D993" t="str">
            <v>本</v>
          </cell>
          <cell r="E993">
            <v>2740</v>
          </cell>
        </row>
        <row r="994">
          <cell r="A994">
            <v>626010</v>
          </cell>
          <cell r="B994" t="str">
            <v>緑化ブロック積工</v>
          </cell>
          <cell r="D994" t="str">
            <v>ｍ2</v>
          </cell>
          <cell r="E994">
            <v>8780</v>
          </cell>
        </row>
        <row r="995">
          <cell r="A995">
            <v>630030</v>
          </cell>
          <cell r="B995" t="str">
            <v>舗装版切断工</v>
          </cell>
          <cell r="C995" t="str">
            <v>コンクリート版　　舗装厚２０ｃｍ以下</v>
          </cell>
          <cell r="D995" t="str">
            <v>ｍ</v>
          </cell>
          <cell r="E995">
            <v>1040</v>
          </cell>
        </row>
        <row r="996">
          <cell r="A996">
            <v>630130</v>
          </cell>
          <cell r="B996" t="str">
            <v>舗装版切断工</v>
          </cell>
          <cell r="C996" t="str">
            <v>アスファルト版　　舗装厚２０ｃｍ以下</v>
          </cell>
          <cell r="D996" t="str">
            <v>ｍ</v>
          </cell>
          <cell r="E996">
            <v>500</v>
          </cell>
        </row>
        <row r="997">
          <cell r="A997">
            <v>630320</v>
          </cell>
          <cell r="B997" t="str">
            <v>舗装版切断工（機械施工）　　バックホウ０．４５ｍ3</v>
          </cell>
          <cell r="C997" t="str">
            <v>コンクリート版　　舗装厚　５ｃｍを越え１０ｃｍ以下</v>
          </cell>
          <cell r="D997" t="str">
            <v>ｍ2</v>
          </cell>
          <cell r="E997">
            <v>120</v>
          </cell>
        </row>
        <row r="998">
          <cell r="A998">
            <v>630330</v>
          </cell>
          <cell r="B998" t="str">
            <v>舗装版切断工（機械施工）　　バックホウ０．４５ｍ3</v>
          </cell>
          <cell r="C998" t="str">
            <v>コンクリート版　　舗装厚１０ｃｍを越え１５ｃｍ以下</v>
          </cell>
          <cell r="D998" t="str">
            <v>ｍ2</v>
          </cell>
          <cell r="E998">
            <v>180</v>
          </cell>
        </row>
        <row r="999">
          <cell r="A999">
            <v>630520</v>
          </cell>
          <cell r="B999" t="str">
            <v>舗装版切断工（機械施工）　　バックホウ０．４５ｍ3</v>
          </cell>
          <cell r="C999" t="str">
            <v>アスファルト版　　舗装厚　５ｃｍを越え１０ｃｍ以下</v>
          </cell>
          <cell r="D999" t="str">
            <v>ｍ2</v>
          </cell>
          <cell r="E999">
            <v>120</v>
          </cell>
        </row>
        <row r="1000">
          <cell r="A1000">
            <v>630530</v>
          </cell>
          <cell r="B1000" t="str">
            <v>舗装版切断工（機械施工）　　バックホウ０．４５ｍ3</v>
          </cell>
          <cell r="C1000" t="str">
            <v>アスファルト版　　舗装厚１０ｃｍを越え１５ｃｍ以下</v>
          </cell>
          <cell r="D1000" t="str">
            <v>ｍ2</v>
          </cell>
          <cell r="E1000">
            <v>170</v>
          </cell>
        </row>
        <row r="1001">
          <cell r="A1001">
            <v>630610</v>
          </cell>
          <cell r="B1001" t="str">
            <v>舗装版取りこわし工（人力施工）</v>
          </cell>
          <cell r="C1001" t="str">
            <v>アスファルト版　　舗装厚　４ｃｍ以下</v>
          </cell>
          <cell r="D1001" t="str">
            <v>ｍ2</v>
          </cell>
          <cell r="E1001">
            <v>2050</v>
          </cell>
        </row>
        <row r="1002">
          <cell r="A1002">
            <v>630620</v>
          </cell>
          <cell r="B1002" t="str">
            <v>舗装版取りこわし工（人力施工）</v>
          </cell>
          <cell r="C1002" t="str">
            <v>アスファルト版　　舗装厚　４ｃｍを越え１０ｃｍ以下</v>
          </cell>
          <cell r="D1002" t="str">
            <v>ｍ2</v>
          </cell>
          <cell r="E1002">
            <v>3500</v>
          </cell>
        </row>
        <row r="1003">
          <cell r="A1003">
            <v>630630</v>
          </cell>
          <cell r="B1003" t="str">
            <v>舗装版取りこわし工（人力施工）</v>
          </cell>
          <cell r="C1003" t="str">
            <v>アスファルト版　　舗装厚１０ｃｍを越え１５ｃｍ以下</v>
          </cell>
          <cell r="D1003" t="str">
            <v>ｍ2</v>
          </cell>
          <cell r="E1003">
            <v>4720</v>
          </cell>
        </row>
        <row r="1004">
          <cell r="A1004">
            <v>630640</v>
          </cell>
          <cell r="B1004" t="str">
            <v>舗装版取りこわし工（人力施工）</v>
          </cell>
          <cell r="C1004" t="str">
            <v>アスファルト版　　舗装厚１５ｃｍを越え３０ｃｍ以下</v>
          </cell>
          <cell r="D1004" t="str">
            <v>ｍ2</v>
          </cell>
          <cell r="E1004">
            <v>8360</v>
          </cell>
        </row>
        <row r="1005">
          <cell r="A1005">
            <v>630710</v>
          </cell>
          <cell r="B1005" t="str">
            <v>クラック補修工（人力施工）</v>
          </cell>
          <cell r="D1005" t="str">
            <v>ｍ</v>
          </cell>
          <cell r="E1005">
            <v>190</v>
          </cell>
        </row>
        <row r="1006">
          <cell r="A1006">
            <v>630910</v>
          </cell>
          <cell r="B1006" t="str">
            <v>はつり工（人力施工）</v>
          </cell>
          <cell r="C1006" t="str">
            <v>はつり厚３ｃｍ以下</v>
          </cell>
          <cell r="D1006" t="str">
            <v>ｍ2</v>
          </cell>
          <cell r="E1006">
            <v>3540</v>
          </cell>
        </row>
        <row r="1007">
          <cell r="A1007">
            <v>630920</v>
          </cell>
          <cell r="B1007" t="str">
            <v>はつり工（人力施工）</v>
          </cell>
          <cell r="C1007" t="str">
            <v>はつり厚３ｃｍを越え６ｃｍ以下</v>
          </cell>
          <cell r="D1007" t="str">
            <v>ｍ2</v>
          </cell>
          <cell r="E1007">
            <v>5890</v>
          </cell>
        </row>
        <row r="1008">
          <cell r="A1008" t="str">
            <v>6F0010</v>
          </cell>
          <cell r="B1008" t="str">
            <v>分解組立費　（運搬費含む）</v>
          </cell>
          <cell r="C1008" t="str">
            <v>ブルドーザ普通２１～４４ｔ以下　　湿地ブルドーザ１９～２８ｔ以下</v>
          </cell>
          <cell r="D1008" t="str">
            <v>回</v>
          </cell>
          <cell r="E1008">
            <v>449860</v>
          </cell>
        </row>
        <row r="1009">
          <cell r="A1009" t="str">
            <v>6F1010</v>
          </cell>
          <cell r="B1009" t="str">
            <v>分解組立費　（運搬費含む）</v>
          </cell>
          <cell r="C1009" t="str">
            <v>バックホウクローラ型　　１．０ｍ3～２．１ｍ3以下</v>
          </cell>
          <cell r="D1009" t="str">
            <v>回</v>
          </cell>
          <cell r="E1009">
            <v>482040</v>
          </cell>
        </row>
        <row r="1010">
          <cell r="A1010" t="str">
            <v>6F2010</v>
          </cell>
          <cell r="B1010" t="str">
            <v>分解組立費　（運搬費含む）</v>
          </cell>
          <cell r="C1010" t="str">
            <v>クラムシェル　　平積０．６～２．０ｍ3以下</v>
          </cell>
          <cell r="D1010" t="str">
            <v>回</v>
          </cell>
          <cell r="E1010">
            <v>915340</v>
          </cell>
        </row>
        <row r="1011">
          <cell r="A1011" t="str">
            <v>6F6010</v>
          </cell>
          <cell r="B1011" t="str">
            <v>分解組立費　（運搬費含む）</v>
          </cell>
          <cell r="C1011" t="str">
            <v>クローラクレーン　　８０ｔ吊以下</v>
          </cell>
          <cell r="D1011" t="str">
            <v>回</v>
          </cell>
          <cell r="E1011">
            <v>915340</v>
          </cell>
        </row>
        <row r="1047">
          <cell r="E1047">
            <v>0</v>
          </cell>
        </row>
        <row r="1048">
          <cell r="E1048">
            <v>0</v>
          </cell>
        </row>
        <row r="1049">
          <cell r="E1049">
            <v>0</v>
          </cell>
        </row>
        <row r="1050">
          <cell r="E1050">
            <v>0</v>
          </cell>
        </row>
        <row r="1051">
          <cell r="E1051">
            <v>0</v>
          </cell>
        </row>
        <row r="1052">
          <cell r="E1052">
            <v>0</v>
          </cell>
        </row>
        <row r="1053">
          <cell r="E1053">
            <v>0</v>
          </cell>
        </row>
        <row r="1054">
          <cell r="E1054">
            <v>0</v>
          </cell>
        </row>
        <row r="1055">
          <cell r="E1055">
            <v>0</v>
          </cell>
        </row>
        <row r="1056">
          <cell r="E1056">
            <v>0</v>
          </cell>
        </row>
        <row r="1057">
          <cell r="E1057">
            <v>0</v>
          </cell>
        </row>
        <row r="1058">
          <cell r="E1058">
            <v>0</v>
          </cell>
        </row>
        <row r="1059">
          <cell r="E1059">
            <v>0</v>
          </cell>
        </row>
        <row r="1060">
          <cell r="E1060">
            <v>0</v>
          </cell>
        </row>
        <row r="1061">
          <cell r="E1061">
            <v>0</v>
          </cell>
        </row>
        <row r="1062">
          <cell r="E1062">
            <v>0</v>
          </cell>
        </row>
        <row r="1063">
          <cell r="E1063">
            <v>0</v>
          </cell>
        </row>
        <row r="1064">
          <cell r="E1064">
            <v>0</v>
          </cell>
        </row>
        <row r="1065">
          <cell r="E1065">
            <v>0</v>
          </cell>
        </row>
        <row r="1066">
          <cell r="E1066">
            <v>0</v>
          </cell>
        </row>
        <row r="1067">
          <cell r="E1067">
            <v>0</v>
          </cell>
        </row>
        <row r="1068">
          <cell r="E1068">
            <v>0</v>
          </cell>
        </row>
        <row r="1069">
          <cell r="E1069">
            <v>0</v>
          </cell>
        </row>
        <row r="1070">
          <cell r="E1070">
            <v>0</v>
          </cell>
        </row>
        <row r="1071">
          <cell r="E1071">
            <v>0</v>
          </cell>
        </row>
        <row r="1072">
          <cell r="E1072">
            <v>0</v>
          </cell>
        </row>
        <row r="1073">
          <cell r="E1073">
            <v>0</v>
          </cell>
        </row>
        <row r="1074">
          <cell r="E1074">
            <v>0</v>
          </cell>
        </row>
        <row r="1075">
          <cell r="E1075">
            <v>0</v>
          </cell>
        </row>
        <row r="1076">
          <cell r="E1076">
            <v>0</v>
          </cell>
        </row>
        <row r="1077">
          <cell r="E1077">
            <v>0</v>
          </cell>
        </row>
        <row r="1078">
          <cell r="E1078">
            <v>0</v>
          </cell>
        </row>
        <row r="1079">
          <cell r="E1079">
            <v>0</v>
          </cell>
        </row>
        <row r="1080">
          <cell r="E1080">
            <v>0</v>
          </cell>
        </row>
        <row r="1081">
          <cell r="E1081">
            <v>0</v>
          </cell>
        </row>
        <row r="1082">
          <cell r="E1082">
            <v>0</v>
          </cell>
        </row>
        <row r="1083">
          <cell r="E1083">
            <v>0</v>
          </cell>
        </row>
        <row r="1084">
          <cell r="E1084">
            <v>0</v>
          </cell>
        </row>
        <row r="1085">
          <cell r="E1085">
            <v>0</v>
          </cell>
        </row>
        <row r="1086">
          <cell r="E1086">
            <v>0</v>
          </cell>
        </row>
        <row r="1087">
          <cell r="E1087">
            <v>0</v>
          </cell>
        </row>
        <row r="1088">
          <cell r="E1088">
            <v>0</v>
          </cell>
        </row>
        <row r="1089">
          <cell r="E1089">
            <v>0</v>
          </cell>
        </row>
        <row r="1090">
          <cell r="E1090">
            <v>0</v>
          </cell>
        </row>
        <row r="1091">
          <cell r="E1091">
            <v>0</v>
          </cell>
        </row>
        <row r="1092">
          <cell r="E1092">
            <v>0</v>
          </cell>
        </row>
        <row r="1093">
          <cell r="E1093">
            <v>0</v>
          </cell>
        </row>
        <row r="1094">
          <cell r="E1094">
            <v>0</v>
          </cell>
        </row>
        <row r="1095">
          <cell r="E1095">
            <v>0</v>
          </cell>
        </row>
        <row r="1096">
          <cell r="E1096">
            <v>0</v>
          </cell>
        </row>
        <row r="1097">
          <cell r="E1097">
            <v>0</v>
          </cell>
        </row>
        <row r="1098">
          <cell r="E1098">
            <v>0</v>
          </cell>
        </row>
        <row r="1099">
          <cell r="E1099">
            <v>0</v>
          </cell>
        </row>
        <row r="1100">
          <cell r="E1100">
            <v>0</v>
          </cell>
        </row>
        <row r="1101">
          <cell r="E1101">
            <v>0</v>
          </cell>
        </row>
        <row r="1102">
          <cell r="E1102">
            <v>0</v>
          </cell>
        </row>
        <row r="1103">
          <cell r="E1103">
            <v>0</v>
          </cell>
        </row>
        <row r="1104">
          <cell r="E1104">
            <v>0</v>
          </cell>
        </row>
        <row r="1105">
          <cell r="E1105">
            <v>0</v>
          </cell>
        </row>
        <row r="1106">
          <cell r="E1106">
            <v>0</v>
          </cell>
        </row>
        <row r="1107">
          <cell r="E1107">
            <v>0</v>
          </cell>
        </row>
        <row r="1108">
          <cell r="E1108">
            <v>0</v>
          </cell>
        </row>
        <row r="1109">
          <cell r="E1109">
            <v>0</v>
          </cell>
        </row>
        <row r="1110">
          <cell r="E1110">
            <v>0</v>
          </cell>
        </row>
        <row r="1111">
          <cell r="E1111">
            <v>0</v>
          </cell>
        </row>
        <row r="1112">
          <cell r="E1112">
            <v>0</v>
          </cell>
        </row>
        <row r="1113">
          <cell r="E1113">
            <v>0</v>
          </cell>
        </row>
        <row r="1114">
          <cell r="E1114">
            <v>0</v>
          </cell>
        </row>
        <row r="1115">
          <cell r="E1115">
            <v>0</v>
          </cell>
        </row>
        <row r="1116">
          <cell r="E1116">
            <v>0</v>
          </cell>
        </row>
        <row r="1117">
          <cell r="E1117">
            <v>0</v>
          </cell>
        </row>
        <row r="1118">
          <cell r="E1118">
            <v>0</v>
          </cell>
        </row>
        <row r="1119">
          <cell r="E1119">
            <v>0</v>
          </cell>
        </row>
        <row r="1120">
          <cell r="E1120">
            <v>0</v>
          </cell>
        </row>
        <row r="1121">
          <cell r="E1121">
            <v>0</v>
          </cell>
        </row>
        <row r="1122">
          <cell r="E1122">
            <v>0</v>
          </cell>
        </row>
        <row r="1123">
          <cell r="E1123">
            <v>0</v>
          </cell>
        </row>
        <row r="1124">
          <cell r="E1124">
            <v>0</v>
          </cell>
        </row>
        <row r="1125">
          <cell r="E1125">
            <v>0</v>
          </cell>
        </row>
        <row r="1126">
          <cell r="E1126">
            <v>0</v>
          </cell>
        </row>
        <row r="1127">
          <cell r="E1127">
            <v>0</v>
          </cell>
        </row>
        <row r="1128">
          <cell r="E1128">
            <v>0</v>
          </cell>
        </row>
        <row r="1129">
          <cell r="E1129">
            <v>0</v>
          </cell>
        </row>
        <row r="1130">
          <cell r="E1130">
            <v>0</v>
          </cell>
        </row>
        <row r="1131">
          <cell r="E1131">
            <v>0</v>
          </cell>
        </row>
        <row r="1132">
          <cell r="E1132">
            <v>0</v>
          </cell>
        </row>
        <row r="1133">
          <cell r="E1133">
            <v>0</v>
          </cell>
        </row>
        <row r="1134">
          <cell r="E1134">
            <v>0</v>
          </cell>
        </row>
        <row r="1135">
          <cell r="E1135">
            <v>0</v>
          </cell>
        </row>
        <row r="1136">
          <cell r="E1136">
            <v>0</v>
          </cell>
        </row>
        <row r="1137">
          <cell r="E1137">
            <v>0</v>
          </cell>
        </row>
        <row r="1138">
          <cell r="E1138">
            <v>0</v>
          </cell>
        </row>
        <row r="1139">
          <cell r="E1139">
            <v>0</v>
          </cell>
        </row>
        <row r="1140">
          <cell r="E1140">
            <v>0</v>
          </cell>
        </row>
        <row r="1141">
          <cell r="E1141">
            <v>0</v>
          </cell>
        </row>
        <row r="1142">
          <cell r="E1142">
            <v>0</v>
          </cell>
        </row>
        <row r="1143">
          <cell r="E1143">
            <v>0</v>
          </cell>
        </row>
        <row r="1144">
          <cell r="E1144">
            <v>0</v>
          </cell>
        </row>
        <row r="1145">
          <cell r="E1145">
            <v>0</v>
          </cell>
        </row>
        <row r="1146">
          <cell r="E1146">
            <v>0</v>
          </cell>
        </row>
        <row r="1147">
          <cell r="E1147">
            <v>0</v>
          </cell>
        </row>
        <row r="1148">
          <cell r="E1148">
            <v>0</v>
          </cell>
        </row>
        <row r="1149">
          <cell r="E1149">
            <v>0</v>
          </cell>
        </row>
        <row r="1150">
          <cell r="E1150">
            <v>0</v>
          </cell>
        </row>
        <row r="1151">
          <cell r="E1151">
            <v>0</v>
          </cell>
        </row>
        <row r="1152">
          <cell r="E1152">
            <v>0</v>
          </cell>
        </row>
        <row r="1153">
          <cell r="E1153">
            <v>0</v>
          </cell>
        </row>
        <row r="1154">
          <cell r="E1154">
            <v>0</v>
          </cell>
        </row>
        <row r="1155">
          <cell r="E1155">
            <v>0</v>
          </cell>
        </row>
        <row r="1156">
          <cell r="E1156">
            <v>0</v>
          </cell>
        </row>
        <row r="1157">
          <cell r="E1157">
            <v>0</v>
          </cell>
        </row>
        <row r="1158">
          <cell r="E1158">
            <v>0</v>
          </cell>
        </row>
        <row r="1159">
          <cell r="E1159">
            <v>0</v>
          </cell>
        </row>
        <row r="1160">
          <cell r="E1160">
            <v>0</v>
          </cell>
        </row>
        <row r="1161">
          <cell r="E1161">
            <v>0</v>
          </cell>
        </row>
        <row r="1162">
          <cell r="E1162">
            <v>0</v>
          </cell>
        </row>
        <row r="1163">
          <cell r="E1163">
            <v>0</v>
          </cell>
        </row>
        <row r="1164">
          <cell r="E1164">
            <v>0</v>
          </cell>
        </row>
        <row r="1165">
          <cell r="E1165">
            <v>0</v>
          </cell>
        </row>
        <row r="1166">
          <cell r="E1166">
            <v>0</v>
          </cell>
        </row>
        <row r="1167">
          <cell r="E1167">
            <v>0</v>
          </cell>
        </row>
        <row r="1168">
          <cell r="E1168">
            <v>0</v>
          </cell>
        </row>
        <row r="1169">
          <cell r="E1169">
            <v>0</v>
          </cell>
        </row>
        <row r="1170">
          <cell r="E1170">
            <v>0</v>
          </cell>
        </row>
        <row r="1171">
          <cell r="E1171">
            <v>0</v>
          </cell>
        </row>
        <row r="1172">
          <cell r="E1172">
            <v>0</v>
          </cell>
        </row>
        <row r="1173">
          <cell r="E1173">
            <v>0</v>
          </cell>
        </row>
        <row r="1174">
          <cell r="E1174">
            <v>0</v>
          </cell>
        </row>
        <row r="1175">
          <cell r="E1175">
            <v>0</v>
          </cell>
        </row>
        <row r="1176">
          <cell r="E1176">
            <v>0</v>
          </cell>
        </row>
        <row r="1177">
          <cell r="E1177">
            <v>0</v>
          </cell>
        </row>
        <row r="1178">
          <cell r="E1178">
            <v>0</v>
          </cell>
        </row>
        <row r="1179">
          <cell r="E1179">
            <v>0</v>
          </cell>
        </row>
        <row r="1180">
          <cell r="E1180">
            <v>0</v>
          </cell>
        </row>
        <row r="1181">
          <cell r="E1181">
            <v>0</v>
          </cell>
        </row>
        <row r="1182">
          <cell r="E1182">
            <v>0</v>
          </cell>
        </row>
        <row r="1183">
          <cell r="E1183">
            <v>0</v>
          </cell>
        </row>
        <row r="1184">
          <cell r="E1184">
            <v>0</v>
          </cell>
        </row>
        <row r="1185">
          <cell r="E1185">
            <v>0</v>
          </cell>
        </row>
        <row r="1186">
          <cell r="E1186">
            <v>0</v>
          </cell>
        </row>
        <row r="1187">
          <cell r="E1187">
            <v>0</v>
          </cell>
        </row>
        <row r="1188">
          <cell r="E1188">
            <v>0</v>
          </cell>
        </row>
        <row r="1189">
          <cell r="E1189">
            <v>0</v>
          </cell>
        </row>
        <row r="1190">
          <cell r="E1190">
            <v>0</v>
          </cell>
        </row>
        <row r="1191">
          <cell r="E1191">
            <v>0</v>
          </cell>
        </row>
        <row r="1192">
          <cell r="E1192">
            <v>0</v>
          </cell>
        </row>
        <row r="1193">
          <cell r="E1193">
            <v>0</v>
          </cell>
        </row>
        <row r="1194">
          <cell r="E1194">
            <v>0</v>
          </cell>
        </row>
        <row r="1195">
          <cell r="E1195">
            <v>0</v>
          </cell>
        </row>
        <row r="1196">
          <cell r="E1196">
            <v>0</v>
          </cell>
        </row>
        <row r="1197">
          <cell r="E1197">
            <v>0</v>
          </cell>
        </row>
        <row r="1198">
          <cell r="E1198">
            <v>0</v>
          </cell>
        </row>
        <row r="1199">
          <cell r="E1199">
            <v>0</v>
          </cell>
        </row>
        <row r="1200">
          <cell r="E1200">
            <v>0</v>
          </cell>
        </row>
        <row r="1201">
          <cell r="E1201">
            <v>0</v>
          </cell>
        </row>
        <row r="1202">
          <cell r="E1202">
            <v>0</v>
          </cell>
        </row>
        <row r="1203">
          <cell r="E1203">
            <v>0</v>
          </cell>
        </row>
        <row r="1204">
          <cell r="E1204">
            <v>0</v>
          </cell>
        </row>
        <row r="1205">
          <cell r="E1205">
            <v>0</v>
          </cell>
        </row>
        <row r="1206">
          <cell r="E1206">
            <v>0</v>
          </cell>
        </row>
        <row r="1207">
          <cell r="E1207">
            <v>0</v>
          </cell>
        </row>
        <row r="1208">
          <cell r="E1208">
            <v>0</v>
          </cell>
        </row>
        <row r="1209">
          <cell r="E1209">
            <v>0</v>
          </cell>
        </row>
        <row r="1210">
          <cell r="E1210">
            <v>0</v>
          </cell>
        </row>
        <row r="1211">
          <cell r="E1211">
            <v>0</v>
          </cell>
        </row>
        <row r="1212">
          <cell r="E1212">
            <v>0</v>
          </cell>
        </row>
        <row r="1213">
          <cell r="E1213">
            <v>0</v>
          </cell>
        </row>
        <row r="1214">
          <cell r="E1214">
            <v>0</v>
          </cell>
        </row>
        <row r="1215">
          <cell r="E1215">
            <v>0</v>
          </cell>
        </row>
        <row r="1216">
          <cell r="E1216">
            <v>0</v>
          </cell>
        </row>
        <row r="1217">
          <cell r="E1217">
            <v>0</v>
          </cell>
        </row>
        <row r="1218">
          <cell r="E1218">
            <v>0</v>
          </cell>
        </row>
        <row r="1219">
          <cell r="E1219">
            <v>0</v>
          </cell>
        </row>
        <row r="1220">
          <cell r="E1220">
            <v>0</v>
          </cell>
        </row>
        <row r="1221">
          <cell r="E1221">
            <v>0</v>
          </cell>
        </row>
        <row r="1222">
          <cell r="E1222">
            <v>0</v>
          </cell>
        </row>
        <row r="1223">
          <cell r="E1223">
            <v>0</v>
          </cell>
        </row>
        <row r="1224">
          <cell r="E1224">
            <v>0</v>
          </cell>
        </row>
        <row r="1225">
          <cell r="E1225">
            <v>0</v>
          </cell>
        </row>
        <row r="1226">
          <cell r="E1226">
            <v>0</v>
          </cell>
        </row>
        <row r="1227">
          <cell r="E1227">
            <v>0</v>
          </cell>
        </row>
        <row r="1228">
          <cell r="E1228">
            <v>0</v>
          </cell>
        </row>
        <row r="1229">
          <cell r="E1229">
            <v>0</v>
          </cell>
        </row>
        <row r="1230">
          <cell r="E1230">
            <v>0</v>
          </cell>
        </row>
        <row r="1231">
          <cell r="E1231">
            <v>0</v>
          </cell>
        </row>
        <row r="1232">
          <cell r="E1232">
            <v>0</v>
          </cell>
        </row>
        <row r="1233">
          <cell r="E1233">
            <v>0</v>
          </cell>
        </row>
        <row r="1234">
          <cell r="E1234">
            <v>0</v>
          </cell>
        </row>
        <row r="1235">
          <cell r="E1235">
            <v>0</v>
          </cell>
        </row>
        <row r="1236">
          <cell r="E1236">
            <v>0</v>
          </cell>
        </row>
        <row r="1237">
          <cell r="E1237">
            <v>0</v>
          </cell>
        </row>
        <row r="1238">
          <cell r="E1238">
            <v>0</v>
          </cell>
        </row>
        <row r="1239">
          <cell r="E1239">
            <v>0</v>
          </cell>
        </row>
        <row r="1240">
          <cell r="E1240">
            <v>0</v>
          </cell>
        </row>
        <row r="1241">
          <cell r="E1241">
            <v>0</v>
          </cell>
        </row>
        <row r="1242">
          <cell r="E1242">
            <v>0</v>
          </cell>
        </row>
        <row r="1243">
          <cell r="E1243">
            <v>0</v>
          </cell>
        </row>
        <row r="1244">
          <cell r="E1244">
            <v>0</v>
          </cell>
        </row>
        <row r="1245">
          <cell r="E1245">
            <v>0</v>
          </cell>
        </row>
        <row r="1246">
          <cell r="E1246">
            <v>0</v>
          </cell>
        </row>
        <row r="1247">
          <cell r="E1247">
            <v>0</v>
          </cell>
        </row>
        <row r="1248">
          <cell r="E1248">
            <v>0</v>
          </cell>
        </row>
        <row r="1249">
          <cell r="E1249">
            <v>0</v>
          </cell>
        </row>
        <row r="1250">
          <cell r="E1250">
            <v>0</v>
          </cell>
        </row>
        <row r="1251">
          <cell r="E1251">
            <v>0</v>
          </cell>
        </row>
        <row r="1252">
          <cell r="E1252">
            <v>0</v>
          </cell>
        </row>
        <row r="1253">
          <cell r="E1253">
            <v>0</v>
          </cell>
        </row>
        <row r="1254">
          <cell r="E1254">
            <v>0</v>
          </cell>
        </row>
        <row r="1255">
          <cell r="E1255">
            <v>0</v>
          </cell>
        </row>
        <row r="1256">
          <cell r="E1256">
            <v>0</v>
          </cell>
        </row>
        <row r="1257">
          <cell r="E1257">
            <v>0</v>
          </cell>
        </row>
        <row r="1258">
          <cell r="E1258">
            <v>0</v>
          </cell>
        </row>
        <row r="1259">
          <cell r="E1259">
            <v>0</v>
          </cell>
        </row>
        <row r="1260">
          <cell r="E1260">
            <v>0</v>
          </cell>
        </row>
        <row r="1261">
          <cell r="E1261">
            <v>0</v>
          </cell>
        </row>
        <row r="1262">
          <cell r="E1262">
            <v>0</v>
          </cell>
        </row>
        <row r="1263">
          <cell r="E1263">
            <v>0</v>
          </cell>
        </row>
        <row r="1264">
          <cell r="E1264">
            <v>0</v>
          </cell>
        </row>
        <row r="1265">
          <cell r="E1265">
            <v>0</v>
          </cell>
        </row>
        <row r="1266">
          <cell r="E1266">
            <v>0</v>
          </cell>
        </row>
        <row r="1267">
          <cell r="E1267">
            <v>0</v>
          </cell>
        </row>
        <row r="1268">
          <cell r="E1268">
            <v>0</v>
          </cell>
        </row>
        <row r="1269">
          <cell r="E1269">
            <v>0</v>
          </cell>
        </row>
        <row r="1270">
          <cell r="E1270">
            <v>0</v>
          </cell>
        </row>
        <row r="1271">
          <cell r="E1271">
            <v>0</v>
          </cell>
        </row>
        <row r="1272">
          <cell r="E1272">
            <v>0</v>
          </cell>
        </row>
        <row r="1273">
          <cell r="E1273">
            <v>0</v>
          </cell>
        </row>
        <row r="1274">
          <cell r="E1274">
            <v>0</v>
          </cell>
        </row>
        <row r="1275">
          <cell r="E1275">
            <v>0</v>
          </cell>
        </row>
        <row r="1276">
          <cell r="E1276">
            <v>0</v>
          </cell>
        </row>
        <row r="1277">
          <cell r="E1277">
            <v>0</v>
          </cell>
        </row>
        <row r="1278">
          <cell r="E1278">
            <v>0</v>
          </cell>
        </row>
        <row r="1279">
          <cell r="E1279">
            <v>0</v>
          </cell>
        </row>
        <row r="1280">
          <cell r="E1280">
            <v>0</v>
          </cell>
        </row>
        <row r="1281">
          <cell r="E1281">
            <v>0</v>
          </cell>
        </row>
        <row r="1282">
          <cell r="E1282">
            <v>0</v>
          </cell>
        </row>
        <row r="1283">
          <cell r="E1283">
            <v>0</v>
          </cell>
        </row>
        <row r="1284">
          <cell r="E1284">
            <v>0</v>
          </cell>
        </row>
        <row r="1285">
          <cell r="E1285">
            <v>0</v>
          </cell>
        </row>
        <row r="1286">
          <cell r="E1286">
            <v>0</v>
          </cell>
        </row>
        <row r="1287">
          <cell r="E1287">
            <v>0</v>
          </cell>
        </row>
        <row r="1288">
          <cell r="E1288">
            <v>0</v>
          </cell>
        </row>
        <row r="1289">
          <cell r="E1289">
            <v>0</v>
          </cell>
        </row>
        <row r="1290">
          <cell r="E1290">
            <v>0</v>
          </cell>
        </row>
        <row r="1291">
          <cell r="E1291">
            <v>0</v>
          </cell>
        </row>
        <row r="1292">
          <cell r="E1292">
            <v>0</v>
          </cell>
        </row>
        <row r="1293">
          <cell r="E1293">
            <v>0</v>
          </cell>
        </row>
        <row r="1294">
          <cell r="E1294">
            <v>0</v>
          </cell>
        </row>
        <row r="1295">
          <cell r="E1295">
            <v>0</v>
          </cell>
        </row>
        <row r="1296">
          <cell r="E1296">
            <v>0</v>
          </cell>
        </row>
        <row r="1297">
          <cell r="E1297">
            <v>0</v>
          </cell>
        </row>
        <row r="1298">
          <cell r="E1298">
            <v>0</v>
          </cell>
        </row>
        <row r="1299">
          <cell r="E1299">
            <v>0</v>
          </cell>
        </row>
        <row r="1300">
          <cell r="E1300">
            <v>0</v>
          </cell>
        </row>
        <row r="1301">
          <cell r="E1301">
            <v>0</v>
          </cell>
        </row>
        <row r="1302">
          <cell r="E1302">
            <v>0</v>
          </cell>
        </row>
        <row r="1303">
          <cell r="E1303">
            <v>0</v>
          </cell>
        </row>
        <row r="1304">
          <cell r="E1304">
            <v>0</v>
          </cell>
        </row>
        <row r="1305">
          <cell r="E1305">
            <v>0</v>
          </cell>
        </row>
        <row r="1306">
          <cell r="E1306">
            <v>0</v>
          </cell>
        </row>
        <row r="1307">
          <cell r="E1307">
            <v>0</v>
          </cell>
        </row>
        <row r="1308">
          <cell r="E1308">
            <v>0</v>
          </cell>
        </row>
      </sheetData>
      <sheetData sheetId="2" refreshError="1"/>
      <sheetData sheetId="3"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ＳＧＰ  ＶＡ"/>
      <sheetName val="ＳＧＰ ＶＢ"/>
      <sheetName val="ＳＧＰ ＶＤ"/>
      <sheetName val="ＨＩＶＰ"/>
      <sheetName val="ポリ管  給水"/>
      <sheetName val="耐熱塩ビﾗｲﾆﾝｸﾞ"/>
    </sheetNames>
    <sheetDataSet>
      <sheetData sheetId="0"/>
      <sheetData sheetId="1"/>
      <sheetData sheetId="2"/>
      <sheetData sheetId="3"/>
      <sheetData sheetId="4" refreshError="1">
        <row r="4">
          <cell r="A4" t="str">
            <v>第          号</v>
          </cell>
        </row>
        <row r="5">
          <cell r="J5" t="str">
            <v>水 道 用 ポ リ エ チ レ ン 管　</v>
          </cell>
        </row>
        <row r="6">
          <cell r="A6" t="str">
            <v>(給水)</v>
          </cell>
        </row>
        <row r="7">
          <cell r="J7" t="str">
            <v xml:space="preserve">      地 中 配 管</v>
          </cell>
          <cell r="S7" t="str">
            <v xml:space="preserve">        （１ｍ当り）</v>
          </cell>
        </row>
        <row r="9">
          <cell r="G9" t="str">
            <v>材    料    費</v>
          </cell>
          <cell r="L9" t="str">
            <v xml:space="preserve">         労 務 費 </v>
          </cell>
          <cell r="N9" t="str">
            <v xml:space="preserve">    は つ り 補 修</v>
          </cell>
          <cell r="P9" t="str">
            <v xml:space="preserve">       そ  の  他</v>
          </cell>
        </row>
        <row r="10">
          <cell r="D10" t="str">
            <v xml:space="preserve">  管</v>
          </cell>
          <cell r="F10" t="str">
            <v xml:space="preserve">     継   手    </v>
          </cell>
          <cell r="H10" t="str">
            <v xml:space="preserve">     接 合 材</v>
          </cell>
          <cell r="J10" t="str">
            <v xml:space="preserve">    支持金物</v>
          </cell>
          <cell r="L10" t="str">
            <v xml:space="preserve"> 配管工 </v>
          </cell>
          <cell r="M10">
            <v>15400</v>
          </cell>
          <cell r="P10">
            <v>10</v>
          </cell>
          <cell r="Q10" t="str">
            <v>％</v>
          </cell>
          <cell r="R10" t="str">
            <v xml:space="preserve">  合  計</v>
          </cell>
          <cell r="S10" t="str">
            <v xml:space="preserve">          備      考</v>
          </cell>
        </row>
        <row r="11">
          <cell r="C11" t="str">
            <v xml:space="preserve"> 単 価</v>
          </cell>
          <cell r="D11" t="str">
            <v>単価×</v>
          </cell>
          <cell r="E11" t="str">
            <v>(円)</v>
          </cell>
          <cell r="F11" t="str">
            <v>管単価×</v>
          </cell>
          <cell r="G11" t="str">
            <v>(円)</v>
          </cell>
          <cell r="H11" t="str">
            <v>管単価×</v>
          </cell>
          <cell r="I11" t="str">
            <v>(円)</v>
          </cell>
          <cell r="J11" t="str">
            <v>管単価×</v>
          </cell>
          <cell r="K11" t="str">
            <v>(円)</v>
          </cell>
          <cell r="L11" t="str">
            <v>配管工×</v>
          </cell>
          <cell r="M11" t="str">
            <v>(円)</v>
          </cell>
          <cell r="N11" t="str">
            <v>労務費×</v>
          </cell>
          <cell r="O11" t="str">
            <v>(円)</v>
          </cell>
          <cell r="P11" t="str">
            <v xml:space="preserve"> 労･ﾊﾂﾘ×</v>
          </cell>
          <cell r="Q11" t="str">
            <v>(円)</v>
          </cell>
        </row>
        <row r="12">
          <cell r="B12" t="str">
            <v xml:space="preserve">  15A </v>
          </cell>
          <cell r="C12">
            <v>99</v>
          </cell>
          <cell r="D12">
            <v>1.05</v>
          </cell>
          <cell r="E12">
            <v>103</v>
          </cell>
          <cell r="F12">
            <v>0.55000000000000004</v>
          </cell>
          <cell r="G12">
            <v>54</v>
          </cell>
          <cell r="H12">
            <v>0.18</v>
          </cell>
          <cell r="I12">
            <v>17</v>
          </cell>
          <cell r="L12">
            <v>6.7000000000000004E-2</v>
          </cell>
          <cell r="M12">
            <v>1031</v>
          </cell>
          <cell r="P12">
            <v>0.1</v>
          </cell>
          <cell r="Q12">
            <v>103</v>
          </cell>
          <cell r="R12">
            <v>1308</v>
          </cell>
          <cell r="S12" t="str">
            <v>～</v>
          </cell>
          <cell r="T12">
            <v>1300</v>
          </cell>
        </row>
        <row r="13">
          <cell r="B13" t="str">
            <v xml:space="preserve">  20A </v>
          </cell>
          <cell r="C13">
            <v>145</v>
          </cell>
          <cell r="D13">
            <v>1.05</v>
          </cell>
          <cell r="E13">
            <v>152</v>
          </cell>
          <cell r="F13">
            <v>0.55000000000000004</v>
          </cell>
          <cell r="G13">
            <v>79</v>
          </cell>
          <cell r="H13">
            <v>0.18</v>
          </cell>
          <cell r="I13">
            <v>26</v>
          </cell>
          <cell r="L13">
            <v>7.5999999999999998E-2</v>
          </cell>
          <cell r="M13">
            <v>1170</v>
          </cell>
          <cell r="P13">
            <v>0.1</v>
          </cell>
          <cell r="Q13">
            <v>117</v>
          </cell>
          <cell r="R13">
            <v>1544</v>
          </cell>
          <cell r="S13" t="str">
            <v>～</v>
          </cell>
          <cell r="T13">
            <v>1540</v>
          </cell>
        </row>
        <row r="14">
          <cell r="A14" t="str">
            <v>呼</v>
          </cell>
          <cell r="B14" t="str">
            <v xml:space="preserve">  25A </v>
          </cell>
          <cell r="C14">
            <v>228</v>
          </cell>
          <cell r="D14">
            <v>1.05</v>
          </cell>
          <cell r="E14">
            <v>239</v>
          </cell>
          <cell r="F14">
            <v>0.55000000000000004</v>
          </cell>
          <cell r="G14">
            <v>125</v>
          </cell>
          <cell r="H14">
            <v>0.18</v>
          </cell>
          <cell r="I14">
            <v>41</v>
          </cell>
          <cell r="L14">
            <v>9.2999999999999999E-2</v>
          </cell>
          <cell r="M14">
            <v>1432</v>
          </cell>
          <cell r="P14">
            <v>0.1</v>
          </cell>
          <cell r="Q14">
            <v>143</v>
          </cell>
          <cell r="R14">
            <v>1980</v>
          </cell>
          <cell r="S14" t="str">
            <v>～</v>
          </cell>
          <cell r="T14">
            <v>1980</v>
          </cell>
        </row>
        <row r="15">
          <cell r="B15" t="str">
            <v xml:space="preserve">  32A </v>
          </cell>
          <cell r="C15">
            <v>321</v>
          </cell>
          <cell r="D15">
            <v>1.05</v>
          </cell>
          <cell r="E15">
            <v>337</v>
          </cell>
          <cell r="F15">
            <v>0.55000000000000004</v>
          </cell>
          <cell r="G15">
            <v>176</v>
          </cell>
          <cell r="H15">
            <v>0.18</v>
          </cell>
          <cell r="I15">
            <v>57</v>
          </cell>
          <cell r="L15">
            <v>0.114</v>
          </cell>
          <cell r="M15">
            <v>1755</v>
          </cell>
          <cell r="P15">
            <v>0.1</v>
          </cell>
          <cell r="Q15">
            <v>175</v>
          </cell>
          <cell r="R15">
            <v>2500</v>
          </cell>
          <cell r="S15" t="str">
            <v>～</v>
          </cell>
          <cell r="T15">
            <v>2500</v>
          </cell>
        </row>
        <row r="16">
          <cell r="A16" t="str">
            <v>び</v>
          </cell>
          <cell r="B16" t="str">
            <v xml:space="preserve">  40A </v>
          </cell>
          <cell r="C16">
            <v>425</v>
          </cell>
          <cell r="D16">
            <v>1.05</v>
          </cell>
          <cell r="E16">
            <v>446</v>
          </cell>
          <cell r="F16">
            <v>0.55000000000000004</v>
          </cell>
          <cell r="G16">
            <v>233</v>
          </cell>
          <cell r="H16">
            <v>0.18</v>
          </cell>
          <cell r="I16">
            <v>76</v>
          </cell>
          <cell r="L16">
            <v>0.125</v>
          </cell>
          <cell r="M16">
            <v>1925</v>
          </cell>
          <cell r="P16">
            <v>0.1</v>
          </cell>
          <cell r="Q16">
            <v>192</v>
          </cell>
          <cell r="R16">
            <v>2872</v>
          </cell>
          <cell r="S16" t="str">
            <v>～</v>
          </cell>
          <cell r="T16">
            <v>2870</v>
          </cell>
        </row>
        <row r="17">
          <cell r="B17" t="str">
            <v xml:space="preserve">  50A </v>
          </cell>
          <cell r="C17">
            <v>656</v>
          </cell>
          <cell r="D17">
            <v>1.05</v>
          </cell>
          <cell r="E17">
            <v>688</v>
          </cell>
          <cell r="F17">
            <v>0.55000000000000004</v>
          </cell>
          <cell r="G17">
            <v>360</v>
          </cell>
          <cell r="H17">
            <v>0.18</v>
          </cell>
          <cell r="I17">
            <v>118</v>
          </cell>
          <cell r="L17">
            <v>0.157</v>
          </cell>
          <cell r="M17">
            <v>2417</v>
          </cell>
          <cell r="P17">
            <v>0.1</v>
          </cell>
          <cell r="Q17">
            <v>241</v>
          </cell>
          <cell r="R17">
            <v>3824</v>
          </cell>
          <cell r="S17" t="str">
            <v>～</v>
          </cell>
          <cell r="T17">
            <v>3820</v>
          </cell>
        </row>
        <row r="18">
          <cell r="A18" t="str">
            <v>径</v>
          </cell>
          <cell r="B18" t="str">
            <v xml:space="preserve">  65A </v>
          </cell>
          <cell r="D18">
            <v>1.05</v>
          </cell>
          <cell r="F18">
            <v>0.55000000000000004</v>
          </cell>
          <cell r="H18">
            <v>0.18</v>
          </cell>
          <cell r="L18">
            <v>0.20499999999999999</v>
          </cell>
          <cell r="P18">
            <v>0.1</v>
          </cell>
        </row>
        <row r="19">
          <cell r="B19" t="str">
            <v xml:space="preserve">  80A </v>
          </cell>
          <cell r="D19">
            <v>1.05</v>
          </cell>
          <cell r="F19">
            <v>0.55000000000000004</v>
          </cell>
          <cell r="H19">
            <v>0.18</v>
          </cell>
          <cell r="L19">
            <v>0.23200000000000001</v>
          </cell>
          <cell r="P19">
            <v>0.1</v>
          </cell>
        </row>
        <row r="20">
          <cell r="B20" t="str">
            <v>100A</v>
          </cell>
          <cell r="D20">
            <v>1.05</v>
          </cell>
          <cell r="F20">
            <v>0.55000000000000004</v>
          </cell>
          <cell r="H20">
            <v>0.18</v>
          </cell>
          <cell r="L20">
            <v>0.30299999999999999</v>
          </cell>
          <cell r="P20">
            <v>0.1</v>
          </cell>
        </row>
        <row r="21">
          <cell r="B21" t="str">
            <v>125A</v>
          </cell>
          <cell r="D21">
            <v>1.05</v>
          </cell>
          <cell r="F21">
            <v>0.55000000000000004</v>
          </cell>
          <cell r="H21">
            <v>0.18</v>
          </cell>
          <cell r="L21">
            <v>0.35899999999999999</v>
          </cell>
          <cell r="P21">
            <v>0.1</v>
          </cell>
        </row>
        <row r="22">
          <cell r="B22" t="str">
            <v>150A</v>
          </cell>
          <cell r="D22">
            <v>1.05</v>
          </cell>
          <cell r="F22">
            <v>0.55000000000000004</v>
          </cell>
          <cell r="H22">
            <v>0.18</v>
          </cell>
          <cell r="L22">
            <v>0.436</v>
          </cell>
          <cell r="P22">
            <v>0.1</v>
          </cell>
        </row>
        <row r="29">
          <cell r="B29" t="str">
            <v>物価 平成１3年4月号　P578</v>
          </cell>
        </row>
      </sheetData>
      <sheetData sheetId="5"/>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表紙"/>
      <sheetName val="機器"/>
      <sheetName val="器具"/>
      <sheetName val="ﾀﾞｸﾄ集計・換気"/>
      <sheetName val="ｽﾊﾟｲﾗﾙ・換気"/>
      <sheetName val="鉄板ダクト・換気"/>
      <sheetName val="塩ビ製ﾀﾞｸﾄ・換気"/>
      <sheetName val="ﾁｬﾝﾊﾞｰ、ﾎﾞｯｸｽ・換気、塩ビ共"/>
      <sheetName val="配管"/>
      <sheetName val="以降OLD"/>
      <sheetName val="ﾀﾞｸﾄ集計・空調"/>
      <sheetName val="ｽﾊﾟｲﾗﾙ・空調"/>
      <sheetName val="ﾁｬﾝﾊﾞｰ、ﾎﾞｯｸｽ・空調"/>
    </sheetNames>
    <sheetDataSet>
      <sheetData sheetId="0" refreshError="1">
        <row r="2">
          <cell r="B2" t="str">
            <v>瀬戸浄化センター</v>
          </cell>
        </row>
        <row r="4">
          <cell r="B4" t="str">
            <v>管理機械棟</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XXXXXXX"/>
      <sheetName val="主要材料H14"/>
      <sheetName val="刊行物H14"/>
    </sheetNames>
    <sheetDataSet>
      <sheetData sheetId="0" refreshError="1"/>
      <sheetData sheetId="1" refreshError="1">
        <row r="3">
          <cell r="A3" t="str">
            <v>S06001</v>
          </cell>
          <cell r="B3" t="str">
            <v>ﾚﾃﾞｨﾐｸｽﾄｺﾝｸﾘｰﾄ</v>
          </cell>
          <cell r="C3" t="str">
            <v>18-15</v>
          </cell>
          <cell r="D3" t="str">
            <v>ｍ3</v>
          </cell>
          <cell r="E3">
            <v>11600</v>
          </cell>
        </row>
        <row r="6">
          <cell r="A6" t="str">
            <v>S06002</v>
          </cell>
          <cell r="B6" t="str">
            <v>ﾚﾃﾞｨﾐｸｽﾄｺﾝｸﾘｰﾄ</v>
          </cell>
          <cell r="C6" t="str">
            <v>21-15</v>
          </cell>
          <cell r="D6" t="str">
            <v>ｍ3</v>
          </cell>
          <cell r="E6">
            <v>11900</v>
          </cell>
        </row>
        <row r="9">
          <cell r="A9" t="str">
            <v>S06003</v>
          </cell>
          <cell r="B9" t="str">
            <v>ﾚﾃﾞｨﾐｸｽﾄｺﾝｸﾘｰﾄ</v>
          </cell>
          <cell r="C9" t="str">
            <v>21-18</v>
          </cell>
          <cell r="D9" t="str">
            <v>ｍ3</v>
          </cell>
          <cell r="E9">
            <v>11900</v>
          </cell>
        </row>
        <row r="12">
          <cell r="A12" t="str">
            <v>S06004</v>
          </cell>
          <cell r="B12" t="str">
            <v>ﾚﾃﾞｨﾐｸｽﾄｺﾝｸﾘｰﾄ</v>
          </cell>
          <cell r="C12" t="str">
            <v>24-15</v>
          </cell>
          <cell r="D12" t="str">
            <v>ｍ3</v>
          </cell>
          <cell r="E12">
            <v>12300</v>
          </cell>
        </row>
        <row r="15">
          <cell r="A15" t="str">
            <v>S06005</v>
          </cell>
          <cell r="B15" t="str">
            <v>ﾚﾃﾞｨﾐｸｽﾄｺﾝｸﾘｰﾄ</v>
          </cell>
          <cell r="C15" t="str">
            <v>24-18</v>
          </cell>
          <cell r="D15" t="str">
            <v>ｍ3</v>
          </cell>
          <cell r="E15">
            <v>12300</v>
          </cell>
        </row>
        <row r="18">
          <cell r="A18" t="str">
            <v>S06006</v>
          </cell>
          <cell r="B18" t="str">
            <v>ﾚﾃﾞｨﾐｸｽﾄｺﾝｸﾘｰﾄ</v>
          </cell>
          <cell r="C18" t="str">
            <v>27-15</v>
          </cell>
          <cell r="D18" t="str">
            <v>ｍ3</v>
          </cell>
          <cell r="E18">
            <v>12700</v>
          </cell>
        </row>
        <row r="21">
          <cell r="A21" t="str">
            <v>S06007</v>
          </cell>
          <cell r="B21" t="str">
            <v>ﾚﾃﾞｨﾐｸｽﾄｺﾝｸﾘｰﾄ</v>
          </cell>
          <cell r="C21" t="str">
            <v>27-18</v>
          </cell>
          <cell r="D21" t="str">
            <v>ｍ3</v>
          </cell>
          <cell r="E21">
            <v>12700</v>
          </cell>
        </row>
        <row r="24">
          <cell r="A24" t="str">
            <v>S06008</v>
          </cell>
          <cell r="B24" t="str">
            <v>ﾚﾃﾞｨﾐｸｽﾄｺﾝｸﾘｰﾄ</v>
          </cell>
          <cell r="C24" t="str">
            <v>30-15</v>
          </cell>
          <cell r="D24" t="str">
            <v>ｍ3</v>
          </cell>
          <cell r="E24">
            <v>13000</v>
          </cell>
        </row>
        <row r="27">
          <cell r="A27" t="str">
            <v>S06009</v>
          </cell>
          <cell r="B27" t="str">
            <v>ﾚﾃﾞｨﾐｸｽﾄｺﾝｸﾘｰﾄ</v>
          </cell>
          <cell r="C27" t="str">
            <v>30-18</v>
          </cell>
          <cell r="D27" t="str">
            <v>ｍ3</v>
          </cell>
          <cell r="E27">
            <v>13000</v>
          </cell>
        </row>
        <row r="30">
          <cell r="A30" t="str">
            <v>S06010</v>
          </cell>
          <cell r="B30" t="str">
            <v>ﾚﾃﾞｨﾐｸｽﾄｺﾝｸﾘｰﾄ</v>
          </cell>
          <cell r="C30" t="str">
            <v>33-15</v>
          </cell>
          <cell r="D30" t="str">
            <v>ｍ3</v>
          </cell>
          <cell r="E30">
            <v>13300</v>
          </cell>
        </row>
        <row r="33">
          <cell r="A33" t="str">
            <v>S06011</v>
          </cell>
          <cell r="B33" t="str">
            <v>ﾚﾃﾞｨﾐｸｽﾄｺﾝｸﾘｰﾄ</v>
          </cell>
          <cell r="C33" t="str">
            <v>33-18</v>
          </cell>
          <cell r="D33" t="str">
            <v>ｍ3</v>
          </cell>
          <cell r="E33">
            <v>13300</v>
          </cell>
        </row>
        <row r="36">
          <cell r="A36" t="str">
            <v>S05001</v>
          </cell>
          <cell r="B36" t="str">
            <v>異形棒鋼</v>
          </cell>
          <cell r="C36" t="str">
            <v>SD295A  D10</v>
          </cell>
          <cell r="D36" t="str">
            <v>t</v>
          </cell>
          <cell r="E36">
            <v>36000</v>
          </cell>
        </row>
        <row r="39">
          <cell r="A39" t="str">
            <v>S05002</v>
          </cell>
          <cell r="B39" t="str">
            <v>異形棒鋼</v>
          </cell>
          <cell r="C39" t="str">
            <v>SD295A  D13</v>
          </cell>
          <cell r="D39" t="str">
            <v>t</v>
          </cell>
          <cell r="E39">
            <v>34000</v>
          </cell>
        </row>
        <row r="42">
          <cell r="A42" t="str">
            <v>S05003</v>
          </cell>
          <cell r="B42" t="str">
            <v>異形棒鋼</v>
          </cell>
          <cell r="C42" t="str">
            <v>SD295A  D16</v>
          </cell>
          <cell r="D42" t="str">
            <v>t</v>
          </cell>
          <cell r="E42">
            <v>32000</v>
          </cell>
        </row>
        <row r="45">
          <cell r="A45" t="str">
            <v>S05004</v>
          </cell>
          <cell r="B45" t="str">
            <v>異形棒鋼</v>
          </cell>
          <cell r="C45" t="str">
            <v>SD345  D19</v>
          </cell>
          <cell r="D45" t="str">
            <v>t</v>
          </cell>
          <cell r="E45">
            <v>3300</v>
          </cell>
        </row>
        <row r="48">
          <cell r="A48" t="str">
            <v>S05005</v>
          </cell>
          <cell r="B48" t="str">
            <v>異形棒鋼</v>
          </cell>
          <cell r="C48" t="str">
            <v>SD345  D22</v>
          </cell>
          <cell r="D48" t="str">
            <v>t</v>
          </cell>
          <cell r="E48">
            <v>33000</v>
          </cell>
        </row>
        <row r="51">
          <cell r="A51" t="str">
            <v>S05006</v>
          </cell>
          <cell r="B51" t="str">
            <v>異形棒鋼</v>
          </cell>
          <cell r="C51" t="str">
            <v>SD345  D25</v>
          </cell>
          <cell r="D51" t="str">
            <v>t</v>
          </cell>
          <cell r="E51">
            <v>33000</v>
          </cell>
        </row>
        <row r="54">
          <cell r="A54" t="str">
            <v>S05007</v>
          </cell>
          <cell r="B54" t="str">
            <v>異形棒鋼</v>
          </cell>
          <cell r="C54" t="str">
            <v>SD345  D29</v>
          </cell>
          <cell r="D54" t="str">
            <v>t</v>
          </cell>
          <cell r="E54">
            <v>34000</v>
          </cell>
        </row>
        <row r="57">
          <cell r="A57" t="str">
            <v>S05090</v>
          </cell>
          <cell r="B57" t="str">
            <v>鉄屑</v>
          </cell>
          <cell r="C57" t="str">
            <v>H2</v>
          </cell>
          <cell r="D57" t="str">
            <v>t</v>
          </cell>
          <cell r="E57">
            <v>-3500</v>
          </cell>
        </row>
        <row r="69">
          <cell r="A69" t="str">
            <v>S070001</v>
          </cell>
          <cell r="B69" t="str">
            <v>棒鋼</v>
          </cell>
          <cell r="C69" t="str">
            <v>SS400 RB-13</v>
          </cell>
          <cell r="D69" t="str">
            <v>t</v>
          </cell>
          <cell r="E69">
            <v>49000</v>
          </cell>
        </row>
        <row r="72">
          <cell r="A72" t="str">
            <v>S070002</v>
          </cell>
          <cell r="B72" t="str">
            <v>棒鋼</v>
          </cell>
          <cell r="C72" t="str">
            <v>SS400 RB-20</v>
          </cell>
          <cell r="D72" t="str">
            <v>t</v>
          </cell>
          <cell r="E72">
            <v>47000</v>
          </cell>
        </row>
        <row r="75">
          <cell r="A75" t="str">
            <v>S070003</v>
          </cell>
          <cell r="B75" t="str">
            <v>棒鋼</v>
          </cell>
          <cell r="C75" t="str">
            <v>SS400 RB-70</v>
          </cell>
          <cell r="D75" t="str">
            <v>t</v>
          </cell>
          <cell r="E75">
            <v>58000</v>
          </cell>
        </row>
        <row r="102">
          <cell r="A102" t="str">
            <v>S070050</v>
          </cell>
          <cell r="B102" t="str">
            <v>軽量溝形鋼</v>
          </cell>
          <cell r="C102" t="str">
            <v>SSC400 LC-75*45*15*2.3</v>
          </cell>
          <cell r="D102" t="str">
            <v>t</v>
          </cell>
          <cell r="E102">
            <v>48000</v>
          </cell>
        </row>
        <row r="105">
          <cell r="A105" t="str">
            <v>S070051</v>
          </cell>
          <cell r="B105" t="str">
            <v>軽量溝形鋼</v>
          </cell>
          <cell r="C105" t="str">
            <v>SSC400 LC-100*50*20*2.3</v>
          </cell>
          <cell r="D105" t="str">
            <v>t</v>
          </cell>
          <cell r="E105">
            <v>48000</v>
          </cell>
        </row>
        <row r="108">
          <cell r="A108" t="str">
            <v>S070052</v>
          </cell>
          <cell r="B108" t="str">
            <v>軽量溝形鋼</v>
          </cell>
          <cell r="C108" t="str">
            <v>SSC400 LC-100*50*20*3.2</v>
          </cell>
          <cell r="D108" t="str">
            <v>t</v>
          </cell>
          <cell r="E108">
            <v>49000</v>
          </cell>
        </row>
        <row r="135">
          <cell r="A135" t="str">
            <v>S070100</v>
          </cell>
          <cell r="B135" t="str">
            <v>平鋼</v>
          </cell>
          <cell r="C135" t="str">
            <v>SN400A FB-9*25</v>
          </cell>
          <cell r="D135" t="str">
            <v>t</v>
          </cell>
          <cell r="E135">
            <v>47700</v>
          </cell>
        </row>
        <row r="141">
          <cell r="A141" t="str">
            <v>S070101</v>
          </cell>
          <cell r="B141" t="str">
            <v>平鋼</v>
          </cell>
          <cell r="C141" t="str">
            <v>SN490B FB-9*25</v>
          </cell>
          <cell r="D141" t="str">
            <v>t</v>
          </cell>
          <cell r="E141">
            <v>58700</v>
          </cell>
        </row>
        <row r="147">
          <cell r="A147" t="str">
            <v>S070102</v>
          </cell>
          <cell r="B147" t="str">
            <v>平鋼</v>
          </cell>
          <cell r="C147" t="str">
            <v>SN490B FB-9*32</v>
          </cell>
          <cell r="D147" t="str">
            <v>t</v>
          </cell>
          <cell r="E147">
            <v>55700</v>
          </cell>
        </row>
        <row r="168">
          <cell r="A168" t="str">
            <v>S070200</v>
          </cell>
          <cell r="B168" t="str">
            <v>Ｈ形鋼</v>
          </cell>
          <cell r="C168" t="str">
            <v>SS400 Ｈ-100*100*6*8</v>
          </cell>
          <cell r="D168" t="str">
            <v>t</v>
          </cell>
          <cell r="E168">
            <v>40000</v>
          </cell>
        </row>
        <row r="171">
          <cell r="A171" t="str">
            <v>S070201</v>
          </cell>
          <cell r="B171" t="str">
            <v>Ｈ形鋼</v>
          </cell>
          <cell r="C171" t="str">
            <v>SS400 Ｈ-125*125*6.5*9</v>
          </cell>
          <cell r="D171" t="str">
            <v>t</v>
          </cell>
          <cell r="E171">
            <v>38000</v>
          </cell>
        </row>
        <row r="174">
          <cell r="A174" t="str">
            <v>S070202</v>
          </cell>
          <cell r="B174" t="str">
            <v>Ｈ形鋼</v>
          </cell>
          <cell r="C174" t="str">
            <v>SS400 Ｈ-150*75*5*7</v>
          </cell>
          <cell r="D174" t="str">
            <v>t</v>
          </cell>
          <cell r="E174">
            <v>40000</v>
          </cell>
        </row>
        <row r="177">
          <cell r="A177" t="str">
            <v>S070203</v>
          </cell>
          <cell r="B177" t="str">
            <v>Ｈ形鋼</v>
          </cell>
          <cell r="C177" t="str">
            <v>SS400 Ｈ-150*150*7*10</v>
          </cell>
          <cell r="D177" t="str">
            <v>t</v>
          </cell>
          <cell r="E177">
            <v>38000</v>
          </cell>
        </row>
        <row r="180">
          <cell r="A180" t="str">
            <v>S070204</v>
          </cell>
          <cell r="B180" t="str">
            <v>Ｈ形鋼</v>
          </cell>
          <cell r="C180" t="str">
            <v>SS400 Ｈ-194*150*6*9</v>
          </cell>
          <cell r="D180" t="str">
            <v>t</v>
          </cell>
          <cell r="E180">
            <v>38000</v>
          </cell>
        </row>
        <row r="183">
          <cell r="A183" t="str">
            <v>S070205</v>
          </cell>
          <cell r="B183" t="str">
            <v>Ｈ形鋼</v>
          </cell>
          <cell r="C183" t="str">
            <v>SS400 Ｈ-200*100*5.5*8</v>
          </cell>
          <cell r="D183" t="str">
            <v>t</v>
          </cell>
          <cell r="E183">
            <v>38000</v>
          </cell>
        </row>
        <row r="186">
          <cell r="A186" t="str">
            <v>S070206</v>
          </cell>
          <cell r="B186" t="str">
            <v>Ｈ形鋼</v>
          </cell>
          <cell r="C186" t="str">
            <v>SS400 Ｈ-250*125*6*9</v>
          </cell>
          <cell r="D186" t="str">
            <v>t</v>
          </cell>
          <cell r="E186">
            <v>38000</v>
          </cell>
        </row>
        <row r="201">
          <cell r="A201" t="str">
            <v>S070210</v>
          </cell>
          <cell r="B201" t="str">
            <v>Ｈ形鋼</v>
          </cell>
          <cell r="C201" t="str">
            <v>SN400B Ｈ-148*100*6*9</v>
          </cell>
          <cell r="D201" t="str">
            <v>t</v>
          </cell>
          <cell r="E201">
            <v>44000</v>
          </cell>
        </row>
        <row r="206">
          <cell r="A206" t="str">
            <v>S070211</v>
          </cell>
          <cell r="B206" t="str">
            <v>Ｈ形鋼</v>
          </cell>
          <cell r="C206" t="str">
            <v>SN400B Ｈ-150*150*7*10</v>
          </cell>
          <cell r="D206" t="str">
            <v>t</v>
          </cell>
          <cell r="E206">
            <v>44000</v>
          </cell>
        </row>
        <row r="211">
          <cell r="A211" t="str">
            <v>S070212</v>
          </cell>
          <cell r="B211" t="str">
            <v>Ｈ形鋼</v>
          </cell>
          <cell r="C211" t="str">
            <v>SN400B Ｈ-194*150*6*9</v>
          </cell>
          <cell r="D211" t="str">
            <v>t</v>
          </cell>
          <cell r="E211">
            <v>44000</v>
          </cell>
        </row>
        <row r="216">
          <cell r="A216" t="str">
            <v>S070213</v>
          </cell>
          <cell r="B216" t="str">
            <v>Ｈ形鋼</v>
          </cell>
          <cell r="C216" t="str">
            <v>SN400B Ｈ-200*100*5.5*8</v>
          </cell>
          <cell r="D216" t="str">
            <v>t</v>
          </cell>
          <cell r="E216">
            <v>44000</v>
          </cell>
        </row>
        <row r="221">
          <cell r="A221" t="str">
            <v>S070214</v>
          </cell>
          <cell r="B221" t="str">
            <v>Ｈ形鋼</v>
          </cell>
          <cell r="C221" t="str">
            <v>SN400B Ｈ-294*200*8*12</v>
          </cell>
          <cell r="D221" t="str">
            <v>t</v>
          </cell>
          <cell r="E221">
            <v>44000</v>
          </cell>
        </row>
        <row r="226">
          <cell r="A226" t="str">
            <v>S070215</v>
          </cell>
          <cell r="B226" t="str">
            <v>Ｈ形鋼</v>
          </cell>
          <cell r="C226" t="str">
            <v>SN400B Ｈ-488*300*11*18</v>
          </cell>
          <cell r="D226" t="str">
            <v>t</v>
          </cell>
          <cell r="E226">
            <v>46000</v>
          </cell>
        </row>
        <row r="234">
          <cell r="A234" t="str">
            <v>S070295</v>
          </cell>
          <cell r="B234" t="str">
            <v>溝形鋼</v>
          </cell>
          <cell r="C234" t="str">
            <v>SS400 [-180*75*7*10.5</v>
          </cell>
          <cell r="D234" t="str">
            <v>t</v>
          </cell>
          <cell r="E234">
            <v>41000</v>
          </cell>
        </row>
        <row r="237">
          <cell r="A237" t="str">
            <v>S070296</v>
          </cell>
          <cell r="B237" t="str">
            <v>溝形鋼</v>
          </cell>
          <cell r="C237" t="str">
            <v>SS400 [-200*80*7.5*11</v>
          </cell>
          <cell r="D237" t="str">
            <v>t</v>
          </cell>
          <cell r="E237">
            <v>41000</v>
          </cell>
        </row>
        <row r="267">
          <cell r="A267" t="str">
            <v>S070300</v>
          </cell>
          <cell r="B267" t="str">
            <v>鋼板</v>
          </cell>
          <cell r="C267" t="str">
            <v>SS400 PL-4.5</v>
          </cell>
          <cell r="D267" t="str">
            <v>t</v>
          </cell>
          <cell r="E267">
            <v>63800</v>
          </cell>
        </row>
        <row r="272">
          <cell r="A272" t="str">
            <v>S070301</v>
          </cell>
          <cell r="B272" t="str">
            <v>鋼板</v>
          </cell>
          <cell r="C272" t="str">
            <v>SS400 PL-6</v>
          </cell>
          <cell r="D272" t="str">
            <v>t</v>
          </cell>
          <cell r="E272">
            <v>63800</v>
          </cell>
        </row>
        <row r="277">
          <cell r="A277" t="str">
            <v>S070302</v>
          </cell>
          <cell r="B277" t="str">
            <v>鋼板</v>
          </cell>
          <cell r="C277" t="str">
            <v>SS400 PL-9</v>
          </cell>
          <cell r="D277" t="str">
            <v>t</v>
          </cell>
          <cell r="E277">
            <v>63800</v>
          </cell>
        </row>
        <row r="282">
          <cell r="A282" t="str">
            <v>S070303</v>
          </cell>
          <cell r="B282" t="str">
            <v>鋼板</v>
          </cell>
          <cell r="C282" t="str">
            <v>SN400B PL-6</v>
          </cell>
          <cell r="D282" t="str">
            <v>t</v>
          </cell>
          <cell r="E282">
            <v>67500</v>
          </cell>
        </row>
        <row r="287">
          <cell r="A287" t="str">
            <v>S070304</v>
          </cell>
          <cell r="B287" t="str">
            <v>鋼板</v>
          </cell>
          <cell r="C287" t="str">
            <v>SN400B PL-9</v>
          </cell>
          <cell r="D287" t="str">
            <v>t</v>
          </cell>
          <cell r="E287">
            <v>67500</v>
          </cell>
        </row>
        <row r="292">
          <cell r="A292" t="str">
            <v>S070305</v>
          </cell>
          <cell r="B292" t="str">
            <v>鋼板</v>
          </cell>
          <cell r="C292" t="str">
            <v>SN400B PL-12</v>
          </cell>
          <cell r="D292" t="str">
            <v>t</v>
          </cell>
          <cell r="E292">
            <v>67500</v>
          </cell>
        </row>
        <row r="300">
          <cell r="A300" t="str">
            <v>S070306</v>
          </cell>
          <cell r="B300" t="str">
            <v>鋼板</v>
          </cell>
          <cell r="C300" t="str">
            <v>SN400B PL-16</v>
          </cell>
          <cell r="D300" t="str">
            <v>t</v>
          </cell>
          <cell r="E300">
            <v>72500</v>
          </cell>
        </row>
        <row r="305">
          <cell r="A305" t="str">
            <v>S070307</v>
          </cell>
          <cell r="B305" t="str">
            <v>鋼板</v>
          </cell>
          <cell r="C305" t="str">
            <v>SN400B-KC PL-9</v>
          </cell>
          <cell r="D305" t="str">
            <v>t</v>
          </cell>
          <cell r="E305">
            <v>69500</v>
          </cell>
        </row>
        <row r="310">
          <cell r="A310" t="str">
            <v>S070308</v>
          </cell>
          <cell r="B310" t="str">
            <v>鋼板</v>
          </cell>
          <cell r="C310" t="str">
            <v>SN400B-KC PL-12</v>
          </cell>
          <cell r="D310" t="str">
            <v>t</v>
          </cell>
          <cell r="E310">
            <v>69500</v>
          </cell>
        </row>
        <row r="315">
          <cell r="A315" t="str">
            <v>S070309</v>
          </cell>
          <cell r="B315" t="str">
            <v>鋼板</v>
          </cell>
          <cell r="C315" t="str">
            <v>SN400C PL-16</v>
          </cell>
          <cell r="D315" t="str">
            <v>t</v>
          </cell>
          <cell r="E315">
            <v>77500</v>
          </cell>
        </row>
        <row r="320">
          <cell r="A320" t="str">
            <v>S070310</v>
          </cell>
          <cell r="B320" t="str">
            <v>鋼板</v>
          </cell>
          <cell r="C320" t="str">
            <v>SN400C PL-19</v>
          </cell>
          <cell r="D320" t="str">
            <v>t</v>
          </cell>
          <cell r="E320">
            <v>77500</v>
          </cell>
        </row>
        <row r="325">
          <cell r="A325" t="str">
            <v>S070311</v>
          </cell>
          <cell r="B325" t="str">
            <v>鋼板</v>
          </cell>
          <cell r="C325" t="str">
            <v>SN400C PL-22</v>
          </cell>
          <cell r="D325" t="str">
            <v>t</v>
          </cell>
          <cell r="E325">
            <v>77500</v>
          </cell>
        </row>
        <row r="333">
          <cell r="A333" t="str">
            <v>S070500</v>
          </cell>
          <cell r="B333" t="str">
            <v>等辺山形鋼</v>
          </cell>
          <cell r="C333" t="str">
            <v>SS400 L-50*50*4</v>
          </cell>
          <cell r="D333" t="str">
            <v>t</v>
          </cell>
          <cell r="E333">
            <v>39000</v>
          </cell>
        </row>
        <row r="336">
          <cell r="A336" t="str">
            <v>S070501</v>
          </cell>
          <cell r="B336" t="str">
            <v>等辺山形鋼</v>
          </cell>
          <cell r="C336" t="str">
            <v>SS400 L-50*50*6</v>
          </cell>
          <cell r="D336" t="str">
            <v>t</v>
          </cell>
          <cell r="E336">
            <v>38000</v>
          </cell>
        </row>
        <row r="339">
          <cell r="A339" t="str">
            <v>S070502</v>
          </cell>
          <cell r="B339" t="str">
            <v>等辺山形鋼</v>
          </cell>
          <cell r="C339" t="str">
            <v>SS400 L-100*100*10</v>
          </cell>
          <cell r="D339" t="str">
            <v>t</v>
          </cell>
          <cell r="E339">
            <v>42000</v>
          </cell>
        </row>
        <row r="366">
          <cell r="A366" t="str">
            <v>S070510</v>
          </cell>
          <cell r="B366" t="str">
            <v>不等辺山形鋼</v>
          </cell>
          <cell r="C366" t="str">
            <v>SS400 L-100*75*7</v>
          </cell>
          <cell r="D366" t="str">
            <v>t</v>
          </cell>
          <cell r="E366">
            <v>60000</v>
          </cell>
        </row>
        <row r="369">
          <cell r="A369" t="str">
            <v>S070511</v>
          </cell>
          <cell r="B369" t="str">
            <v>不等辺山形鋼</v>
          </cell>
          <cell r="C369" t="str">
            <v>SS400 L-125*75*7</v>
          </cell>
          <cell r="D369" t="str">
            <v>t</v>
          </cell>
          <cell r="E369">
            <v>60000</v>
          </cell>
        </row>
        <row r="399">
          <cell r="A399" t="str">
            <v>S070600</v>
          </cell>
          <cell r="B399" t="str">
            <v>鋼管</v>
          </cell>
          <cell r="C399" t="str">
            <v>STK400 P-139.8*4.5</v>
          </cell>
          <cell r="D399" t="str">
            <v>t</v>
          </cell>
          <cell r="E399">
            <v>57000</v>
          </cell>
        </row>
        <row r="402">
          <cell r="A402" t="str">
            <v>S070601</v>
          </cell>
          <cell r="B402" t="str">
            <v>鋼管</v>
          </cell>
          <cell r="C402" t="str">
            <v>STK400 P-165.2*4.5</v>
          </cell>
          <cell r="D402" t="str">
            <v>t</v>
          </cell>
          <cell r="E402">
            <v>60000</v>
          </cell>
        </row>
        <row r="405">
          <cell r="A405" t="str">
            <v>S070602</v>
          </cell>
          <cell r="B405" t="str">
            <v>鋼管</v>
          </cell>
          <cell r="C405" t="str">
            <v>STK400 P-165.2*6</v>
          </cell>
          <cell r="D405" t="str">
            <v>t</v>
          </cell>
          <cell r="E405">
            <v>60000</v>
          </cell>
        </row>
        <row r="408">
          <cell r="A408" t="str">
            <v>S070603</v>
          </cell>
          <cell r="B408" t="str">
            <v>鋼管</v>
          </cell>
          <cell r="C408" t="str">
            <v>STK400 P-318.5*10.3</v>
          </cell>
          <cell r="D408" t="str">
            <v>t</v>
          </cell>
          <cell r="E408">
            <v>69000</v>
          </cell>
        </row>
        <row r="432">
          <cell r="A432" t="str">
            <v>S077000</v>
          </cell>
          <cell r="B432" t="str">
            <v>鉄屑</v>
          </cell>
          <cell r="C432" t="str">
            <v>H2</v>
          </cell>
          <cell r="D432" t="str">
            <v>t</v>
          </cell>
          <cell r="E432">
            <v>-3500</v>
          </cell>
        </row>
        <row r="465">
          <cell r="A465" t="str">
            <v>S120000</v>
          </cell>
          <cell r="B465" t="str">
            <v>構造材</v>
          </cell>
          <cell r="C465" t="str">
            <v xml:space="preserve">杉 特1等 </v>
          </cell>
          <cell r="D465" t="str">
            <v>㎥</v>
          </cell>
          <cell r="E465">
            <v>44000</v>
          </cell>
        </row>
        <row r="466">
          <cell r="C466" t="str">
            <v xml:space="preserve">　　　　　平割 3.3*4.0 </v>
          </cell>
        </row>
        <row r="468">
          <cell r="A468" t="str">
            <v>S120100</v>
          </cell>
          <cell r="B468" t="str">
            <v>造作材</v>
          </cell>
          <cell r="C468" t="str">
            <v xml:space="preserve">松 特１等 </v>
          </cell>
          <cell r="D468" t="str">
            <v>㎥</v>
          </cell>
          <cell r="E468">
            <v>44000</v>
          </cell>
        </row>
        <row r="469">
          <cell r="C469" t="str">
            <v>　　　　　板材 1.5*15.0</v>
          </cell>
        </row>
        <row r="498">
          <cell r="A498" t="str">
            <v>S220000</v>
          </cell>
          <cell r="B498" t="str">
            <v>ｱｽﾌｧﾙﾄ混合物</v>
          </cell>
          <cell r="C498" t="str">
            <v>透水性(13)</v>
          </cell>
          <cell r="D498" t="str">
            <v>ｔ</v>
          </cell>
          <cell r="E498">
            <v>0</v>
          </cell>
        </row>
      </sheetData>
      <sheetData sheetId="2" refreshError="1">
        <row r="36">
          <cell r="B36" t="str">
            <v>直接仮設（刊行物単価）</v>
          </cell>
        </row>
        <row r="38">
          <cell r="A38" t="str">
            <v>K025401</v>
          </cell>
          <cell r="B38" t="str">
            <v>建築工事用防音シート</v>
          </cell>
          <cell r="D38" t="str">
            <v>ｍ2</v>
          </cell>
          <cell r="E38">
            <v>3990</v>
          </cell>
        </row>
        <row r="39">
          <cell r="B39" t="str">
            <v>㈱クラレ</v>
          </cell>
          <cell r="C39" t="str">
            <v>サウンドシャッターＫＮ３０００</v>
          </cell>
        </row>
        <row r="43">
          <cell r="B43" t="str">
            <v>　　〃</v>
          </cell>
          <cell r="C43" t="str">
            <v>　　　　　〃　　　　ＳＰＭ</v>
          </cell>
        </row>
        <row r="47">
          <cell r="B47" t="str">
            <v>積水樹脂㈱</v>
          </cell>
          <cell r="C47" t="str">
            <v>ジスロン防音シートＳ－１</v>
          </cell>
        </row>
        <row r="52">
          <cell r="B52" t="str">
            <v>　　〃</v>
          </cell>
          <cell r="C52" t="str">
            <v>　　　　　〃　　　　Ｓ－３</v>
          </cell>
        </row>
        <row r="56">
          <cell r="B56" t="str">
            <v>ゼオン化成㈱</v>
          </cell>
          <cell r="C56" t="str">
            <v>サンダム防音シートＢＮ－２Ｍ</v>
          </cell>
        </row>
        <row r="60">
          <cell r="B60" t="str">
            <v>㈱東レモノフィラメント</v>
          </cell>
          <cell r="C60" t="str">
            <v>ＦＣ防音シートＬ－１</v>
          </cell>
        </row>
        <row r="64">
          <cell r="B64" t="str">
            <v>ユニチカ㈱</v>
          </cell>
          <cell r="C64" t="str">
            <v>デシベルＵＫＫ－１５００</v>
          </cell>
        </row>
        <row r="69">
          <cell r="B69" t="str">
            <v>土工事（市場単価）</v>
          </cell>
        </row>
        <row r="71">
          <cell r="A71" t="str">
            <v>K031000</v>
          </cell>
          <cell r="B71" t="str">
            <v>すき取り</v>
          </cell>
          <cell r="C71" t="str">
            <v>Ｈ＝３００程度</v>
          </cell>
          <cell r="D71" t="str">
            <v>ｍ3</v>
          </cell>
          <cell r="E71">
            <v>300</v>
          </cell>
        </row>
        <row r="74">
          <cell r="A74" t="str">
            <v>K031100</v>
          </cell>
          <cell r="B74" t="str">
            <v>根切り（つぼ，布堀）</v>
          </cell>
          <cell r="C74" t="str">
            <v>深さ　2.5ｍ程度</v>
          </cell>
          <cell r="D74" t="str">
            <v>ｍ3</v>
          </cell>
          <cell r="E74">
            <v>550</v>
          </cell>
        </row>
        <row r="77">
          <cell r="A77" t="str">
            <v>K031101</v>
          </cell>
          <cell r="B77" t="str">
            <v>根切り</v>
          </cell>
          <cell r="C77" t="str">
            <v>小規模土工</v>
          </cell>
          <cell r="D77" t="str">
            <v>ｍ3</v>
          </cell>
          <cell r="E77">
            <v>940</v>
          </cell>
        </row>
        <row r="78">
          <cell r="C78" t="str">
            <v>＊根切り（つぼ，布堀）の市場単価に補正係数1.71を乗じる。</v>
          </cell>
        </row>
        <row r="80">
          <cell r="A80" t="str">
            <v>K031110</v>
          </cell>
          <cell r="B80" t="str">
            <v>床付け（つぼ，布堀）</v>
          </cell>
          <cell r="D80" t="str">
            <v>ｍ2</v>
          </cell>
          <cell r="E80">
            <v>260</v>
          </cell>
        </row>
        <row r="83">
          <cell r="A83" t="str">
            <v>K031150</v>
          </cell>
          <cell r="B83" t="str">
            <v>根切り（総堀）</v>
          </cell>
          <cell r="C83" t="str">
            <v>法付きオープンカット</v>
          </cell>
          <cell r="D83" t="str">
            <v>ｍ3</v>
          </cell>
          <cell r="E83">
            <v>490</v>
          </cell>
        </row>
        <row r="86">
          <cell r="A86" t="str">
            <v>K031160</v>
          </cell>
          <cell r="B86" t="str">
            <v>根切り（総堀）</v>
          </cell>
          <cell r="C86" t="str">
            <v>自立山留め内</v>
          </cell>
          <cell r="D86" t="str">
            <v>ｍ3</v>
          </cell>
          <cell r="E86">
            <v>530</v>
          </cell>
        </row>
        <row r="89">
          <cell r="A89" t="str">
            <v>K031200</v>
          </cell>
          <cell r="B89" t="str">
            <v>根切り（総堀）</v>
          </cell>
          <cell r="C89" t="str">
            <v>切梁あり，クラムシェル使用</v>
          </cell>
          <cell r="D89" t="str">
            <v>ｍ3</v>
          </cell>
          <cell r="E89">
            <v>780</v>
          </cell>
        </row>
        <row r="90">
          <cell r="B90" t="str">
            <v>（切りばり１段）</v>
          </cell>
          <cell r="C90" t="str">
            <v>深さ　5.5ｍ未満　砂及び砂質土</v>
          </cell>
        </row>
        <row r="92">
          <cell r="A92" t="str">
            <v>K031205</v>
          </cell>
          <cell r="B92" t="str">
            <v>根切り（総堀）</v>
          </cell>
          <cell r="C92" t="str">
            <v>切梁あり，クラムシェル使用</v>
          </cell>
          <cell r="D92" t="str">
            <v>ｍ3</v>
          </cell>
          <cell r="E92">
            <v>780</v>
          </cell>
        </row>
        <row r="93">
          <cell r="B93" t="str">
            <v>（切りばり１段）</v>
          </cell>
          <cell r="C93" t="str">
            <v>深さ　5.5ｍ未満　れき質土及び粘性土</v>
          </cell>
        </row>
        <row r="95">
          <cell r="A95" t="str">
            <v>K031210</v>
          </cell>
          <cell r="B95" t="str">
            <v>根切り（総堀）</v>
          </cell>
          <cell r="C95" t="str">
            <v>切梁あり，クラムシェル使用</v>
          </cell>
          <cell r="D95" t="str">
            <v>ｍ3</v>
          </cell>
          <cell r="E95">
            <v>880</v>
          </cell>
        </row>
        <row r="96">
          <cell r="B96" t="str">
            <v>（切りばり２段）</v>
          </cell>
          <cell r="C96" t="str">
            <v>深さ　9.0ｍ未満　砂及び砂質土</v>
          </cell>
        </row>
        <row r="98">
          <cell r="A98" t="str">
            <v>K031215</v>
          </cell>
          <cell r="B98" t="str">
            <v>根切り（総堀）</v>
          </cell>
          <cell r="C98" t="str">
            <v>切梁あり，クラムシェル使用</v>
          </cell>
          <cell r="D98" t="str">
            <v>ｍ3</v>
          </cell>
          <cell r="E98">
            <v>880</v>
          </cell>
        </row>
        <row r="99">
          <cell r="B99" t="str">
            <v>（切りばり２段）</v>
          </cell>
          <cell r="C99" t="str">
            <v>深さ　9.0ｍ未満　れき質土及び粘性土</v>
          </cell>
        </row>
        <row r="102">
          <cell r="B102" t="str">
            <v>土工事（市場単価）</v>
          </cell>
        </row>
        <row r="104">
          <cell r="A104" t="str">
            <v>K031220</v>
          </cell>
          <cell r="B104" t="str">
            <v>根切り（総堀）</v>
          </cell>
          <cell r="C104" t="str">
            <v>切梁あり，クラムシェル使用</v>
          </cell>
          <cell r="D104" t="str">
            <v>ｍ3</v>
          </cell>
          <cell r="E104">
            <v>1010</v>
          </cell>
        </row>
        <row r="105">
          <cell r="B105" t="str">
            <v>（切りばり３段）</v>
          </cell>
          <cell r="C105" t="str">
            <v>深さ　13.0ｍ未満　砂及び砂質土</v>
          </cell>
        </row>
        <row r="107">
          <cell r="A107" t="str">
            <v>K031225</v>
          </cell>
          <cell r="B107" t="str">
            <v>根切り（総堀）</v>
          </cell>
          <cell r="C107" t="str">
            <v>切梁あり，クラムシェル使用</v>
          </cell>
          <cell r="D107" t="str">
            <v>ｍ3</v>
          </cell>
          <cell r="E107">
            <v>1010</v>
          </cell>
        </row>
        <row r="108">
          <cell r="B108" t="str">
            <v>（切りばり３段）</v>
          </cell>
          <cell r="C108" t="str">
            <v>深さ　13.0ｍ未満　れき質土及び粘性土</v>
          </cell>
        </row>
        <row r="110">
          <cell r="A110" t="str">
            <v>K031300</v>
          </cell>
          <cell r="B110" t="str">
            <v>床付け（総堀）</v>
          </cell>
          <cell r="D110" t="str">
            <v>ｍ2</v>
          </cell>
          <cell r="E110">
            <v>250</v>
          </cell>
        </row>
        <row r="113">
          <cell r="A113" t="str">
            <v>K031400</v>
          </cell>
          <cell r="B113" t="str">
            <v>埋戻し（発生土）</v>
          </cell>
          <cell r="C113" t="str">
            <v>建物周り仮置き</v>
          </cell>
          <cell r="D113" t="str">
            <v>ｍ3</v>
          </cell>
          <cell r="E113">
            <v>730</v>
          </cell>
        </row>
        <row r="116">
          <cell r="A116" t="str">
            <v>K031401</v>
          </cell>
          <cell r="B116" t="str">
            <v>埋戻し</v>
          </cell>
          <cell r="C116" t="str">
            <v>小規模土工</v>
          </cell>
          <cell r="D116" t="str">
            <v>ｍ3</v>
          </cell>
          <cell r="E116">
            <v>1610</v>
          </cell>
        </row>
        <row r="117">
          <cell r="C117" t="str">
            <v>＊埋戻しの市場単価に補正係数2.21を乗じる。</v>
          </cell>
        </row>
        <row r="119">
          <cell r="A119" t="str">
            <v>K031500</v>
          </cell>
          <cell r="B119" t="str">
            <v>盛　土（発生土）</v>
          </cell>
          <cell r="C119" t="str">
            <v>建物周り仮置き</v>
          </cell>
          <cell r="D119" t="str">
            <v>ｍ3</v>
          </cell>
          <cell r="E119">
            <v>690</v>
          </cell>
        </row>
        <row r="122">
          <cell r="A122" t="str">
            <v>K031050</v>
          </cell>
          <cell r="B122" t="str">
            <v>積込み</v>
          </cell>
          <cell r="D122" t="str">
            <v>ｍ3</v>
          </cell>
          <cell r="E122">
            <v>170</v>
          </cell>
        </row>
        <row r="123">
          <cell r="C123" t="str">
            <v>＊根切り（つぼ，布堀）の市場単価に補正係数0.31を乗じる。</v>
          </cell>
        </row>
        <row r="125">
          <cell r="A125" t="str">
            <v>K031610</v>
          </cell>
          <cell r="B125" t="str">
            <v>構内敷きならし</v>
          </cell>
          <cell r="D125" t="str">
            <v>ｍ3</v>
          </cell>
          <cell r="E125">
            <v>300</v>
          </cell>
        </row>
        <row r="126">
          <cell r="C126" t="str">
            <v>＊すき取りの市場単価とする。</v>
          </cell>
        </row>
        <row r="128">
          <cell r="A128" t="str">
            <v>K031600</v>
          </cell>
          <cell r="B128" t="str">
            <v xml:space="preserve"> 捨場整理</v>
          </cell>
          <cell r="D128" t="str">
            <v>ｍ3</v>
          </cell>
          <cell r="E128">
            <v>110</v>
          </cell>
        </row>
        <row r="129">
          <cell r="C129" t="str">
            <v>＊すき取りの市場単価に補正係数0.35を乗じる。</v>
          </cell>
        </row>
        <row r="131">
          <cell r="A131" t="str">
            <v>K031650</v>
          </cell>
          <cell r="B131" t="str">
            <v>杭間ざらい</v>
          </cell>
          <cell r="C131" t="str">
            <v>既製ｺﾝｸﾘｰﾄ杭　φ350～600</v>
          </cell>
          <cell r="D131" t="str">
            <v>ｍ3</v>
          </cell>
          <cell r="E131">
            <v>1330</v>
          </cell>
        </row>
        <row r="137">
          <cell r="A137" t="str">
            <v>K035000</v>
          </cell>
          <cell r="B137" t="str">
            <v>横矢板入れ</v>
          </cell>
          <cell r="C137" t="str">
            <v>木製　ｔ30</v>
          </cell>
          <cell r="D137" t="str">
            <v>㎡</v>
          </cell>
          <cell r="E137">
            <v>3240</v>
          </cell>
        </row>
        <row r="168">
          <cell r="B168" t="str">
            <v>地業工事（刊行物単価）</v>
          </cell>
        </row>
        <row r="170">
          <cell r="A170" t="str">
            <v>K04001</v>
          </cell>
          <cell r="B170" t="str">
            <v>再生ｸﾗｯｼｬﾗﾝ</v>
          </cell>
          <cell r="C170" t="str">
            <v>40～0</v>
          </cell>
          <cell r="D170" t="str">
            <v>ｍ2</v>
          </cell>
          <cell r="E170">
            <v>2200</v>
          </cell>
        </row>
        <row r="173">
          <cell r="A173" t="str">
            <v>K04101</v>
          </cell>
          <cell r="B173" t="str">
            <v>固化材</v>
          </cell>
          <cell r="C173" t="str">
            <v>高炉Ｂ　バラ</v>
          </cell>
          <cell r="D173" t="str">
            <v>ｔ</v>
          </cell>
          <cell r="E173">
            <v>9300</v>
          </cell>
        </row>
        <row r="201">
          <cell r="B201" t="str">
            <v>コンクリート打設手間（市場単価）</v>
          </cell>
        </row>
        <row r="203">
          <cell r="A203" t="str">
            <v>K06001</v>
          </cell>
          <cell r="B203" t="str">
            <v>捨てコンクリート</v>
          </cell>
          <cell r="C203" t="str">
            <v>ｶｰﾄ打ち</v>
          </cell>
          <cell r="D203" t="str">
            <v>ｍ3</v>
          </cell>
          <cell r="E203">
            <v>3420</v>
          </cell>
        </row>
        <row r="205">
          <cell r="A205" t="str">
            <v>K06002</v>
          </cell>
          <cell r="B205" t="str">
            <v>捨てコンクリート</v>
          </cell>
          <cell r="C205" t="str">
            <v>ﾎﾟﾝﾌﾟ打ち</v>
          </cell>
          <cell r="D205" t="str">
            <v>ｍ3</v>
          </cell>
          <cell r="E205">
            <v>2090</v>
          </cell>
        </row>
        <row r="207">
          <cell r="A207" t="str">
            <v>K06003</v>
          </cell>
          <cell r="B207" t="str">
            <v>土間コンクリート</v>
          </cell>
          <cell r="C207" t="str">
            <v>ﾎﾟﾝﾌﾟ打ち</v>
          </cell>
          <cell r="D207" t="str">
            <v>ｍ3</v>
          </cell>
          <cell r="E207">
            <v>840</v>
          </cell>
        </row>
        <row r="209">
          <cell r="A209" t="str">
            <v>K06004</v>
          </cell>
          <cell r="B209" t="str">
            <v>基礎コンクリート</v>
          </cell>
          <cell r="C209" t="str">
            <v>ﾎﾟﾝﾌﾟ打ち　100ｍ3以上</v>
          </cell>
          <cell r="D209" t="str">
            <v>ｍ3</v>
          </cell>
          <cell r="E209">
            <v>800</v>
          </cell>
        </row>
        <row r="211">
          <cell r="A211" t="str">
            <v>K06005</v>
          </cell>
          <cell r="B211" t="str">
            <v>基礎コンクリート</v>
          </cell>
          <cell r="C211" t="str">
            <v>ﾎﾟﾝﾌﾟ打ち 50ｍ3以上100ｍ3未満</v>
          </cell>
          <cell r="D211" t="str">
            <v>ｍ3</v>
          </cell>
          <cell r="E211">
            <v>1110</v>
          </cell>
        </row>
        <row r="213">
          <cell r="A213" t="str">
            <v>K06006</v>
          </cell>
          <cell r="B213" t="str">
            <v>基礎コンクリート</v>
          </cell>
          <cell r="C213" t="str">
            <v>ﾎﾟﾝﾌﾟ打ち 50ｍ3未満</v>
          </cell>
          <cell r="D213" t="str">
            <v>ｍ3</v>
          </cell>
          <cell r="E213">
            <v>1440</v>
          </cell>
        </row>
        <row r="215">
          <cell r="A215" t="str">
            <v>K06007</v>
          </cell>
          <cell r="B215" t="str">
            <v>躯体コンクリート</v>
          </cell>
          <cell r="C215" t="str">
            <v>ﾎﾟﾝﾌﾟ打ち　100ｍ3以上</v>
          </cell>
          <cell r="D215" t="str">
            <v>ｍ3</v>
          </cell>
          <cell r="E215">
            <v>860</v>
          </cell>
        </row>
        <row r="217">
          <cell r="A217" t="str">
            <v>K06008</v>
          </cell>
          <cell r="B217" t="str">
            <v>躯体コンクリート</v>
          </cell>
          <cell r="C217" t="str">
            <v>ﾎﾟﾝﾌﾟ打ち 50ｍ3以上100ｍ3未満</v>
          </cell>
          <cell r="D217" t="str">
            <v>ｍ3</v>
          </cell>
          <cell r="E217">
            <v>1200</v>
          </cell>
        </row>
        <row r="219">
          <cell r="A219" t="str">
            <v>K06009</v>
          </cell>
          <cell r="B219" t="str">
            <v>躯体コンクリート</v>
          </cell>
          <cell r="C219" t="str">
            <v>ﾎﾟﾝﾌﾟ打ち 50ｍ3未満</v>
          </cell>
          <cell r="D219" t="str">
            <v>ｍ3</v>
          </cell>
          <cell r="E219">
            <v>1550</v>
          </cell>
        </row>
        <row r="221">
          <cell r="A221" t="str">
            <v>K06010</v>
          </cell>
          <cell r="B221" t="str">
            <v>防水押えコンクリート</v>
          </cell>
          <cell r="C221" t="str">
            <v>ﾎﾟﾝﾌﾟ打ち</v>
          </cell>
          <cell r="D221" t="str">
            <v>ｍ3</v>
          </cell>
          <cell r="E221">
            <v>1090</v>
          </cell>
        </row>
        <row r="223">
          <cell r="A223" t="str">
            <v>K06012</v>
          </cell>
          <cell r="B223" t="str">
            <v>防水押えコンクリート</v>
          </cell>
          <cell r="C223" t="str">
            <v>ｶｰﾄ打ち</v>
          </cell>
          <cell r="D223" t="str">
            <v>ｍ3</v>
          </cell>
          <cell r="E223">
            <v>3460</v>
          </cell>
        </row>
        <row r="226">
          <cell r="B226" t="str">
            <v>ポンプ圧送（市場単価）</v>
          </cell>
        </row>
        <row r="228">
          <cell r="A228" t="str">
            <v>K06021</v>
          </cell>
          <cell r="B228" t="str">
            <v>ポンプ圧送</v>
          </cell>
          <cell r="C228" t="str">
            <v>≧100ｍ3 　基本料金含む</v>
          </cell>
          <cell r="D228" t="str">
            <v>ｍ3</v>
          </cell>
          <cell r="E228">
            <v>780</v>
          </cell>
        </row>
        <row r="230">
          <cell r="A230" t="str">
            <v>K06022</v>
          </cell>
          <cell r="B230" t="str">
            <v>ポンプ圧送 基本料金</v>
          </cell>
          <cell r="C230" t="str">
            <v>＜100ｍ3</v>
          </cell>
          <cell r="D230" t="str">
            <v>回</v>
          </cell>
          <cell r="E230">
            <v>46600</v>
          </cell>
        </row>
        <row r="232">
          <cell r="A232" t="str">
            <v>K06023</v>
          </cell>
          <cell r="B232" t="str">
            <v>ポンプ圧送 圧送料金</v>
          </cell>
          <cell r="C232" t="str">
            <v>＜100ｍ3</v>
          </cell>
          <cell r="D232" t="str">
            <v>ｍ3</v>
          </cell>
          <cell r="E232">
            <v>500</v>
          </cell>
        </row>
        <row r="234">
          <cell r="B234" t="str">
            <v>型枠工事（市場単価）</v>
          </cell>
        </row>
        <row r="236">
          <cell r="A236" t="str">
            <v>K06101</v>
          </cell>
          <cell r="B236" t="str">
            <v>普通合板型枠</v>
          </cell>
          <cell r="C236" t="str">
            <v>基礎部</v>
          </cell>
          <cell r="D236" t="str">
            <v>ｍ2</v>
          </cell>
          <cell r="E236">
            <v>3290</v>
          </cell>
        </row>
        <row r="238">
          <cell r="A238" t="str">
            <v>K06102</v>
          </cell>
          <cell r="B238" t="str">
            <v>普通合板型枠</v>
          </cell>
          <cell r="C238" t="str">
            <v>地下軸部　階高5.0m</v>
          </cell>
          <cell r="D238" t="str">
            <v>ｍ2</v>
          </cell>
          <cell r="E238">
            <v>3830</v>
          </cell>
        </row>
        <row r="240">
          <cell r="A240" t="str">
            <v>K06103</v>
          </cell>
          <cell r="B240" t="str">
            <v>普通合板型枠</v>
          </cell>
          <cell r="C240" t="str">
            <v>ﾗｰﾒﾝ 地上軸部 階高2.8m</v>
          </cell>
          <cell r="D240" t="str">
            <v>ｍ2</v>
          </cell>
          <cell r="E240">
            <v>3480</v>
          </cell>
        </row>
        <row r="242">
          <cell r="A242" t="str">
            <v>K06104</v>
          </cell>
          <cell r="B242" t="str">
            <v>普通合板型枠</v>
          </cell>
          <cell r="C242" t="str">
            <v>ﾗｰﾒﾝ 地上軸部 階高3.5～4m</v>
          </cell>
          <cell r="D242" t="str">
            <v>ｍ2</v>
          </cell>
          <cell r="E242">
            <v>3530</v>
          </cell>
        </row>
        <row r="244">
          <cell r="A244" t="str">
            <v>K06105</v>
          </cell>
          <cell r="B244" t="str">
            <v>打放し合板型枠</v>
          </cell>
          <cell r="C244" t="str">
            <v>ﾗｰﾒﾝ 地上軸部 B 階高3.5～4m</v>
          </cell>
          <cell r="D244" t="str">
            <v>ｍ2</v>
          </cell>
          <cell r="E244">
            <v>3820</v>
          </cell>
        </row>
        <row r="246">
          <cell r="A246" t="str">
            <v>K06106</v>
          </cell>
          <cell r="B246" t="str">
            <v>打放し合板型枠</v>
          </cell>
          <cell r="C246" t="str">
            <v>ﾗｰﾒﾝ 地上軸部 C 階高3.5～4m</v>
          </cell>
          <cell r="D246" t="str">
            <v>ｍ2</v>
          </cell>
          <cell r="E246">
            <v>3780</v>
          </cell>
        </row>
        <row r="248">
          <cell r="A248" t="str">
            <v>K06107</v>
          </cell>
          <cell r="B248" t="str">
            <v>普通合板型枠</v>
          </cell>
          <cell r="C248" t="str">
            <v>壁式構造 地上軸部 階高2.8m</v>
          </cell>
          <cell r="D248" t="str">
            <v>ｍ2</v>
          </cell>
          <cell r="E248">
            <v>3440</v>
          </cell>
        </row>
        <row r="250">
          <cell r="A250" t="str">
            <v>K06108</v>
          </cell>
          <cell r="B250" t="str">
            <v>打放し合板型枠</v>
          </cell>
          <cell r="C250" t="str">
            <v>壁式構造 地上軸部 B 階高2.8m</v>
          </cell>
          <cell r="D250" t="str">
            <v>ｍ2</v>
          </cell>
          <cell r="E250">
            <v>3740</v>
          </cell>
        </row>
        <row r="252">
          <cell r="A252" t="str">
            <v>K06109</v>
          </cell>
          <cell r="B252" t="str">
            <v>打放し合板型枠</v>
          </cell>
          <cell r="C252" t="str">
            <v>壁式構造 地上軸部 Ｃ 階高2.8m</v>
          </cell>
          <cell r="D252" t="str">
            <v>ｍ2</v>
          </cell>
          <cell r="E252">
            <v>3690</v>
          </cell>
        </row>
        <row r="254">
          <cell r="A254" t="str">
            <v>K06110</v>
          </cell>
          <cell r="B254" t="str">
            <v>運搬費</v>
          </cell>
          <cell r="C254" t="str">
            <v>型枠　4t　　Ｌ≦30km</v>
          </cell>
          <cell r="D254" t="str">
            <v>ｍ2</v>
          </cell>
          <cell r="E254">
            <v>190</v>
          </cell>
        </row>
        <row r="256">
          <cell r="A256" t="str">
            <v>K06111</v>
          </cell>
          <cell r="B256" t="str">
            <v>運搬費</v>
          </cell>
          <cell r="C256" t="str">
            <v>型枠　10t　　Ｌ≦30km</v>
          </cell>
          <cell r="D256" t="str">
            <v>ｍ2</v>
          </cell>
          <cell r="E256">
            <v>170</v>
          </cell>
        </row>
        <row r="267">
          <cell r="B267" t="str">
            <v>型枠工事（刊行物単価）</v>
          </cell>
        </row>
        <row r="269">
          <cell r="A269" t="str">
            <v>K06121</v>
          </cell>
          <cell r="B269" t="str">
            <v>打放し合板型枠</v>
          </cell>
          <cell r="C269" t="str">
            <v>地下軸部　階高5.0m</v>
          </cell>
          <cell r="D269" t="str">
            <v>ｍ2</v>
          </cell>
          <cell r="E269">
            <v>4000</v>
          </cell>
        </row>
        <row r="271">
          <cell r="A271" t="str">
            <v>K06122</v>
          </cell>
          <cell r="B271" t="str">
            <v>片面普通合板型枠</v>
          </cell>
          <cell r="C271" t="str">
            <v>地下軸部　階高5.0m</v>
          </cell>
          <cell r="D271" t="str">
            <v>ｍ2</v>
          </cell>
          <cell r="E271">
            <v>4050</v>
          </cell>
        </row>
        <row r="273">
          <cell r="A273" t="str">
            <v>K06123</v>
          </cell>
          <cell r="B273" t="str">
            <v>片面打放し合板型枠</v>
          </cell>
          <cell r="C273" t="str">
            <v>地下軸部　階高5.5m</v>
          </cell>
          <cell r="D273" t="str">
            <v>ｍ2</v>
          </cell>
          <cell r="E273">
            <v>4320</v>
          </cell>
        </row>
        <row r="275">
          <cell r="A275" t="str">
            <v>K06131</v>
          </cell>
          <cell r="B275" t="str">
            <v>埋め殺し普通合板型枠</v>
          </cell>
          <cell r="C275" t="str">
            <v>軸部　階高5.5m</v>
          </cell>
          <cell r="D275" t="str">
            <v>ｍ2</v>
          </cell>
          <cell r="E275">
            <v>4420</v>
          </cell>
        </row>
        <row r="277">
          <cell r="A277" t="str">
            <v>K06132</v>
          </cell>
          <cell r="B277" t="str">
            <v>曲面普通合板型枠</v>
          </cell>
          <cell r="D277" t="str">
            <v>ｍ2</v>
          </cell>
          <cell r="E277">
            <v>9850</v>
          </cell>
        </row>
        <row r="279">
          <cell r="A279" t="str">
            <v>K06133</v>
          </cell>
          <cell r="B279" t="str">
            <v>曲面打放し合板型枠</v>
          </cell>
          <cell r="D279" t="str">
            <v>ｍ2</v>
          </cell>
          <cell r="E279">
            <v>11000</v>
          </cell>
        </row>
        <row r="281">
          <cell r="A281" t="str">
            <v>K06140</v>
          </cell>
          <cell r="B281" t="str">
            <v>円柱普通合板型枠</v>
          </cell>
          <cell r="C281" t="str">
            <v>径800内外</v>
          </cell>
          <cell r="D281" t="str">
            <v>ｍ2</v>
          </cell>
          <cell r="E281">
            <v>10980</v>
          </cell>
        </row>
        <row r="283">
          <cell r="A283" t="str">
            <v>K06141</v>
          </cell>
          <cell r="B283" t="str">
            <v>円柱打放し合板型枠</v>
          </cell>
          <cell r="C283" t="str">
            <v>径800内外</v>
          </cell>
          <cell r="D283" t="str">
            <v>ｍ2</v>
          </cell>
          <cell r="E283">
            <v>11820</v>
          </cell>
        </row>
        <row r="285">
          <cell r="A285" t="str">
            <v>K06142</v>
          </cell>
          <cell r="B285" t="str">
            <v>ボイド型枠</v>
          </cell>
          <cell r="C285" t="str">
            <v>t=11  径800内外</v>
          </cell>
          <cell r="D285" t="str">
            <v>ｍ2</v>
          </cell>
          <cell r="E285">
            <v>9410</v>
          </cell>
        </row>
        <row r="289">
          <cell r="A289" t="str">
            <v>K06201</v>
          </cell>
          <cell r="B289" t="str">
            <v>打継目地</v>
          </cell>
          <cell r="C289" t="str">
            <v>20*20～30*30</v>
          </cell>
          <cell r="D289" t="str">
            <v>ｍ</v>
          </cell>
          <cell r="E289">
            <v>250</v>
          </cell>
        </row>
        <row r="291">
          <cell r="A291" t="str">
            <v>K06202</v>
          </cell>
          <cell r="B291" t="str">
            <v>誘発目地</v>
          </cell>
          <cell r="C291" t="str">
            <v>20*20～30*30</v>
          </cell>
          <cell r="D291" t="str">
            <v>ｍ</v>
          </cell>
          <cell r="E291">
            <v>280</v>
          </cell>
        </row>
        <row r="293">
          <cell r="A293" t="str">
            <v>K06203</v>
          </cell>
          <cell r="B293" t="str">
            <v>化粧目地</v>
          </cell>
          <cell r="C293" t="str">
            <v>20*20～30*30</v>
          </cell>
          <cell r="D293" t="str">
            <v>ｍ</v>
          </cell>
          <cell r="E293">
            <v>300</v>
          </cell>
        </row>
        <row r="295">
          <cell r="A295" t="str">
            <v>K06204</v>
          </cell>
          <cell r="B295" t="str">
            <v>面木</v>
          </cell>
          <cell r="C295" t="str">
            <v>15～20</v>
          </cell>
          <cell r="D295" t="str">
            <v>ｍ</v>
          </cell>
          <cell r="E295">
            <v>210</v>
          </cell>
        </row>
        <row r="300">
          <cell r="B300" t="str">
            <v>型枠工事（刊行物単価）</v>
          </cell>
        </row>
        <row r="302">
          <cell r="A302" t="str">
            <v>K06301</v>
          </cell>
          <cell r="B302" t="str">
            <v>地中梁スリーブ取付け</v>
          </cell>
          <cell r="C302" t="str">
            <v>ボイド径 350～600　手間のみ</v>
          </cell>
          <cell r="D302" t="str">
            <v>個所</v>
          </cell>
          <cell r="E302">
            <v>1200</v>
          </cell>
        </row>
        <row r="305">
          <cell r="A305" t="str">
            <v>K06351</v>
          </cell>
          <cell r="B305" t="str">
            <v>地中梁スリーブ材料</v>
          </cell>
          <cell r="C305" t="str">
            <v>ボイド径 500×730 L　材料のみ</v>
          </cell>
          <cell r="D305" t="str">
            <v>個所</v>
          </cell>
          <cell r="E305">
            <v>3290</v>
          </cell>
        </row>
        <row r="306">
          <cell r="C306" t="str">
            <v>(φ500×4,000 L)</v>
          </cell>
        </row>
        <row r="310">
          <cell r="A310" t="str">
            <v>K06352</v>
          </cell>
          <cell r="B310" t="str">
            <v>地中梁スリーブ材料</v>
          </cell>
          <cell r="C310" t="str">
            <v>ボイド径 500×1340 L　材料のみ</v>
          </cell>
          <cell r="D310" t="str">
            <v>個所</v>
          </cell>
          <cell r="E310">
            <v>6030</v>
          </cell>
        </row>
        <row r="311">
          <cell r="C311" t="str">
            <v>(φ500×4,000 L)</v>
          </cell>
        </row>
        <row r="315">
          <cell r="A315" t="str">
            <v>K06353</v>
          </cell>
          <cell r="B315" t="str">
            <v>地中梁スリーブ材料</v>
          </cell>
          <cell r="C315" t="str">
            <v>ボイド径 500×1150 L　材料のみ</v>
          </cell>
          <cell r="D315" t="str">
            <v>個所</v>
          </cell>
          <cell r="E315">
            <v>5180</v>
          </cell>
        </row>
        <row r="316">
          <cell r="C316" t="str">
            <v>(φ500×4,000 L)</v>
          </cell>
        </row>
        <row r="320">
          <cell r="A320" t="str">
            <v>K06354</v>
          </cell>
          <cell r="B320" t="str">
            <v>地中梁スリーブ材料</v>
          </cell>
          <cell r="C320" t="str">
            <v>ボイド径 500×1650 L　材料のみ</v>
          </cell>
          <cell r="D320" t="str">
            <v>個所</v>
          </cell>
          <cell r="E320">
            <v>7430</v>
          </cell>
        </row>
        <row r="321">
          <cell r="C321" t="str">
            <v>(φ500×4,000 L)</v>
          </cell>
        </row>
        <row r="333">
          <cell r="B333" t="str">
            <v>鉄筋工事（市場単価）</v>
          </cell>
        </row>
        <row r="335">
          <cell r="A335" t="str">
            <v>K05001</v>
          </cell>
          <cell r="B335" t="str">
            <v>鉄筋加工組立</v>
          </cell>
          <cell r="C335" t="str">
            <v>ＲＣラーメン構造</v>
          </cell>
          <cell r="D335" t="str">
            <v>ｔ</v>
          </cell>
          <cell r="E335">
            <v>45000</v>
          </cell>
        </row>
        <row r="336">
          <cell r="C336" t="str">
            <v>階高3.5～4m程度　形状単純</v>
          </cell>
        </row>
        <row r="338">
          <cell r="A338" t="str">
            <v>K05011</v>
          </cell>
          <cell r="B338" t="str">
            <v>鉄筋加工組立</v>
          </cell>
          <cell r="C338" t="str">
            <v>ＲＣラーメン構造</v>
          </cell>
          <cell r="D338" t="str">
            <v>ｔ</v>
          </cell>
          <cell r="E338">
            <v>47500</v>
          </cell>
        </row>
        <row r="339">
          <cell r="C339" t="str">
            <v>階高3.5～4m程度　形状複雑</v>
          </cell>
        </row>
        <row r="341">
          <cell r="A341" t="str">
            <v>K05002</v>
          </cell>
          <cell r="B341" t="str">
            <v>鉄筋加工組立</v>
          </cell>
          <cell r="C341" t="str">
            <v>ＳＲＣラーメン構造</v>
          </cell>
          <cell r="D341" t="str">
            <v>ｔ</v>
          </cell>
          <cell r="E341">
            <v>45500</v>
          </cell>
        </row>
        <row r="342">
          <cell r="C342" t="str">
            <v>階高3.5～4m程度　形状単純</v>
          </cell>
        </row>
        <row r="344">
          <cell r="A344" t="str">
            <v>K05012</v>
          </cell>
          <cell r="B344" t="str">
            <v>鉄筋加工組立</v>
          </cell>
          <cell r="C344" t="str">
            <v>ＳＲＣラーメン構造</v>
          </cell>
          <cell r="D344" t="str">
            <v>ｔ</v>
          </cell>
          <cell r="E344">
            <v>49000</v>
          </cell>
        </row>
        <row r="345">
          <cell r="C345" t="str">
            <v>階高3.5～4m程度　形状複雑</v>
          </cell>
        </row>
        <row r="347">
          <cell r="A347" t="str">
            <v>K05003</v>
          </cell>
          <cell r="B347" t="str">
            <v>鉄筋加工組立</v>
          </cell>
          <cell r="C347" t="str">
            <v>ＲＣ壁式構造</v>
          </cell>
          <cell r="D347" t="str">
            <v>ｔ</v>
          </cell>
          <cell r="E347">
            <v>58000</v>
          </cell>
        </row>
        <row r="348">
          <cell r="C348" t="str">
            <v>階高2.8m程度　形状単純</v>
          </cell>
        </row>
        <row r="350">
          <cell r="A350" t="str">
            <v>K05013</v>
          </cell>
          <cell r="B350" t="str">
            <v>鉄筋加工組立</v>
          </cell>
          <cell r="C350" t="str">
            <v>ＲＣ壁式構造</v>
          </cell>
          <cell r="D350" t="str">
            <v>ｔ</v>
          </cell>
          <cell r="E350">
            <v>61000</v>
          </cell>
        </row>
        <row r="351">
          <cell r="C351" t="str">
            <v>階高2.8m程度　形状複雑</v>
          </cell>
        </row>
        <row r="353">
          <cell r="A353" t="str">
            <v>K05020</v>
          </cell>
          <cell r="B353" t="str">
            <v>鉄筋加工組立</v>
          </cell>
          <cell r="C353" t="str">
            <v>ｽﾊﾟｲﾗﾙﾌｰﾌﾟ取付け</v>
          </cell>
          <cell r="D353" t="str">
            <v>ｔ</v>
          </cell>
          <cell r="E353">
            <v>33500</v>
          </cell>
        </row>
        <row r="356">
          <cell r="A356" t="str">
            <v>K05030</v>
          </cell>
          <cell r="B356" t="str">
            <v>運搬費</v>
          </cell>
          <cell r="C356" t="str">
            <v>加工場～現場　30km　 4t車</v>
          </cell>
          <cell r="D356" t="str">
            <v>ｔ</v>
          </cell>
          <cell r="E356">
            <v>3600</v>
          </cell>
        </row>
        <row r="359">
          <cell r="A359" t="str">
            <v>K05031</v>
          </cell>
          <cell r="B359" t="str">
            <v>運搬費</v>
          </cell>
          <cell r="C359" t="str">
            <v>加工場～現場　30km　10t車</v>
          </cell>
          <cell r="D359" t="str">
            <v>ｔ</v>
          </cell>
          <cell r="E359">
            <v>3000</v>
          </cell>
        </row>
        <row r="366">
          <cell r="B366" t="str">
            <v>鉄筋工事（市場単価）</v>
          </cell>
        </row>
        <row r="368">
          <cell r="A368" t="str">
            <v>K05101</v>
          </cell>
          <cell r="B368" t="str">
            <v>鉄筋ガス圧設</v>
          </cell>
          <cell r="C368" t="str">
            <v>D16-D16</v>
          </cell>
          <cell r="D368" t="str">
            <v>か所</v>
          </cell>
          <cell r="E368">
            <v>510</v>
          </cell>
        </row>
        <row r="370">
          <cell r="A370" t="str">
            <v>K05102</v>
          </cell>
          <cell r="B370" t="str">
            <v>鉄筋ガス圧設</v>
          </cell>
          <cell r="C370" t="str">
            <v>D19-D19</v>
          </cell>
          <cell r="D370" t="str">
            <v>か所</v>
          </cell>
          <cell r="E370">
            <v>510</v>
          </cell>
        </row>
        <row r="372">
          <cell r="A372" t="str">
            <v>K05103</v>
          </cell>
          <cell r="B372" t="str">
            <v>鉄筋ガス圧設</v>
          </cell>
          <cell r="C372" t="str">
            <v>D22-D22</v>
          </cell>
          <cell r="D372" t="str">
            <v>か所</v>
          </cell>
          <cell r="E372">
            <v>530</v>
          </cell>
        </row>
        <row r="374">
          <cell r="A374" t="str">
            <v>K05104</v>
          </cell>
          <cell r="B374" t="str">
            <v>鉄筋ガス圧設</v>
          </cell>
          <cell r="C374" t="str">
            <v>D25-D25</v>
          </cell>
          <cell r="D374" t="str">
            <v>か所</v>
          </cell>
          <cell r="E374">
            <v>550</v>
          </cell>
        </row>
        <row r="376">
          <cell r="A376" t="str">
            <v>K05105</v>
          </cell>
          <cell r="B376" t="str">
            <v>鉄筋ガス圧設</v>
          </cell>
          <cell r="C376" t="str">
            <v>D29-D29</v>
          </cell>
          <cell r="D376" t="str">
            <v>か所</v>
          </cell>
          <cell r="E376">
            <v>850</v>
          </cell>
        </row>
        <row r="399">
          <cell r="B399" t="str">
            <v>鉄筋工事（刊行物単価）</v>
          </cell>
        </row>
        <row r="401">
          <cell r="A401" t="str">
            <v>K05111</v>
          </cell>
          <cell r="B401" t="str">
            <v>鉄筋機械継手</v>
          </cell>
          <cell r="C401" t="str">
            <v>D16-D16</v>
          </cell>
          <cell r="D401" t="str">
            <v>か所</v>
          </cell>
          <cell r="E401">
            <v>830</v>
          </cell>
        </row>
        <row r="404">
          <cell r="A404" t="str">
            <v>K05112</v>
          </cell>
          <cell r="B404" t="str">
            <v>鉄筋機械継手</v>
          </cell>
          <cell r="C404" t="str">
            <v>D19-D19</v>
          </cell>
          <cell r="D404" t="str">
            <v>か所</v>
          </cell>
          <cell r="E404">
            <v>950</v>
          </cell>
        </row>
        <row r="407">
          <cell r="A407" t="str">
            <v>K05113</v>
          </cell>
          <cell r="B407" t="str">
            <v>鉄筋機械継手</v>
          </cell>
          <cell r="C407" t="str">
            <v>D22-D22</v>
          </cell>
          <cell r="D407" t="str">
            <v>か所</v>
          </cell>
          <cell r="E407">
            <v>1140</v>
          </cell>
        </row>
        <row r="410">
          <cell r="A410" t="str">
            <v>K05114</v>
          </cell>
          <cell r="B410" t="str">
            <v>鉄筋機械継手</v>
          </cell>
          <cell r="C410" t="str">
            <v>D25-D25</v>
          </cell>
          <cell r="D410" t="str">
            <v>か所</v>
          </cell>
          <cell r="E410">
            <v>1480</v>
          </cell>
        </row>
        <row r="413">
          <cell r="A413" t="str">
            <v>K05115</v>
          </cell>
          <cell r="B413" t="str">
            <v>鉄筋機械継手</v>
          </cell>
          <cell r="C413" t="str">
            <v>D29-D29</v>
          </cell>
          <cell r="D413" t="str">
            <v>か所</v>
          </cell>
          <cell r="E413">
            <v>1780</v>
          </cell>
        </row>
        <row r="432">
          <cell r="B432" t="str">
            <v>鉄筋工事（刊行物単価）</v>
          </cell>
        </row>
        <row r="434">
          <cell r="A434" t="str">
            <v>K05201</v>
          </cell>
          <cell r="B434" t="str">
            <v>鉄筋加工組立</v>
          </cell>
          <cell r="C434" t="str">
            <v>ｽﾘｰﾌﾞ補強 100□or100φ</v>
          </cell>
          <cell r="D434" t="str">
            <v>か所</v>
          </cell>
          <cell r="E434">
            <v>1300</v>
          </cell>
        </row>
        <row r="436">
          <cell r="A436" t="str">
            <v>K05202</v>
          </cell>
          <cell r="B436" t="str">
            <v>鉄筋加工組立</v>
          </cell>
          <cell r="C436" t="str">
            <v>ｽﾘｰﾌﾞ補強 200□or200φ</v>
          </cell>
          <cell r="D436" t="str">
            <v>か所</v>
          </cell>
          <cell r="E436">
            <v>1500</v>
          </cell>
        </row>
        <row r="438">
          <cell r="A438" t="str">
            <v>K05203</v>
          </cell>
          <cell r="B438" t="str">
            <v>鉄筋加工組立</v>
          </cell>
          <cell r="C438" t="str">
            <v>ｽﾘｰﾌﾞ補強 300□or300φ</v>
          </cell>
          <cell r="D438" t="str">
            <v>か所</v>
          </cell>
          <cell r="E438">
            <v>2000</v>
          </cell>
        </row>
        <row r="440">
          <cell r="A440" t="str">
            <v>K05204</v>
          </cell>
          <cell r="B440" t="str">
            <v>鉄筋加工組立</v>
          </cell>
          <cell r="C440" t="str">
            <v>ｽﾘｰﾌﾞ補強 400□or400φ</v>
          </cell>
          <cell r="D440" t="str">
            <v>か所</v>
          </cell>
          <cell r="E440">
            <v>2900</v>
          </cell>
        </row>
        <row r="442">
          <cell r="A442" t="str">
            <v>K05205</v>
          </cell>
          <cell r="B442" t="str">
            <v>鉄筋加工組立</v>
          </cell>
          <cell r="C442" t="str">
            <v>ｽﾘｰﾌﾞ補強 450□or450φ</v>
          </cell>
          <cell r="D442" t="str">
            <v>か所</v>
          </cell>
          <cell r="E442">
            <v>2800</v>
          </cell>
        </row>
        <row r="444">
          <cell r="A444" t="str">
            <v>K05206</v>
          </cell>
          <cell r="B444" t="str">
            <v>鉄筋加工組立</v>
          </cell>
          <cell r="C444" t="str">
            <v>ｽﾘｰﾌﾞ補強 500□or500φ</v>
          </cell>
          <cell r="D444" t="str">
            <v>か所</v>
          </cell>
          <cell r="E444">
            <v>3400</v>
          </cell>
        </row>
        <row r="446">
          <cell r="A446" t="str">
            <v>K05207</v>
          </cell>
          <cell r="B446" t="str">
            <v>鉄筋加工組立</v>
          </cell>
          <cell r="C446" t="str">
            <v>ｽﾘｰﾌﾞ補強 600□or600φ</v>
          </cell>
          <cell r="D446" t="str">
            <v>か所</v>
          </cell>
          <cell r="E446">
            <v>3600</v>
          </cell>
        </row>
        <row r="465">
          <cell r="B465" t="str">
            <v>鉄筋工事（刊行物単価）</v>
          </cell>
        </row>
        <row r="467">
          <cell r="A467" t="str">
            <v>K05300</v>
          </cell>
          <cell r="B467" t="str">
            <v>溶接金網</v>
          </cell>
          <cell r="C467" t="str">
            <v>φ6.0×100×100</v>
          </cell>
          <cell r="D467" t="str">
            <v>ｍ2</v>
          </cell>
          <cell r="E467">
            <v>360</v>
          </cell>
        </row>
        <row r="470">
          <cell r="A470" t="str">
            <v>K05310</v>
          </cell>
          <cell r="B470" t="str">
            <v>金属系あと施工ｱﾝｶｰ</v>
          </cell>
          <cell r="C470" t="str">
            <v>D16 L=750 横打ち</v>
          </cell>
          <cell r="D470" t="str">
            <v>本</v>
          </cell>
          <cell r="E470">
            <v>1320</v>
          </cell>
        </row>
        <row r="471">
          <cell r="C471" t="str">
            <v>標準Ｃ</v>
          </cell>
        </row>
        <row r="473">
          <cell r="A473" t="str">
            <v>K05311</v>
          </cell>
          <cell r="B473" t="str">
            <v>金属系あと施工ｱﾝｶｰ</v>
          </cell>
          <cell r="C473" t="str">
            <v>D13 L=600 横打ち</v>
          </cell>
          <cell r="D473" t="str">
            <v>本</v>
          </cell>
          <cell r="E473">
            <v>710</v>
          </cell>
        </row>
        <row r="474">
          <cell r="C474" t="str">
            <v>標準Ｃ</v>
          </cell>
        </row>
        <row r="476">
          <cell r="A476" t="str">
            <v>K05312</v>
          </cell>
          <cell r="B476" t="str">
            <v>金属系あと施工ｱﾝｶｰ</v>
          </cell>
          <cell r="C476" t="str">
            <v>D10 L=450 下打ち</v>
          </cell>
          <cell r="D476" t="str">
            <v>本</v>
          </cell>
          <cell r="E476">
            <v>420</v>
          </cell>
        </row>
        <row r="477">
          <cell r="C477" t="str">
            <v>標準Ｃ</v>
          </cell>
        </row>
        <row r="479">
          <cell r="A479" t="str">
            <v>K05313</v>
          </cell>
          <cell r="B479" t="str">
            <v>金属系あと施工ｱﾝｶｰ</v>
          </cell>
          <cell r="C479" t="str">
            <v>D10 L=450 横打ち</v>
          </cell>
          <cell r="D479" t="str">
            <v>本</v>
          </cell>
          <cell r="E479">
            <v>520</v>
          </cell>
        </row>
        <row r="480">
          <cell r="C480" t="str">
            <v>標準Ｃ</v>
          </cell>
        </row>
        <row r="482">
          <cell r="A482" t="str">
            <v>K05314</v>
          </cell>
          <cell r="B482" t="str">
            <v>金属系あと施工ｱﾝｶｰ</v>
          </cell>
          <cell r="C482" t="str">
            <v>D10 L=200 上打ち</v>
          </cell>
          <cell r="D482" t="str">
            <v>本</v>
          </cell>
          <cell r="E482">
            <v>590</v>
          </cell>
        </row>
        <row r="483">
          <cell r="C483" t="str">
            <v>標準Ｃ</v>
          </cell>
        </row>
        <row r="485">
          <cell r="A485" t="str">
            <v>K05320</v>
          </cell>
          <cell r="B485" t="str">
            <v>接着系あと施工ｱﾝｶｰ</v>
          </cell>
          <cell r="C485" t="str">
            <v>D16 L=770 横打ち</v>
          </cell>
          <cell r="D485" t="str">
            <v>本</v>
          </cell>
          <cell r="E485">
            <v>1510</v>
          </cell>
        </row>
        <row r="486">
          <cell r="C486" t="str">
            <v>標準Ａ</v>
          </cell>
        </row>
        <row r="488">
          <cell r="A488" t="str">
            <v>K05321</v>
          </cell>
          <cell r="B488" t="str">
            <v>接着系あと施工ｱﾝｶｰ</v>
          </cell>
          <cell r="C488" t="str">
            <v>D16 L=770 横打ち</v>
          </cell>
          <cell r="D488" t="str">
            <v>本</v>
          </cell>
          <cell r="E488">
            <v>2400</v>
          </cell>
        </row>
        <row r="489">
          <cell r="C489" t="str">
            <v>標準Ｃ</v>
          </cell>
        </row>
        <row r="491">
          <cell r="A491" t="str">
            <v>K05322</v>
          </cell>
          <cell r="B491" t="str">
            <v>接着系あと施工ｱﾝｶｰ</v>
          </cell>
          <cell r="C491" t="str">
            <v>D13 L=620 横打ち</v>
          </cell>
          <cell r="D491" t="str">
            <v>本</v>
          </cell>
          <cell r="E491">
            <v>900</v>
          </cell>
        </row>
        <row r="492">
          <cell r="C492" t="str">
            <v>標準Ａ</v>
          </cell>
        </row>
        <row r="494">
          <cell r="A494" t="str">
            <v>K05330</v>
          </cell>
          <cell r="B494" t="str">
            <v>スリップバー</v>
          </cell>
          <cell r="C494" t="str">
            <v>φ25×700</v>
          </cell>
          <cell r="D494" t="str">
            <v>本</v>
          </cell>
          <cell r="E494">
            <v>395</v>
          </cell>
        </row>
        <row r="495">
          <cell r="B495" t="str">
            <v>スリップバー用キャップ</v>
          </cell>
          <cell r="C495" t="str">
            <v>φ25×100</v>
          </cell>
          <cell r="D495" t="str">
            <v>固</v>
          </cell>
        </row>
        <row r="496">
          <cell r="E496" t="str">
            <v>計</v>
          </cell>
        </row>
        <row r="498">
          <cell r="B498" t="str">
            <v>左官工事（刊行物単価）</v>
          </cell>
        </row>
        <row r="500">
          <cell r="A500" t="str">
            <v>K071000</v>
          </cell>
          <cell r="B500" t="str">
            <v>柱底均しモルタル</v>
          </cell>
          <cell r="C500" t="str">
            <v>ﾍﾞｰｽﾌﾟﾚｰﾄ200角　厚30</v>
          </cell>
          <cell r="D500" t="str">
            <v>個所</v>
          </cell>
          <cell r="E500">
            <v>1570</v>
          </cell>
        </row>
        <row r="501">
          <cell r="D501" t="str">
            <v>㎡</v>
          </cell>
          <cell r="E501">
            <v>39250</v>
          </cell>
        </row>
        <row r="503">
          <cell r="A503" t="str">
            <v>K071001</v>
          </cell>
          <cell r="B503" t="str">
            <v>柱底均しモルタル</v>
          </cell>
          <cell r="C503" t="str">
            <v>ﾍﾞｰｽﾌﾟﾚｰﾄ400角　厚30</v>
          </cell>
          <cell r="D503" t="str">
            <v>個所</v>
          </cell>
          <cell r="E503">
            <v>2630</v>
          </cell>
        </row>
        <row r="504">
          <cell r="D504" t="str">
            <v>㎡</v>
          </cell>
          <cell r="E504">
            <v>16438</v>
          </cell>
        </row>
        <row r="506">
          <cell r="A506" t="str">
            <v>K071002</v>
          </cell>
          <cell r="B506" t="str">
            <v>柱底均しモルタル</v>
          </cell>
          <cell r="C506" t="str">
            <v>ﾍﾞｰｽﾌﾟﾚｰﾄ600角　厚30</v>
          </cell>
          <cell r="D506" t="str">
            <v>個所</v>
          </cell>
          <cell r="E506">
            <v>4050</v>
          </cell>
        </row>
        <row r="507">
          <cell r="D507" t="str">
            <v>㎡</v>
          </cell>
          <cell r="E507">
            <v>11250</v>
          </cell>
        </row>
        <row r="509">
          <cell r="A509" t="str">
            <v>K071003</v>
          </cell>
          <cell r="B509" t="str">
            <v>柱底均しモルタル</v>
          </cell>
          <cell r="C509" t="str">
            <v>ﾍﾞｰｽﾌﾟﾚｰﾄ200角　厚50</v>
          </cell>
          <cell r="D509" t="str">
            <v>個所</v>
          </cell>
          <cell r="E509">
            <v>1780</v>
          </cell>
        </row>
        <row r="510">
          <cell r="D510" t="str">
            <v>㎡</v>
          </cell>
          <cell r="E510">
            <v>44500</v>
          </cell>
        </row>
        <row r="512">
          <cell r="A512" t="str">
            <v>K071011</v>
          </cell>
          <cell r="B512" t="str">
            <v>柱底均しモルタル</v>
          </cell>
          <cell r="C512" t="str">
            <v>ﾍﾞｰｽﾌﾟﾚｰﾄφ325　厚50</v>
          </cell>
          <cell r="D512" t="str">
            <v>個所</v>
          </cell>
          <cell r="E512">
            <v>2190</v>
          </cell>
        </row>
        <row r="513">
          <cell r="B513" t="str">
            <v>＊直線補間とする。</v>
          </cell>
          <cell r="C513" t="str">
            <v>K071003+(K071004-K071003)*((0.083㎡-0.04㎡)/(0.16㎡-0.04㎡))</v>
          </cell>
        </row>
        <row r="515">
          <cell r="A515" t="str">
            <v>K071012</v>
          </cell>
          <cell r="B515" t="str">
            <v>柱底均しモルタル</v>
          </cell>
          <cell r="C515" t="str">
            <v>ﾍﾞｰｽﾌﾟﾚｰﾄ260×260　厚50</v>
          </cell>
          <cell r="D515" t="str">
            <v>個所</v>
          </cell>
          <cell r="E515">
            <v>2050</v>
          </cell>
        </row>
        <row r="516">
          <cell r="B516" t="str">
            <v>＊直線補間とする。</v>
          </cell>
          <cell r="C516" t="str">
            <v>K071003+(K071004-K071003)*((0.068㎡-0.04㎡)/(0.16㎡-0.04㎡))</v>
          </cell>
        </row>
        <row r="518">
          <cell r="A518" t="str">
            <v>K071013</v>
          </cell>
          <cell r="B518" t="str">
            <v>柱底均しモルタル</v>
          </cell>
          <cell r="C518" t="str">
            <v>ﾍﾞｰｽﾌﾟﾚｰﾄ150×140　厚50</v>
          </cell>
          <cell r="D518" t="str">
            <v>個所</v>
          </cell>
          <cell r="E518">
            <v>1600</v>
          </cell>
        </row>
        <row r="519">
          <cell r="B519" t="str">
            <v>＊直線補間とする。</v>
          </cell>
          <cell r="C519" t="str">
            <v>K071003+(K071004-K071003)*((0.021㎡-0.04㎡)/(0.16㎡-0.04㎡))</v>
          </cell>
        </row>
        <row r="521">
          <cell r="A521" t="str">
            <v>K071004</v>
          </cell>
          <cell r="B521" t="str">
            <v>柱底均しモルタル</v>
          </cell>
          <cell r="C521" t="str">
            <v>ﾍﾞｰｽﾌﾟﾚｰﾄ400角　厚50</v>
          </cell>
          <cell r="D521" t="str">
            <v>個所</v>
          </cell>
          <cell r="E521">
            <v>2930</v>
          </cell>
        </row>
        <row r="522">
          <cell r="D522" t="str">
            <v>㎡</v>
          </cell>
          <cell r="E522">
            <v>18313</v>
          </cell>
        </row>
        <row r="524">
          <cell r="A524" t="str">
            <v>K071005</v>
          </cell>
          <cell r="B524" t="str">
            <v>柱底均しモルタル</v>
          </cell>
          <cell r="C524" t="str">
            <v>ﾍﾞｰｽﾌﾟﾚｰﾄ600角　厚50</v>
          </cell>
          <cell r="D524" t="str">
            <v>個所</v>
          </cell>
          <cell r="E524">
            <v>5130</v>
          </cell>
        </row>
        <row r="525">
          <cell r="D525" t="str">
            <v>㎡</v>
          </cell>
          <cell r="E525">
            <v>14250</v>
          </cell>
        </row>
        <row r="533">
          <cell r="A533" t="str">
            <v>K071100</v>
          </cell>
          <cell r="B533" t="str">
            <v>セラミック系耐火被覆材</v>
          </cell>
          <cell r="C533" t="str">
            <v>柱　２時間耐火　t=30</v>
          </cell>
          <cell r="D533" t="str">
            <v>㎡</v>
          </cell>
          <cell r="E533">
            <v>4060</v>
          </cell>
        </row>
        <row r="536">
          <cell r="A536" t="str">
            <v>K071101</v>
          </cell>
          <cell r="B536" t="str">
            <v>セラミック系耐火被覆材</v>
          </cell>
          <cell r="C536" t="str">
            <v>梁　２時間耐火　t=30</v>
          </cell>
          <cell r="D536" t="str">
            <v>㎡</v>
          </cell>
          <cell r="E536">
            <v>4060</v>
          </cell>
        </row>
        <row r="539">
          <cell r="A539" t="str">
            <v>K071103</v>
          </cell>
          <cell r="B539" t="str">
            <v>ロックウール吹付け</v>
          </cell>
          <cell r="C539" t="str">
            <v>半乾式　１時間耐火　t=35</v>
          </cell>
          <cell r="D539" t="str">
            <v>㎡</v>
          </cell>
          <cell r="E539">
            <v>1100</v>
          </cell>
        </row>
        <row r="542">
          <cell r="A542" t="str">
            <v>K071104</v>
          </cell>
          <cell r="B542" t="str">
            <v>ロックウール吹付け</v>
          </cell>
          <cell r="C542" t="str">
            <v>湿式　１時間耐火　t=25</v>
          </cell>
          <cell r="D542" t="str">
            <v>㎡</v>
          </cell>
          <cell r="E542">
            <v>2450</v>
          </cell>
        </row>
        <row r="545">
          <cell r="A545" t="str">
            <v>K071105</v>
          </cell>
          <cell r="B545" t="str">
            <v>耐火塗料</v>
          </cell>
          <cell r="C545" t="str">
            <v>屋内　１時間耐火　t=1.0</v>
          </cell>
          <cell r="D545" t="str">
            <v>㎡</v>
          </cell>
          <cell r="E545">
            <v>12600</v>
          </cell>
        </row>
        <row r="548">
          <cell r="A548" t="str">
            <v>K070900</v>
          </cell>
          <cell r="B548" t="str">
            <v>貸切運賃</v>
          </cell>
          <cell r="C548" t="str">
            <v>12t車 20km</v>
          </cell>
          <cell r="D548" t="str">
            <v>台</v>
          </cell>
          <cell r="E548">
            <v>15610</v>
          </cell>
        </row>
        <row r="551">
          <cell r="A551" t="str">
            <v>K070910</v>
          </cell>
          <cell r="B551" t="str">
            <v>超音波探傷試験</v>
          </cell>
          <cell r="C551" t="str">
            <v>工場内検査</v>
          </cell>
          <cell r="D551" t="str">
            <v>個所</v>
          </cell>
          <cell r="E551">
            <v>1390</v>
          </cell>
        </row>
        <row r="554">
          <cell r="A554" t="str">
            <v>K070911</v>
          </cell>
          <cell r="B554" t="str">
            <v>超音波探傷試験</v>
          </cell>
          <cell r="C554" t="str">
            <v>現場検査</v>
          </cell>
          <cell r="D554" t="str">
            <v>個所</v>
          </cell>
          <cell r="E554">
            <v>2020</v>
          </cell>
        </row>
        <row r="566">
          <cell r="A566" t="str">
            <v>K08001</v>
          </cell>
          <cell r="B566" t="str">
            <v>建築用ｺﾝｸﾘｰﾄﾌﾞﾛｯｸ</v>
          </cell>
          <cell r="C566" t="str">
            <v>C種 t150</v>
          </cell>
          <cell r="D566" t="str">
            <v>個</v>
          </cell>
          <cell r="E566">
            <v>180</v>
          </cell>
        </row>
        <row r="569">
          <cell r="A569" t="str">
            <v>K08002</v>
          </cell>
          <cell r="B569" t="str">
            <v>ｺﾝｸﾘｰﾄﾌﾞﾛｯｸ積み</v>
          </cell>
          <cell r="C569" t="str">
            <v>C種 t150　仕上げ下地</v>
          </cell>
          <cell r="D569" t="str">
            <v>㎡</v>
          </cell>
          <cell r="E569">
            <v>180</v>
          </cell>
        </row>
        <row r="572">
          <cell r="A572" t="str">
            <v>K08203</v>
          </cell>
          <cell r="B572" t="str">
            <v>押出成型ｾﾒﾝﾄ板張り　</v>
          </cell>
          <cell r="C572" t="str">
            <v>ｔ60</v>
          </cell>
          <cell r="D572" t="str">
            <v>㎡</v>
          </cell>
          <cell r="E572">
            <v>10010</v>
          </cell>
        </row>
        <row r="574">
          <cell r="B574" t="str">
            <v>　㈱ﾉｻﾞﾜ</v>
          </cell>
          <cell r="C574" t="str">
            <v>　ｱｽﾛｯｸ AL-6060</v>
          </cell>
        </row>
        <row r="576">
          <cell r="C576" t="str">
            <v>ロックウール充填加算</v>
          </cell>
        </row>
        <row r="580">
          <cell r="B580" t="str">
            <v>　三菱ﾏﾃﾘｱﾙ建材㈱</v>
          </cell>
          <cell r="C580" t="str">
            <v>　ﾒｰｽ MH-6060A</v>
          </cell>
        </row>
        <row r="586">
          <cell r="A586" t="str">
            <v>K08204</v>
          </cell>
          <cell r="B586" t="str">
            <v>押出成型ｾﾒﾝﾄ板張り　</v>
          </cell>
          <cell r="C586" t="str">
            <v>ｔ15</v>
          </cell>
          <cell r="D586" t="str">
            <v>㎡</v>
          </cell>
          <cell r="E586">
            <v>4059.9999999999995</v>
          </cell>
        </row>
        <row r="588">
          <cell r="B588" t="str">
            <v>　昭和電工建材㈱</v>
          </cell>
          <cell r="C588" t="str">
            <v>　ﾗﾑﾀﾞ15ﾖｺS</v>
          </cell>
        </row>
        <row r="591">
          <cell r="A591" t="str">
            <v>K08205</v>
          </cell>
          <cell r="B591" t="str">
            <v>押出成型ｾﾒﾝﾄ板張り　</v>
          </cell>
          <cell r="C591" t="str">
            <v>ｔ15 h200</v>
          </cell>
          <cell r="D591" t="str">
            <v>ｍ</v>
          </cell>
          <cell r="E591">
            <v>810</v>
          </cell>
        </row>
        <row r="592">
          <cell r="C592" t="str">
            <v>K08204*0.2m</v>
          </cell>
        </row>
        <row r="595">
          <cell r="A595" t="str">
            <v>K08206</v>
          </cell>
          <cell r="B595" t="str">
            <v>押出成型ｾﾒﾝﾄ板張り　</v>
          </cell>
          <cell r="C595" t="str">
            <v>ｔ15 h300</v>
          </cell>
          <cell r="D595" t="str">
            <v>ｍ</v>
          </cell>
          <cell r="E595">
            <v>1220</v>
          </cell>
        </row>
        <row r="596">
          <cell r="C596" t="str">
            <v>K08204*0.3m</v>
          </cell>
        </row>
        <row r="597">
          <cell r="B597" t="str">
            <v>防水工事（市場単価）</v>
          </cell>
        </row>
        <row r="599">
          <cell r="A599" t="str">
            <v>K09001</v>
          </cell>
          <cell r="B599" t="str">
            <v>アスファルト防水</v>
          </cell>
          <cell r="C599" t="str">
            <v>平部　　　 D-1</v>
          </cell>
          <cell r="D599" t="str">
            <v>ｍ2</v>
          </cell>
          <cell r="E599">
            <v>4000</v>
          </cell>
        </row>
        <row r="602">
          <cell r="A602" t="str">
            <v>K09002</v>
          </cell>
          <cell r="B602" t="str">
            <v>アスファルト防水</v>
          </cell>
          <cell r="C602" t="str">
            <v>立上り部　D-1</v>
          </cell>
          <cell r="D602" t="str">
            <v>ｍ2</v>
          </cell>
          <cell r="E602">
            <v>5340</v>
          </cell>
        </row>
        <row r="605">
          <cell r="A605" t="str">
            <v>K09003</v>
          </cell>
          <cell r="B605" t="str">
            <v>アスファルト防水</v>
          </cell>
          <cell r="C605" t="str">
            <v>平部　　　 A-2</v>
          </cell>
          <cell r="D605" t="str">
            <v>ｍ2</v>
          </cell>
          <cell r="E605">
            <v>2490</v>
          </cell>
        </row>
        <row r="608">
          <cell r="A608" t="str">
            <v>K09004</v>
          </cell>
          <cell r="B608" t="str">
            <v>アスファルト防水</v>
          </cell>
          <cell r="C608" t="str">
            <v>立上り部　A-2</v>
          </cell>
          <cell r="D608" t="str">
            <v>ｍ2</v>
          </cell>
          <cell r="E608">
            <v>3160</v>
          </cell>
        </row>
        <row r="630">
          <cell r="B630" t="str">
            <v>防水工事（刊行物単価）</v>
          </cell>
        </row>
        <row r="632">
          <cell r="A632" t="str">
            <v>K09100</v>
          </cell>
          <cell r="B632" t="str">
            <v>露出ｼｰﾄ防水（絶縁工法）</v>
          </cell>
          <cell r="C632" t="str">
            <v>厚1.5　塩ビ系</v>
          </cell>
          <cell r="D632" t="str">
            <v>ｍ2</v>
          </cell>
          <cell r="E632">
            <v>4830</v>
          </cell>
        </row>
        <row r="634">
          <cell r="B634" t="str">
            <v>ロンシール工業㈱</v>
          </cell>
          <cell r="C634" t="str">
            <v>ベストプルーフ  BP-210</v>
          </cell>
          <cell r="D634" t="str">
            <v>ｍ2</v>
          </cell>
        </row>
        <row r="637">
          <cell r="B637" t="str">
            <v>アーキヤマデ㈱</v>
          </cell>
          <cell r="C637" t="str">
            <v>リベットルーフ  MIH-SGM15</v>
          </cell>
          <cell r="D637" t="str">
            <v>ｍ2</v>
          </cell>
        </row>
        <row r="640">
          <cell r="B640" t="str">
            <v>筒中シート防水㈱</v>
          </cell>
          <cell r="C640" t="str">
            <v>サンロイドＤＮ防水  SR--15-D</v>
          </cell>
          <cell r="D640" t="str">
            <v>ｍ2</v>
          </cell>
        </row>
        <row r="643">
          <cell r="A643" t="str">
            <v>K09110</v>
          </cell>
          <cell r="B643" t="str">
            <v>塗膜防水</v>
          </cell>
          <cell r="C643" t="str">
            <v>ｳﾚﾀﾝ系  X-1</v>
          </cell>
          <cell r="D643" t="str">
            <v>ｍ2</v>
          </cell>
          <cell r="E643">
            <v>5740</v>
          </cell>
        </row>
        <row r="646">
          <cell r="A646" t="str">
            <v>K09111</v>
          </cell>
          <cell r="B646" t="str">
            <v>塗膜防水</v>
          </cell>
          <cell r="C646" t="str">
            <v>ｳﾚﾀﾝ系  X-2</v>
          </cell>
          <cell r="D646" t="str">
            <v>ｍ2</v>
          </cell>
          <cell r="E646">
            <v>4340</v>
          </cell>
        </row>
        <row r="663">
          <cell r="B663" t="str">
            <v>タイル工事（刊行物単価）</v>
          </cell>
        </row>
        <row r="665">
          <cell r="A665" t="str">
            <v>K11000</v>
          </cell>
          <cell r="B665" t="str">
            <v>床モザイクタイル張り</v>
          </cell>
          <cell r="C665" t="str">
            <v>磁器質 25角　施釉</v>
          </cell>
          <cell r="D665" t="str">
            <v>ｍ2</v>
          </cell>
          <cell r="E665">
            <v>5600</v>
          </cell>
        </row>
        <row r="668">
          <cell r="A668" t="str">
            <v>K11010</v>
          </cell>
          <cell r="B668" t="str">
            <v>床タイル張り</v>
          </cell>
          <cell r="C668" t="str">
            <v>磁器質 100角　無釉</v>
          </cell>
          <cell r="D668" t="str">
            <v>ｍ2</v>
          </cell>
          <cell r="E668">
            <v>7300</v>
          </cell>
        </row>
        <row r="671">
          <cell r="A671" t="str">
            <v>K11020</v>
          </cell>
          <cell r="B671" t="str">
            <v>階段役物タイル張り</v>
          </cell>
          <cell r="C671" t="str">
            <v>磁器質 (100+30)×30 垂れ付き　 無釉</v>
          </cell>
          <cell r="D671" t="str">
            <v>ｍ</v>
          </cell>
          <cell r="E671">
            <v>2570</v>
          </cell>
        </row>
        <row r="680">
          <cell r="A680" t="str">
            <v>K11100</v>
          </cell>
          <cell r="B680" t="str">
            <v>視覚障害者用床ﾀｲﾙ張り</v>
          </cell>
          <cell r="C680" t="str">
            <v>磁器質 300角　無釉</v>
          </cell>
          <cell r="D680" t="str">
            <v>ｍ2</v>
          </cell>
          <cell r="E680">
            <v>23700</v>
          </cell>
        </row>
        <row r="683">
          <cell r="A683" t="str">
            <v>K11101</v>
          </cell>
          <cell r="B683" t="str">
            <v>視覚障害者用床ﾀｲﾙ張り</v>
          </cell>
          <cell r="C683" t="str">
            <v>磁器質 900×300　無釉</v>
          </cell>
          <cell r="D683" t="str">
            <v>箇所</v>
          </cell>
          <cell r="E683">
            <v>6400</v>
          </cell>
        </row>
        <row r="684">
          <cell r="C684" t="str">
            <v>K11100×(0.9×0.3)</v>
          </cell>
        </row>
        <row r="696">
          <cell r="B696" t="str">
            <v>吹付工事（刊行物単価）</v>
          </cell>
        </row>
        <row r="698">
          <cell r="A698" t="str">
            <v>K15000</v>
          </cell>
          <cell r="B698" t="str">
            <v>薄付け仕上塗材仕上げ</v>
          </cell>
          <cell r="C698" t="str">
            <v>外装薄塗材Ｅ（樹脂リシン）</v>
          </cell>
          <cell r="D698" t="str">
            <v>ｍ2</v>
          </cell>
          <cell r="E698">
            <v>910</v>
          </cell>
        </row>
        <row r="699">
          <cell r="B699" t="str">
            <v>ALC板面下地調整</v>
          </cell>
          <cell r="C699" t="str">
            <v>合成樹脂ｴﾏﾙｼｮﾝｼｰﾗｰ</v>
          </cell>
          <cell r="D699" t="str">
            <v>ｍ2</v>
          </cell>
        </row>
        <row r="700">
          <cell r="E700" t="str">
            <v>計</v>
          </cell>
        </row>
        <row r="731">
          <cell r="A731" t="str">
            <v>K130201</v>
          </cell>
          <cell r="B731" t="str">
            <v>ルーフドレン</v>
          </cell>
          <cell r="C731" t="str">
            <v>鋳鉄製 たて 100A 断熱用</v>
          </cell>
          <cell r="D731" t="str">
            <v>か所</v>
          </cell>
          <cell r="E731">
            <v>7209.9999999999991</v>
          </cell>
        </row>
        <row r="732">
          <cell r="B732" t="str">
            <v>福西鋳物㈱</v>
          </cell>
          <cell r="C732" t="str">
            <v>RSGH-9100</v>
          </cell>
        </row>
        <row r="734">
          <cell r="B734" t="str">
            <v>第一機材㈱</v>
          </cell>
          <cell r="C734" t="str">
            <v>RVPC-P-K</v>
          </cell>
        </row>
        <row r="736">
          <cell r="B736" t="str">
            <v>㈱中部ｺｰﾎﾟﾚｰｼｮﾝ</v>
          </cell>
          <cell r="C736" t="str">
            <v>RAG-SD</v>
          </cell>
        </row>
        <row r="739">
          <cell r="A739" t="str">
            <v>K130202</v>
          </cell>
          <cell r="B739" t="str">
            <v>ルーフドレン</v>
          </cell>
          <cell r="C739" t="str">
            <v>鋳鉄製 たて 100A 断熱用</v>
          </cell>
          <cell r="D739" t="str">
            <v>か所</v>
          </cell>
          <cell r="E739">
            <v>13790</v>
          </cell>
        </row>
        <row r="740">
          <cell r="B740" t="str">
            <v>福西鋳物㈱</v>
          </cell>
          <cell r="C740" t="str">
            <v>RSGH-9100</v>
          </cell>
        </row>
        <row r="742">
          <cell r="C742" t="str">
            <v>呼樋　L=200</v>
          </cell>
        </row>
        <row r="744">
          <cell r="C744" t="str">
            <v>計</v>
          </cell>
        </row>
        <row r="746">
          <cell r="B746" t="str">
            <v>第一機材㈱</v>
          </cell>
          <cell r="C746" t="str">
            <v>RVPC-P-K</v>
          </cell>
        </row>
        <row r="748">
          <cell r="C748" t="str">
            <v>呼樋　L=200</v>
          </cell>
        </row>
        <row r="750">
          <cell r="C750" t="str">
            <v>計</v>
          </cell>
        </row>
        <row r="752">
          <cell r="B752" t="str">
            <v>㈱中部ｺｰﾎﾟﾚｰｼｮﾝ</v>
          </cell>
          <cell r="C752" t="str">
            <v>RAG-SD</v>
          </cell>
        </row>
        <row r="754">
          <cell r="C754" t="str">
            <v>呼樋　L=200</v>
          </cell>
        </row>
        <row r="756">
          <cell r="C756" t="str">
            <v>計</v>
          </cell>
        </row>
        <row r="764">
          <cell r="A764" t="str">
            <v>K130203</v>
          </cell>
          <cell r="B764" t="str">
            <v>ルーフドレン</v>
          </cell>
          <cell r="C764" t="str">
            <v>鋳鉄製 よこ 100A 断熱用</v>
          </cell>
          <cell r="D764" t="str">
            <v>か所</v>
          </cell>
          <cell r="E764">
            <v>13300</v>
          </cell>
        </row>
        <row r="765">
          <cell r="B765" t="str">
            <v>福西鋳物㈱</v>
          </cell>
          <cell r="C765" t="str">
            <v>RASJH-8100</v>
          </cell>
        </row>
        <row r="767">
          <cell r="C767" t="str">
            <v>呼樋　L=200</v>
          </cell>
        </row>
        <row r="769">
          <cell r="C769" t="str">
            <v>計</v>
          </cell>
        </row>
        <row r="771">
          <cell r="B771" t="str">
            <v>第一機材㈱</v>
          </cell>
          <cell r="C771" t="str">
            <v>RL-1P-K</v>
          </cell>
        </row>
        <row r="773">
          <cell r="C773" t="str">
            <v>呼樋　L=200</v>
          </cell>
        </row>
        <row r="775">
          <cell r="C775" t="str">
            <v>計</v>
          </cell>
        </row>
        <row r="777">
          <cell r="B777" t="str">
            <v>㈱中部ｺｰﾎﾟﾚｰｼｮﾝ</v>
          </cell>
          <cell r="C777" t="str">
            <v>CHCS-SD</v>
          </cell>
        </row>
        <row r="779">
          <cell r="C779" t="str">
            <v>呼樋　L=200</v>
          </cell>
        </row>
        <row r="781">
          <cell r="C781" t="str">
            <v>計</v>
          </cell>
        </row>
        <row r="784">
          <cell r="A784" t="str">
            <v>K130204</v>
          </cell>
          <cell r="B784" t="str">
            <v>ルーフドレン</v>
          </cell>
          <cell r="C784" t="str">
            <v>鋳鉄製 たて 100A</v>
          </cell>
          <cell r="D784" t="str">
            <v>か所</v>
          </cell>
          <cell r="E784">
            <v>2730</v>
          </cell>
        </row>
        <row r="785">
          <cell r="B785" t="str">
            <v>福西鋳物㈱</v>
          </cell>
          <cell r="C785" t="str">
            <v>RCN-9100</v>
          </cell>
        </row>
        <row r="787">
          <cell r="B787" t="str">
            <v>第一機材㈱</v>
          </cell>
          <cell r="C787" t="str">
            <v>RVCC-K</v>
          </cell>
        </row>
        <row r="789">
          <cell r="B789" t="str">
            <v>㈱中部ｺｰﾎﾟﾚｰｼｮﾝ</v>
          </cell>
          <cell r="C789" t="str">
            <v>RMP-1S</v>
          </cell>
        </row>
        <row r="797">
          <cell r="A797" t="str">
            <v>K141001</v>
          </cell>
          <cell r="B797" t="str">
            <v>鋳鉄製ﾏﾝﾎｰﾙふた</v>
          </cell>
          <cell r="C797" t="str">
            <v>600φ 簡易密閉型 角枠 軽荷重</v>
          </cell>
          <cell r="D797" t="str">
            <v>か所</v>
          </cell>
          <cell r="E797">
            <v>13500</v>
          </cell>
        </row>
        <row r="798">
          <cell r="B798" t="str">
            <v>ｶﾈｿｳ㈱</v>
          </cell>
          <cell r="C798" t="str">
            <v>MKHY-2</v>
          </cell>
        </row>
        <row r="801">
          <cell r="B801" t="str">
            <v>第一機材㈱</v>
          </cell>
          <cell r="C801" t="str">
            <v>DMHB-P</v>
          </cell>
        </row>
        <row r="804">
          <cell r="B804" t="str">
            <v>㈱中部ｺｰﾎﾟﾚｰｼｮﾝ</v>
          </cell>
          <cell r="C804" t="str">
            <v>CMH-2-P</v>
          </cell>
        </row>
        <row r="807">
          <cell r="B807" t="str">
            <v>㈱長谷川鉄工所</v>
          </cell>
          <cell r="C807" t="str">
            <v>MHBB-SP</v>
          </cell>
        </row>
        <row r="810">
          <cell r="A810" t="str">
            <v>K141002</v>
          </cell>
          <cell r="B810" t="str">
            <v>タラップ</v>
          </cell>
          <cell r="C810" t="str">
            <v>SUS 19φ　w400</v>
          </cell>
          <cell r="D810" t="str">
            <v>か所</v>
          </cell>
          <cell r="E810">
            <v>3650</v>
          </cell>
        </row>
        <row r="813">
          <cell r="A813" t="str">
            <v>K141003</v>
          </cell>
          <cell r="B813" t="str">
            <v>ｵｰﾊﾞｰﾌﾛｰ管</v>
          </cell>
          <cell r="C813" t="str">
            <v>SUS 50φ</v>
          </cell>
          <cell r="D813" t="str">
            <v>ｍ</v>
          </cell>
          <cell r="E813">
            <v>788</v>
          </cell>
        </row>
        <row r="817">
          <cell r="A817" t="str">
            <v>K141004</v>
          </cell>
          <cell r="B817" t="str">
            <v>屋上丸環</v>
          </cell>
          <cell r="C817" t="str">
            <v>SUS 19φ</v>
          </cell>
          <cell r="D817" t="str">
            <v>か所</v>
          </cell>
          <cell r="E817">
            <v>5670</v>
          </cell>
        </row>
        <row r="828">
          <cell r="B828" t="str">
            <v>左官工事（市場単価）</v>
          </cell>
        </row>
        <row r="830">
          <cell r="A830" t="str">
            <v>K150001</v>
          </cell>
          <cell r="B830" t="str">
            <v>床ｺﾝｸﾘｰﾄこて仕上げ</v>
          </cell>
          <cell r="C830" t="str">
            <v>薄物仕上げ</v>
          </cell>
          <cell r="D830" t="str">
            <v>㎡</v>
          </cell>
          <cell r="E830">
            <v>510</v>
          </cell>
        </row>
        <row r="833">
          <cell r="A833" t="str">
            <v>K150002</v>
          </cell>
          <cell r="B833" t="str">
            <v>床ｺﾝｸﾘｰﾄこて仕上げ</v>
          </cell>
          <cell r="C833" t="str">
            <v>厚物仕上げ</v>
          </cell>
          <cell r="D833" t="str">
            <v>㎡</v>
          </cell>
          <cell r="E833">
            <v>420</v>
          </cell>
        </row>
        <row r="836">
          <cell r="A836" t="str">
            <v>K150003</v>
          </cell>
          <cell r="B836" t="str">
            <v>笠木天端ｺﾝｸﾘｰﾄ</v>
          </cell>
          <cell r="C836" t="str">
            <v>W300</v>
          </cell>
          <cell r="D836" t="str">
            <v>ｍ</v>
          </cell>
          <cell r="E836">
            <v>470</v>
          </cell>
        </row>
        <row r="837">
          <cell r="B837" t="str">
            <v>　　　　  直均し仕上げ</v>
          </cell>
        </row>
        <row r="839">
          <cell r="A839" t="str">
            <v>K150004</v>
          </cell>
          <cell r="B839" t="str">
            <v>天端ｺﾝｸﾘｰﾄこて仕上げ</v>
          </cell>
          <cell r="C839" t="str">
            <v>W200</v>
          </cell>
          <cell r="D839" t="str">
            <v>ｍ</v>
          </cell>
          <cell r="E839">
            <v>310</v>
          </cell>
        </row>
        <row r="840">
          <cell r="C840" t="str">
            <v>K150003*0.2/0.3</v>
          </cell>
        </row>
        <row r="842">
          <cell r="A842" t="str">
            <v>K150011</v>
          </cell>
          <cell r="B842" t="str">
            <v>床ﾓﾙﾀﾙ塗り</v>
          </cell>
          <cell r="C842" t="str">
            <v>張物下地　ｔ28</v>
          </cell>
          <cell r="D842" t="str">
            <v>㎡</v>
          </cell>
          <cell r="E842">
            <v>2040</v>
          </cell>
        </row>
        <row r="845">
          <cell r="A845" t="str">
            <v>K150012</v>
          </cell>
          <cell r="B845" t="str">
            <v>床ﾓﾙﾀﾙ塗り</v>
          </cell>
          <cell r="C845" t="str">
            <v>ｔ30</v>
          </cell>
          <cell r="D845" t="str">
            <v>㎡</v>
          </cell>
          <cell r="E845">
            <v>2140</v>
          </cell>
        </row>
        <row r="848">
          <cell r="A848" t="str">
            <v>K150013</v>
          </cell>
          <cell r="B848" t="str">
            <v>床ﾓﾙﾀﾙ塗り</v>
          </cell>
          <cell r="C848" t="str">
            <v>一般タイル下地　ｔ37</v>
          </cell>
          <cell r="D848" t="str">
            <v>㎡</v>
          </cell>
          <cell r="E848">
            <v>2050</v>
          </cell>
        </row>
        <row r="851">
          <cell r="A851" t="str">
            <v>K150014</v>
          </cell>
          <cell r="B851" t="str">
            <v>床ﾓﾙﾀﾙ塗り</v>
          </cell>
          <cell r="C851" t="str">
            <v>ﾕﾆｯﾄﾀｲﾙ下地　ｔ22</v>
          </cell>
          <cell r="D851" t="str">
            <v>㎡</v>
          </cell>
          <cell r="E851">
            <v>1410</v>
          </cell>
        </row>
        <row r="854">
          <cell r="A854" t="str">
            <v>K150015</v>
          </cell>
          <cell r="B854" t="str">
            <v>床防水剤入ﾓﾙﾀﾙ塗り</v>
          </cell>
          <cell r="C854" t="str">
            <v>ｔ30</v>
          </cell>
          <cell r="D854" t="str">
            <v>㎡</v>
          </cell>
          <cell r="E854">
            <v>1950</v>
          </cell>
        </row>
        <row r="857">
          <cell r="A857" t="str">
            <v>K150016</v>
          </cell>
          <cell r="B857" t="str">
            <v>床防水剤入ﾓﾙﾀﾙ塗り</v>
          </cell>
          <cell r="C857" t="str">
            <v>一般タイル下地　ｔ37</v>
          </cell>
          <cell r="D857" t="str">
            <v>㎡</v>
          </cell>
          <cell r="E857">
            <v>2060</v>
          </cell>
        </row>
        <row r="858">
          <cell r="C858" t="str">
            <v>K150015+(K150100*0.007)</v>
          </cell>
        </row>
        <row r="861">
          <cell r="B861" t="str">
            <v>左官工事（市場単価）</v>
          </cell>
        </row>
        <row r="863">
          <cell r="A863" t="str">
            <v>K150017</v>
          </cell>
          <cell r="B863" t="str">
            <v>床ﾓﾙﾀﾙ塗り</v>
          </cell>
          <cell r="C863" t="str">
            <v>防水下地　ｔ15</v>
          </cell>
          <cell r="D863" t="str">
            <v>㎡</v>
          </cell>
          <cell r="E863">
            <v>1470</v>
          </cell>
        </row>
        <row r="866">
          <cell r="A866" t="str">
            <v>K150021</v>
          </cell>
          <cell r="B866" t="str">
            <v>階段ﾓﾙﾀﾙ塗り</v>
          </cell>
          <cell r="C866" t="str">
            <v>張物下地　ｔ28</v>
          </cell>
          <cell r="D866" t="str">
            <v>㎡</v>
          </cell>
          <cell r="E866">
            <v>4200</v>
          </cell>
        </row>
        <row r="869">
          <cell r="A869" t="str">
            <v>K150022</v>
          </cell>
          <cell r="B869" t="str">
            <v>階段ﾓﾙﾀﾙ塗り</v>
          </cell>
          <cell r="C869" t="str">
            <v>張物下地　ｔ30</v>
          </cell>
          <cell r="D869" t="str">
            <v>㎡</v>
          </cell>
          <cell r="E869">
            <v>4280</v>
          </cell>
        </row>
        <row r="872">
          <cell r="A872" t="str">
            <v>K150031</v>
          </cell>
          <cell r="B872" t="str">
            <v>幅木ﾓﾙﾀﾙ塗り</v>
          </cell>
          <cell r="C872" t="str">
            <v>出幅木　H100</v>
          </cell>
          <cell r="D872" t="str">
            <v>ｍ</v>
          </cell>
          <cell r="E872">
            <v>1370</v>
          </cell>
        </row>
        <row r="875">
          <cell r="A875" t="str">
            <v>K150032</v>
          </cell>
          <cell r="B875" t="str">
            <v>幅木ﾓﾙﾀﾙ塗り</v>
          </cell>
          <cell r="C875" t="str">
            <v>目地用　H100　ｼﾞｮｲﾅｰ共</v>
          </cell>
          <cell r="D875" t="str">
            <v>ｍ</v>
          </cell>
          <cell r="E875">
            <v>1470</v>
          </cell>
        </row>
        <row r="878">
          <cell r="A878" t="str">
            <v>K150033</v>
          </cell>
          <cell r="B878" t="str">
            <v>ささら幅木ﾓﾙﾀﾙ塗り</v>
          </cell>
          <cell r="C878" t="str">
            <v>出幅木　H150</v>
          </cell>
          <cell r="D878" t="str">
            <v>ｍ</v>
          </cell>
          <cell r="E878">
            <v>2070</v>
          </cell>
        </row>
        <row r="881">
          <cell r="A881" t="str">
            <v>K150041</v>
          </cell>
          <cell r="B881" t="str">
            <v>壁ﾓﾙﾀﾙ塗り</v>
          </cell>
          <cell r="C881" t="str">
            <v>内壁　ｔ20</v>
          </cell>
          <cell r="D881" t="str">
            <v>㎡</v>
          </cell>
          <cell r="E881">
            <v>3220</v>
          </cell>
        </row>
        <row r="884">
          <cell r="A884" t="str">
            <v>K150042</v>
          </cell>
          <cell r="B884" t="str">
            <v>柱型ﾓﾙﾀﾙ塗り</v>
          </cell>
          <cell r="C884" t="str">
            <v>内壁　ｔ20</v>
          </cell>
          <cell r="D884" t="str">
            <v>㎡</v>
          </cell>
          <cell r="E884">
            <v>3800</v>
          </cell>
        </row>
        <row r="887">
          <cell r="A887" t="str">
            <v>K150043</v>
          </cell>
          <cell r="B887" t="str">
            <v>はり型ﾓﾙﾀﾙ塗り</v>
          </cell>
          <cell r="C887" t="str">
            <v>内壁　ｔ20</v>
          </cell>
          <cell r="D887" t="str">
            <v>㎡</v>
          </cell>
          <cell r="E887">
            <v>4090</v>
          </cell>
        </row>
        <row r="890">
          <cell r="A890" t="str">
            <v>K150044</v>
          </cell>
          <cell r="B890" t="str">
            <v>壁ﾓﾙﾀﾙ塗り木ごて</v>
          </cell>
          <cell r="C890" t="str">
            <v>外壁小口ﾀｲﾙ下地　ｔ16</v>
          </cell>
          <cell r="D890" t="str">
            <v>㎡</v>
          </cell>
          <cell r="E890">
            <v>2740</v>
          </cell>
        </row>
        <row r="894">
          <cell r="B894" t="str">
            <v>左官工事（市場単価）</v>
          </cell>
        </row>
        <row r="896">
          <cell r="A896" t="str">
            <v>K150045</v>
          </cell>
          <cell r="B896" t="str">
            <v>壁ﾓﾙﾀﾙ塗り木ごて</v>
          </cell>
          <cell r="C896" t="str">
            <v>外壁ﾕﾆｯﾄﾀｲﾙ下地　ｔ20</v>
          </cell>
          <cell r="D896" t="str">
            <v>㎡</v>
          </cell>
          <cell r="E896">
            <v>2810</v>
          </cell>
        </row>
        <row r="899">
          <cell r="A899" t="str">
            <v>K150046</v>
          </cell>
          <cell r="B899" t="str">
            <v>壁ﾓﾙﾀﾙ塗り木ごて</v>
          </cell>
          <cell r="C899" t="str">
            <v>内壁小口ﾀｲﾙ下地　ｔ11</v>
          </cell>
          <cell r="D899" t="str">
            <v>㎡</v>
          </cell>
          <cell r="E899">
            <v>2710</v>
          </cell>
        </row>
        <row r="902">
          <cell r="A902" t="str">
            <v>K150047</v>
          </cell>
          <cell r="B902" t="str">
            <v>壁ﾓﾙﾀﾙ塗り木ごて</v>
          </cell>
          <cell r="C902" t="str">
            <v>内壁ﾕﾆｯﾄﾀｲﾙ下地　ｔ15</v>
          </cell>
          <cell r="D902" t="str">
            <v>㎡</v>
          </cell>
          <cell r="E902">
            <v>2770</v>
          </cell>
        </row>
        <row r="905">
          <cell r="A905" t="str">
            <v>K150051</v>
          </cell>
          <cell r="B905" t="str">
            <v>壁薄塗モルタル</v>
          </cell>
          <cell r="C905" t="str">
            <v>既調合品　ｔ5</v>
          </cell>
          <cell r="D905" t="str">
            <v>㎡</v>
          </cell>
          <cell r="E905">
            <v>1640</v>
          </cell>
        </row>
        <row r="908">
          <cell r="A908" t="str">
            <v>K150052</v>
          </cell>
          <cell r="B908" t="str">
            <v>柱薄塗モルタル</v>
          </cell>
          <cell r="C908" t="str">
            <v>既調合品　ｔ5</v>
          </cell>
          <cell r="D908" t="str">
            <v>㎡</v>
          </cell>
          <cell r="E908">
            <v>1940</v>
          </cell>
        </row>
        <row r="911">
          <cell r="A911" t="str">
            <v>K150053</v>
          </cell>
          <cell r="B911" t="str">
            <v>はり薄塗モルタル</v>
          </cell>
          <cell r="C911" t="str">
            <v>既調合品　ｔ5</v>
          </cell>
          <cell r="D911" t="str">
            <v>㎡</v>
          </cell>
          <cell r="E911">
            <v>2110</v>
          </cell>
        </row>
        <row r="914">
          <cell r="A914" t="str">
            <v>K150061</v>
          </cell>
          <cell r="B914" t="str">
            <v>笠木天端ｺﾝｸﾘｰﾄ</v>
          </cell>
          <cell r="C914" t="str">
            <v>W300</v>
          </cell>
          <cell r="D914" t="str">
            <v>ｍ</v>
          </cell>
          <cell r="E914">
            <v>470</v>
          </cell>
        </row>
        <row r="915">
          <cell r="B915" t="str">
            <v>　　　　  直均し仕上げ</v>
          </cell>
        </row>
        <row r="917">
          <cell r="A917" t="str">
            <v>K150062</v>
          </cell>
          <cell r="B917" t="str">
            <v>水切りﾓﾙﾀﾙ塗り</v>
          </cell>
          <cell r="C917" t="str">
            <v>W200　ｔ30</v>
          </cell>
          <cell r="D917" t="str">
            <v>ｍ</v>
          </cell>
          <cell r="E917">
            <v>2060</v>
          </cell>
        </row>
        <row r="920">
          <cell r="A920" t="str">
            <v>K150063</v>
          </cell>
          <cell r="B920" t="str">
            <v>手摺笠木ﾓﾙﾀﾙ塗り</v>
          </cell>
          <cell r="C920" t="str">
            <v>W200　ｔ30</v>
          </cell>
          <cell r="D920" t="str">
            <v>ｍ</v>
          </cell>
          <cell r="E920">
            <v>2240</v>
          </cell>
        </row>
        <row r="923">
          <cell r="A923" t="str">
            <v>K150071</v>
          </cell>
          <cell r="B923" t="str">
            <v>側溝等ﾓﾙﾀﾙ塗り</v>
          </cell>
          <cell r="C923" t="str">
            <v>糸幅200　ｔ30</v>
          </cell>
          <cell r="D923" t="str">
            <v>ｍ</v>
          </cell>
          <cell r="E923">
            <v>1990</v>
          </cell>
        </row>
        <row r="927">
          <cell r="B927" t="str">
            <v>左官工事（市場単価）</v>
          </cell>
        </row>
        <row r="929">
          <cell r="A929" t="str">
            <v>K150072</v>
          </cell>
          <cell r="B929" t="str">
            <v>側溝防水ﾓﾙﾀﾙ塗り</v>
          </cell>
          <cell r="C929" t="str">
            <v>糸幅300　ｔ30</v>
          </cell>
          <cell r="D929" t="str">
            <v>ｍ</v>
          </cell>
          <cell r="E929">
            <v>2990</v>
          </cell>
        </row>
        <row r="932">
          <cell r="A932" t="str">
            <v>K150073</v>
          </cell>
          <cell r="B932" t="str">
            <v>側溝等ﾓﾙﾀﾙ塗り</v>
          </cell>
          <cell r="C932" t="str">
            <v>糸幅200　ｔ30　W100*H100</v>
          </cell>
          <cell r="D932" t="str">
            <v>ｍ</v>
          </cell>
          <cell r="E932">
            <v>1990</v>
          </cell>
        </row>
        <row r="933">
          <cell r="C933" t="str">
            <v>K150072*0.2/0.3</v>
          </cell>
        </row>
        <row r="935">
          <cell r="A935" t="str">
            <v>K150074</v>
          </cell>
          <cell r="B935" t="str">
            <v>側溝防水ﾓﾙﾀﾙ塗り</v>
          </cell>
          <cell r="C935" t="str">
            <v>糸幅500　ｔ30　W200*H150</v>
          </cell>
          <cell r="D935" t="str">
            <v>ｍ</v>
          </cell>
          <cell r="E935">
            <v>4980</v>
          </cell>
        </row>
        <row r="936">
          <cell r="C936" t="str">
            <v>K150072*0.5/0.3</v>
          </cell>
        </row>
        <row r="938">
          <cell r="A938" t="str">
            <v>K150075</v>
          </cell>
          <cell r="B938" t="str">
            <v>側溝防水ﾓﾙﾀﾙ塗り</v>
          </cell>
          <cell r="C938" t="str">
            <v>糸幅1200　ｔ30　W300*H450</v>
          </cell>
          <cell r="D938" t="str">
            <v>ｍ</v>
          </cell>
          <cell r="E938">
            <v>11960</v>
          </cell>
        </row>
        <row r="939">
          <cell r="C939" t="str">
            <v>K150072*1.2/0.3</v>
          </cell>
        </row>
        <row r="941">
          <cell r="A941" t="str">
            <v>K150076</v>
          </cell>
          <cell r="B941" t="str">
            <v>側溝防水ﾓﾙﾀﾙ塗り</v>
          </cell>
          <cell r="C941" t="str">
            <v>糸幅130　ｔ30　W100*H30</v>
          </cell>
          <cell r="D941" t="str">
            <v>ｍ</v>
          </cell>
          <cell r="E941">
            <v>1300</v>
          </cell>
        </row>
        <row r="942">
          <cell r="C942" t="str">
            <v>K150072*0.13/0.3</v>
          </cell>
        </row>
        <row r="944">
          <cell r="A944" t="str">
            <v>K150077</v>
          </cell>
          <cell r="B944" t="str">
            <v>側溝防水ﾓﾙﾀﾙ塗り</v>
          </cell>
          <cell r="C944" t="str">
            <v>糸幅200　ｔ30　W100*H100</v>
          </cell>
          <cell r="D944" t="str">
            <v>ｍ</v>
          </cell>
          <cell r="E944">
            <v>1990</v>
          </cell>
        </row>
        <row r="945">
          <cell r="C945" t="str">
            <v>K150072*0.2/0.3</v>
          </cell>
        </row>
        <row r="947">
          <cell r="A947" t="str">
            <v>K150078</v>
          </cell>
          <cell r="B947" t="str">
            <v>側溝防水ﾓﾙﾀﾙ塗り</v>
          </cell>
          <cell r="C947" t="str">
            <v>糸幅450　ｔ30  W150*H150</v>
          </cell>
          <cell r="D947" t="str">
            <v>ｍ</v>
          </cell>
          <cell r="E947">
            <v>4490</v>
          </cell>
        </row>
        <row r="948">
          <cell r="C948" t="str">
            <v>K150072*0.45/0.3</v>
          </cell>
        </row>
        <row r="950">
          <cell r="A950" t="str">
            <v>K150079</v>
          </cell>
          <cell r="B950" t="str">
            <v>側溝防水ﾓﾙﾀﾙ塗り</v>
          </cell>
          <cell r="C950" t="str">
            <v>糸幅350　ｔ30  W150*H200</v>
          </cell>
          <cell r="D950" t="str">
            <v>ｍ</v>
          </cell>
          <cell r="E950">
            <v>3490</v>
          </cell>
        </row>
        <row r="951">
          <cell r="C951" t="str">
            <v>K150072*0.35/0.3</v>
          </cell>
        </row>
        <row r="953">
          <cell r="A953" t="str">
            <v>K150081</v>
          </cell>
          <cell r="B953" t="str">
            <v>壁ｺﾝｸﾘｰﾄ</v>
          </cell>
          <cell r="C953" t="str">
            <v>部分補修　不陸2mm以内</v>
          </cell>
          <cell r="D953" t="str">
            <v>㎡</v>
          </cell>
          <cell r="E953">
            <v>690</v>
          </cell>
        </row>
        <row r="954">
          <cell r="B954" t="str">
            <v>　　　　　打放し面補修</v>
          </cell>
        </row>
        <row r="956">
          <cell r="A956" t="str">
            <v>K150082</v>
          </cell>
          <cell r="B956" t="str">
            <v>壁ｺﾝｸﾘｰﾄ</v>
          </cell>
          <cell r="C956" t="str">
            <v>全面補修　吹付け下地用</v>
          </cell>
          <cell r="D956" t="str">
            <v>㎡</v>
          </cell>
          <cell r="E956">
            <v>980</v>
          </cell>
        </row>
        <row r="957">
          <cell r="B957" t="str">
            <v>　　　　　打放し面補修</v>
          </cell>
        </row>
        <row r="960">
          <cell r="B960" t="str">
            <v>左官工事（市場単価）</v>
          </cell>
        </row>
        <row r="962">
          <cell r="A962" t="str">
            <v>K150083</v>
          </cell>
          <cell r="B962" t="str">
            <v>壁ｺﾝｸﾘｰﾄ</v>
          </cell>
          <cell r="C962" t="str">
            <v>全面補修　ﾍﾟﾝｷ下地用</v>
          </cell>
          <cell r="D962" t="str">
            <v>㎡</v>
          </cell>
          <cell r="E962">
            <v>1270</v>
          </cell>
        </row>
        <row r="963">
          <cell r="B963" t="str">
            <v>　　　　　打放し面補修</v>
          </cell>
        </row>
        <row r="965">
          <cell r="A965" t="str">
            <v>K150084</v>
          </cell>
          <cell r="B965" t="str">
            <v>壁ｺﾝｸﾘｰﾄ</v>
          </cell>
          <cell r="C965" t="str">
            <v>全面補修　ﾀｲﾙ下地用</v>
          </cell>
          <cell r="D965" t="str">
            <v>㎡</v>
          </cell>
          <cell r="E965">
            <v>1180</v>
          </cell>
        </row>
        <row r="966">
          <cell r="B966" t="str">
            <v>　　　　　打放し面補修</v>
          </cell>
        </row>
        <row r="968">
          <cell r="A968" t="str">
            <v>K150091</v>
          </cell>
          <cell r="B968" t="str">
            <v>建具周囲ﾓﾙﾀﾙ充てん</v>
          </cell>
          <cell r="C968" t="str">
            <v>内部建具</v>
          </cell>
          <cell r="D968" t="str">
            <v>ｍ</v>
          </cell>
          <cell r="E968">
            <v>820</v>
          </cell>
        </row>
        <row r="971">
          <cell r="A971" t="str">
            <v>K150092</v>
          </cell>
          <cell r="B971" t="str">
            <v>建具周囲ﾓﾙﾀﾙ充てん</v>
          </cell>
          <cell r="C971" t="str">
            <v>外部建具　防水ﾓﾙﾀﾙ</v>
          </cell>
          <cell r="D971" t="str">
            <v>ｍ</v>
          </cell>
          <cell r="E971">
            <v>870</v>
          </cell>
        </row>
        <row r="974">
          <cell r="A974" t="str">
            <v>K150100</v>
          </cell>
          <cell r="B974" t="str">
            <v>モルタル</v>
          </cell>
          <cell r="C974" t="str">
            <v>材料費（塗り厚を補正する場合）</v>
          </cell>
          <cell r="D974" t="str">
            <v>ｍ3</v>
          </cell>
          <cell r="E974">
            <v>15100</v>
          </cell>
        </row>
        <row r="977">
          <cell r="A977" t="str">
            <v>K150110</v>
          </cell>
          <cell r="B977" t="str">
            <v>階段ﾎﾞｰﾀﾞｰﾓﾙﾀﾙ塗り</v>
          </cell>
          <cell r="C977" t="str">
            <v>W100</v>
          </cell>
          <cell r="D977" t="str">
            <v>ｍ</v>
          </cell>
          <cell r="E977">
            <v>3030</v>
          </cell>
        </row>
        <row r="993">
          <cell r="B993" t="str">
            <v>吹付工事（刊行物単価）</v>
          </cell>
        </row>
        <row r="995">
          <cell r="A995" t="str">
            <v>K15100</v>
          </cell>
          <cell r="B995" t="str">
            <v>薄付け仕上塗材仕上げ</v>
          </cell>
          <cell r="C995" t="str">
            <v>外装薄塗材Ｅ（樹脂リシン）</v>
          </cell>
          <cell r="D995" t="str">
            <v>ｍ2</v>
          </cell>
          <cell r="E995">
            <v>910</v>
          </cell>
        </row>
        <row r="996">
          <cell r="B996" t="str">
            <v>ALC板面下地調整</v>
          </cell>
          <cell r="C996" t="str">
            <v>合成樹脂ｴﾏﾙｼｮﾝｼｰﾗｰ</v>
          </cell>
          <cell r="D996" t="str">
            <v>ｍ2</v>
          </cell>
        </row>
        <row r="997">
          <cell r="E997" t="str">
            <v>計</v>
          </cell>
        </row>
        <row r="1026">
          <cell r="B1026" t="str">
            <v>塗装工事（市場単価）</v>
          </cell>
        </row>
        <row r="1027">
          <cell r="B1027" t="str">
            <v>【錆止め塗り（現場１回）】</v>
          </cell>
        </row>
        <row r="1028">
          <cell r="A1028" t="str">
            <v>K18101</v>
          </cell>
          <cell r="B1028" t="str">
            <v>錆止め塗り（Ａ種屋外現場）</v>
          </cell>
          <cell r="C1028" t="str">
            <v>鉄鋼面</v>
          </cell>
          <cell r="D1028" t="str">
            <v>ｍ2</v>
          </cell>
          <cell r="E1028">
            <v>380</v>
          </cell>
        </row>
        <row r="1031">
          <cell r="A1031" t="str">
            <v>K18102</v>
          </cell>
          <cell r="B1031" t="str">
            <v>錆止め塗り（Ａ種屋内現場）</v>
          </cell>
          <cell r="C1031" t="str">
            <v>鉄鋼面</v>
          </cell>
          <cell r="D1031" t="str">
            <v>ｍ2</v>
          </cell>
          <cell r="E1031">
            <v>320</v>
          </cell>
        </row>
        <row r="1034">
          <cell r="A1034" t="str">
            <v>K18103</v>
          </cell>
          <cell r="B1034" t="str">
            <v>錆止め塗り（Ｂ種屋内現場）</v>
          </cell>
          <cell r="C1034" t="str">
            <v>鉄鋼面</v>
          </cell>
          <cell r="D1034" t="str">
            <v>ｍ2</v>
          </cell>
          <cell r="E1034">
            <v>280</v>
          </cell>
        </row>
        <row r="1037">
          <cell r="A1037" t="str">
            <v>K18104</v>
          </cell>
          <cell r="B1037" t="str">
            <v>錆止め塗り（Ｂ種屋内工場）</v>
          </cell>
          <cell r="C1037" t="str">
            <v>鉄鋼面</v>
          </cell>
          <cell r="D1037" t="str">
            <v>ｍ2</v>
          </cell>
          <cell r="E1037">
            <v>180</v>
          </cell>
        </row>
        <row r="1040">
          <cell r="A1040" t="str">
            <v>K18105</v>
          </cell>
          <cell r="B1040" t="str">
            <v>錆止め塗り（Ａ種屋内外）</v>
          </cell>
          <cell r="C1040" t="str">
            <v>亜鉛めっき鋼・鋼製建具面</v>
          </cell>
          <cell r="D1040" t="str">
            <v>ｍ2</v>
          </cell>
          <cell r="E1040">
            <v>370</v>
          </cell>
        </row>
        <row r="1042">
          <cell r="B1042" t="str">
            <v>【　仕上げ塗り　】</v>
          </cell>
        </row>
        <row r="1043">
          <cell r="A1043" t="str">
            <v>K18201</v>
          </cell>
          <cell r="B1043" t="str">
            <v>ＳＯＰ塗り（Ｂ種屋内外）</v>
          </cell>
          <cell r="C1043" t="str">
            <v>鉄鋼・亜鉛めっき鋼・鋼製建具面</v>
          </cell>
          <cell r="D1043" t="str">
            <v>ｍ2</v>
          </cell>
          <cell r="E1043">
            <v>690</v>
          </cell>
        </row>
        <row r="1046">
          <cell r="A1046" t="str">
            <v>K18202</v>
          </cell>
          <cell r="B1046" t="str">
            <v>ＳＯＰ塗り（Ａ種屋内外）</v>
          </cell>
          <cell r="C1046" t="str">
            <v>鉄鋼面</v>
          </cell>
          <cell r="D1046" t="str">
            <v>ｍ2</v>
          </cell>
          <cell r="E1046">
            <v>1010</v>
          </cell>
        </row>
        <row r="1049">
          <cell r="A1049" t="str">
            <v>K18203</v>
          </cell>
          <cell r="B1049" t="str">
            <v>ＳＯＰ塗り（木部）</v>
          </cell>
          <cell r="C1049" t="str">
            <v>素地ごしらえＡ種共</v>
          </cell>
          <cell r="D1049" t="str">
            <v>ｍ2</v>
          </cell>
          <cell r="E1049">
            <v>1060</v>
          </cell>
        </row>
        <row r="1052">
          <cell r="A1052" t="str">
            <v>K18204</v>
          </cell>
          <cell r="B1052" t="str">
            <v>ＥＰ塗り（Ｂ種）</v>
          </cell>
          <cell r="C1052" t="str">
            <v>（素地ごしらえＢ種共）せっこうボード面・</v>
          </cell>
          <cell r="D1052" t="str">
            <v>ｍ2</v>
          </cell>
          <cell r="E1052">
            <v>890</v>
          </cell>
        </row>
        <row r="1053">
          <cell r="C1053" t="str">
            <v>けい酸カルシウム板面・モルタル面</v>
          </cell>
        </row>
        <row r="1055">
          <cell r="A1055" t="str">
            <v>K18205</v>
          </cell>
          <cell r="B1055" t="str">
            <v>ＥＰ塗り（Ａ種）</v>
          </cell>
          <cell r="C1055" t="str">
            <v>（素地ごしらえＢ種共）せっこうボード面・</v>
          </cell>
          <cell r="D1055" t="str">
            <v>ｍ2</v>
          </cell>
          <cell r="E1055">
            <v>1330</v>
          </cell>
        </row>
        <row r="1056">
          <cell r="C1056" t="str">
            <v>けい酸カルシウム板面・モルタル面</v>
          </cell>
        </row>
        <row r="1059">
          <cell r="B1059" t="str">
            <v>塗装工事（市場単価）</v>
          </cell>
        </row>
        <row r="1061">
          <cell r="A1061" t="str">
            <v>K18206</v>
          </cell>
          <cell r="B1061" t="str">
            <v>ＥＰ塗り（Ａ種見上）</v>
          </cell>
          <cell r="C1061" t="str">
            <v>（素地ごしらえＢ種共）せっこうボード面・</v>
          </cell>
          <cell r="D1061" t="str">
            <v>ｍ2</v>
          </cell>
          <cell r="E1061">
            <v>1500</v>
          </cell>
        </row>
        <row r="1062">
          <cell r="C1062" t="str">
            <v>けい酸カルシウム板面・モルタル面</v>
          </cell>
        </row>
        <row r="1064">
          <cell r="A1064" t="str">
            <v>K18206</v>
          </cell>
          <cell r="B1064" t="str">
            <v>ＥＰ塗り（Ｂ種見上）</v>
          </cell>
          <cell r="C1064" t="str">
            <v>（素地ごしらえＢ種共）せっこうボード面・</v>
          </cell>
          <cell r="D1064" t="str">
            <v>ｍ2</v>
          </cell>
          <cell r="E1064">
            <v>990</v>
          </cell>
        </row>
        <row r="1065">
          <cell r="C1065" t="str">
            <v>けい酸カルシウム板面・モルタル面</v>
          </cell>
        </row>
        <row r="1067">
          <cell r="A1067" t="str">
            <v>K18207</v>
          </cell>
          <cell r="B1067" t="str">
            <v>ＶＥ塗り（Ｂ種）</v>
          </cell>
          <cell r="C1067" t="str">
            <v>（素地ごしらえＢ種共）けい酸カルシウム板面</v>
          </cell>
          <cell r="D1067" t="str">
            <v>ｍ2</v>
          </cell>
          <cell r="E1067">
            <v>1070</v>
          </cell>
        </row>
        <row r="1070">
          <cell r="A1070" t="str">
            <v>K18208</v>
          </cell>
          <cell r="B1070" t="str">
            <v>ＶＥ塗り（Ａ種）</v>
          </cell>
          <cell r="C1070" t="str">
            <v>（素地ごしらえＢ種共）けい酸カルシウム板面</v>
          </cell>
          <cell r="D1070" t="str">
            <v>ｍ2</v>
          </cell>
          <cell r="E1070">
            <v>2030</v>
          </cell>
        </row>
        <row r="1073">
          <cell r="A1073" t="str">
            <v>K18209</v>
          </cell>
          <cell r="B1073" t="str">
            <v>２－ＦＵＥ塗り</v>
          </cell>
          <cell r="C1073" t="str">
            <v>鉄鋼面</v>
          </cell>
          <cell r="D1073" t="str">
            <v>ｍ2</v>
          </cell>
          <cell r="E1073">
            <v>1850</v>
          </cell>
        </row>
        <row r="1076">
          <cell r="A1076" t="str">
            <v>K18210</v>
          </cell>
          <cell r="B1076" t="str">
            <v>２－ＦＵＥ塗り</v>
          </cell>
          <cell r="C1076" t="str">
            <v>亜鉛めっき鋼・鋼製建具面</v>
          </cell>
          <cell r="D1076" t="str">
            <v>ｍ2</v>
          </cell>
          <cell r="E1076">
            <v>2080</v>
          </cell>
        </row>
        <row r="1079">
          <cell r="A1079" t="str">
            <v>K18211</v>
          </cell>
          <cell r="B1079" t="str">
            <v>２－ＦＵＥ塗り</v>
          </cell>
          <cell r="C1079" t="str">
            <v>ｺﾝｸﾘｰﾄ・押出し成形ｾﾒﾝﾄ板面</v>
          </cell>
          <cell r="D1079" t="str">
            <v>ｍ2</v>
          </cell>
          <cell r="E1079">
            <v>2870</v>
          </cell>
        </row>
        <row r="1082">
          <cell r="A1082" t="str">
            <v>K18212</v>
          </cell>
          <cell r="B1082" t="str">
            <v>ＣＬ塗り（Ｂ種木部）</v>
          </cell>
          <cell r="C1082" t="str">
            <v>素地ごしらえＡ種共</v>
          </cell>
          <cell r="D1082" t="str">
            <v>ｍ2</v>
          </cell>
          <cell r="E1082">
            <v>1350</v>
          </cell>
        </row>
        <row r="1085">
          <cell r="A1085" t="str">
            <v>K18213</v>
          </cell>
          <cell r="B1085" t="str">
            <v>ＣＬ塗り（Ａ種木部）</v>
          </cell>
          <cell r="C1085" t="str">
            <v>素地ごしらえＡ種共</v>
          </cell>
          <cell r="D1085" t="str">
            <v>ｍ2</v>
          </cell>
          <cell r="E1085">
            <v>2770</v>
          </cell>
        </row>
        <row r="1088">
          <cell r="A1088" t="str">
            <v>K18214</v>
          </cell>
          <cell r="B1088" t="str">
            <v>ＯＳ塗り（木部）</v>
          </cell>
          <cell r="C1088" t="str">
            <v>汚れ除去の上</v>
          </cell>
          <cell r="D1088" t="str">
            <v>ｍ2</v>
          </cell>
          <cell r="E1088">
            <v>690</v>
          </cell>
        </row>
        <row r="1092">
          <cell r="B1092" t="str">
            <v>塗装工事（市場単価）</v>
          </cell>
        </row>
        <row r="1094">
          <cell r="A1094" t="str">
            <v>K18215</v>
          </cell>
          <cell r="B1094" t="str">
            <v>ＦＥ塗り（Ａ種）</v>
          </cell>
          <cell r="C1094" t="str">
            <v>鉄鋼面</v>
          </cell>
          <cell r="D1094" t="str">
            <v>ｍ2</v>
          </cell>
          <cell r="E1094">
            <v>1560</v>
          </cell>
        </row>
        <row r="1097">
          <cell r="A1097" t="str">
            <v>K18216</v>
          </cell>
          <cell r="B1097" t="str">
            <v>ＦＥ塗り（Ｂ種）</v>
          </cell>
          <cell r="C1097" t="str">
            <v>亜鉛めっき鋼面</v>
          </cell>
          <cell r="D1097" t="str">
            <v>ｍ2</v>
          </cell>
          <cell r="E1097">
            <v>1360</v>
          </cell>
        </row>
        <row r="1125">
          <cell r="B1125" t="str">
            <v>塗装工事（市場単価）</v>
          </cell>
        </row>
        <row r="1126">
          <cell r="B1126" t="str">
            <v>【細幅物（糸幅300ｯm以下）】</v>
          </cell>
        </row>
        <row r="1127">
          <cell r="A1127" t="str">
            <v>K18301</v>
          </cell>
          <cell r="B1127" t="str">
            <v>ＳＯＰ塗り（木部）</v>
          </cell>
          <cell r="C1127" t="str">
            <v>素地ごしらえ共（糸幅300mm以下）</v>
          </cell>
          <cell r="D1127" t="str">
            <v>ｍ</v>
          </cell>
          <cell r="E1127">
            <v>440</v>
          </cell>
        </row>
        <row r="1130">
          <cell r="A1130" t="str">
            <v>K18302</v>
          </cell>
          <cell r="B1130" t="str">
            <v>ＳＯＰ塗り（Ｂ種屋内）</v>
          </cell>
          <cell r="C1130" t="str">
            <v>鉄鋼面（糸幅300mm以下）</v>
          </cell>
          <cell r="D1130" t="str">
            <v>ｍ</v>
          </cell>
          <cell r="E1130">
            <v>440</v>
          </cell>
        </row>
        <row r="1131">
          <cell r="C1131" t="str">
            <v>錆止め現場１回共</v>
          </cell>
        </row>
        <row r="1133">
          <cell r="A1133" t="str">
            <v>K18303</v>
          </cell>
          <cell r="B1133" t="str">
            <v>ＶＥ塗り（Ｂ種）</v>
          </cell>
          <cell r="C1133" t="str">
            <v>各種面（糸幅300mm以下）</v>
          </cell>
          <cell r="D1133" t="str">
            <v>ｍ</v>
          </cell>
          <cell r="E1133">
            <v>440</v>
          </cell>
        </row>
        <row r="1134">
          <cell r="C1134" t="str">
            <v>素地ごしらえ共</v>
          </cell>
        </row>
        <row r="1136">
          <cell r="A1136" t="str">
            <v>K18304</v>
          </cell>
          <cell r="B1136" t="str">
            <v>ＣＬ塗り（Ｂ種木部）</v>
          </cell>
          <cell r="C1136" t="str">
            <v>素地ごしらえ共（糸幅300mm以下）</v>
          </cell>
          <cell r="D1136" t="str">
            <v>ｍ</v>
          </cell>
          <cell r="E1136">
            <v>550</v>
          </cell>
        </row>
        <row r="1139">
          <cell r="A1139" t="str">
            <v>K18301</v>
          </cell>
          <cell r="B1139" t="str">
            <v>ＯＳ塗り（木部）</v>
          </cell>
          <cell r="C1139" t="str">
            <v>汚れ除去の上（糸幅300mm以下）</v>
          </cell>
          <cell r="D1139" t="str">
            <v>ｍ</v>
          </cell>
          <cell r="E1139">
            <v>370</v>
          </cell>
        </row>
        <row r="1158">
          <cell r="B1158" t="str">
            <v>塗装工事（市場単価）</v>
          </cell>
        </row>
        <row r="1159">
          <cell r="B1159" t="str">
            <v>【　素地ごしらえ　】</v>
          </cell>
        </row>
        <row r="1160">
          <cell r="A1160" t="str">
            <v>K18001</v>
          </cell>
          <cell r="B1160" t="str">
            <v>素地ごしらえ（Ａ種）</v>
          </cell>
          <cell r="C1160" t="str">
            <v>木部</v>
          </cell>
          <cell r="D1160" t="str">
            <v>ｍ2</v>
          </cell>
          <cell r="E1160">
            <v>320</v>
          </cell>
        </row>
        <row r="1163">
          <cell r="A1163" t="str">
            <v>K18002</v>
          </cell>
          <cell r="B1163" t="str">
            <v>素地ごしらえ（Ｂ種）</v>
          </cell>
          <cell r="C1163" t="str">
            <v>木部</v>
          </cell>
          <cell r="D1163" t="str">
            <v>ｍ2</v>
          </cell>
          <cell r="E1163">
            <v>160</v>
          </cell>
        </row>
        <row r="1166">
          <cell r="A1166" t="str">
            <v>K18003</v>
          </cell>
          <cell r="B1166" t="str">
            <v>素地ごしらえ（Ｂ種）</v>
          </cell>
          <cell r="C1166" t="str">
            <v>せっこうボード面・けい酸カルシウム板面・モルタル面</v>
          </cell>
          <cell r="D1166" t="str">
            <v>ｍ2</v>
          </cell>
          <cell r="E1166">
            <v>340</v>
          </cell>
        </row>
        <row r="1169">
          <cell r="A1169" t="str">
            <v>K18004</v>
          </cell>
          <cell r="B1169" t="str">
            <v>素地ごしらえ（Ｂ種）</v>
          </cell>
          <cell r="C1169" t="str">
            <v>鉄鋼面</v>
          </cell>
          <cell r="D1169" t="str">
            <v>ｍ2</v>
          </cell>
          <cell r="E1169">
            <v>260</v>
          </cell>
        </row>
        <row r="1172">
          <cell r="A1172" t="str">
            <v>K18005</v>
          </cell>
          <cell r="B1172" t="str">
            <v>素地ごしらえ（Ｃ種）</v>
          </cell>
          <cell r="C1172" t="str">
            <v>鉄鋼面</v>
          </cell>
          <cell r="D1172" t="str">
            <v>ｍ2</v>
          </cell>
          <cell r="E1172">
            <v>240</v>
          </cell>
        </row>
        <row r="1175">
          <cell r="A1175" t="str">
            <v>K18006</v>
          </cell>
          <cell r="B1175" t="str">
            <v>素地ごしらえ（Ａ種）</v>
          </cell>
          <cell r="C1175" t="str">
            <v>亜鉛めっき鋼面</v>
          </cell>
          <cell r="D1175" t="str">
            <v>ｍ2</v>
          </cell>
          <cell r="E1175">
            <v>240</v>
          </cell>
        </row>
        <row r="1178">
          <cell r="A1178" t="str">
            <v>K18007</v>
          </cell>
          <cell r="B1178" t="str">
            <v>素地ごしらえ（Ｂ種）</v>
          </cell>
          <cell r="C1178" t="str">
            <v>亜鉛めっき鋼面</v>
          </cell>
          <cell r="D1178" t="str">
            <v>ｍ2</v>
          </cell>
          <cell r="E1178">
            <v>330</v>
          </cell>
        </row>
        <row r="1181">
          <cell r="A1181" t="str">
            <v>K18008</v>
          </cell>
          <cell r="B1181" t="str">
            <v>素地ごしらえ（Ｃ種）</v>
          </cell>
          <cell r="C1181" t="str">
            <v>亜鉛めっき鋼面</v>
          </cell>
          <cell r="D1181" t="str">
            <v>ｍ2</v>
          </cell>
          <cell r="E1181">
            <v>190</v>
          </cell>
        </row>
        <row r="1184">
          <cell r="A1184" t="str">
            <v>K18009</v>
          </cell>
          <cell r="B1184" t="str">
            <v>素地ごしらえ（Ａ種）</v>
          </cell>
          <cell r="C1184" t="str">
            <v>モルタル及びプラスター面</v>
          </cell>
          <cell r="D1184" t="str">
            <v>ｍ2</v>
          </cell>
          <cell r="E1184">
            <v>700</v>
          </cell>
        </row>
        <row r="1187">
          <cell r="A1187" t="str">
            <v>K18010</v>
          </cell>
          <cell r="B1187" t="str">
            <v>素地ごしらえ（Ａ種）</v>
          </cell>
          <cell r="C1187" t="str">
            <v>コンクリート及びＡＬＣパネル面</v>
          </cell>
          <cell r="D1187" t="str">
            <v>ｍ2</v>
          </cell>
          <cell r="E1187">
            <v>370</v>
          </cell>
        </row>
        <row r="1188">
          <cell r="C1188" t="str">
            <v>（下地調整塗り材塗りを除く）</v>
          </cell>
        </row>
        <row r="1191">
          <cell r="B1191" t="str">
            <v>塗装工事（市場単価）</v>
          </cell>
        </row>
        <row r="1192">
          <cell r="B1192" t="str">
            <v>【　素地ごしらえ　】</v>
          </cell>
        </row>
        <row r="1193">
          <cell r="A1193" t="str">
            <v>K18011</v>
          </cell>
          <cell r="B1193" t="str">
            <v>素地ごしらえ（Ｂ種）</v>
          </cell>
          <cell r="C1193" t="str">
            <v>コンクリート及びＡＬＣパネル面</v>
          </cell>
          <cell r="D1193" t="str">
            <v>ｍ2</v>
          </cell>
          <cell r="E1193">
            <v>30</v>
          </cell>
        </row>
        <row r="1194">
          <cell r="C1194" t="str">
            <v>（下地調整塗り材塗りを除く）</v>
          </cell>
        </row>
        <row r="1196">
          <cell r="A1196" t="str">
            <v>K18012</v>
          </cell>
          <cell r="B1196" t="str">
            <v>素地ごしらえ（Ａ種）</v>
          </cell>
          <cell r="C1196" t="str">
            <v>せっこうボード及びその他のボード面</v>
          </cell>
          <cell r="D1196" t="str">
            <v>ｍ2</v>
          </cell>
          <cell r="E1196">
            <v>720</v>
          </cell>
        </row>
        <row r="1199">
          <cell r="A1199" t="str">
            <v>K18013</v>
          </cell>
          <cell r="B1199" t="str">
            <v>素地ごしらえ（Ａ種）</v>
          </cell>
          <cell r="C1199" t="str">
            <v>けい酸カルシウム板面</v>
          </cell>
          <cell r="D1199" t="str">
            <v>ｍ2</v>
          </cell>
          <cell r="E1199">
            <v>680</v>
          </cell>
        </row>
        <row r="1202">
          <cell r="A1202" t="str">
            <v>K18014</v>
          </cell>
          <cell r="B1202" t="str">
            <v>素地ごしらえ（Ｂ種）</v>
          </cell>
          <cell r="C1202" t="str">
            <v>押出成形セメント板面</v>
          </cell>
          <cell r="D1202" t="str">
            <v>ｍ2</v>
          </cell>
          <cell r="E1202">
            <v>310</v>
          </cell>
        </row>
        <row r="1205">
          <cell r="A1205" t="str">
            <v>K18015</v>
          </cell>
          <cell r="B1205" t="str">
            <v>素地ごしらえ（Ａ種）</v>
          </cell>
          <cell r="C1205" t="str">
            <v>押出成形セメント板面</v>
          </cell>
          <cell r="D1205" t="str">
            <v>ｍ2</v>
          </cell>
          <cell r="E1205">
            <v>940</v>
          </cell>
        </row>
        <row r="1224">
          <cell r="B1224" t="str">
            <v>内装工事（刊行物単価）</v>
          </cell>
        </row>
        <row r="1226">
          <cell r="A1226" t="str">
            <v>K19000</v>
          </cell>
          <cell r="B1226" t="str">
            <v>合成樹脂塗床材塗り</v>
          </cell>
          <cell r="C1226" t="str">
            <v>ﾎﾟﾘｳﾚﾀﾝ系防塵塗料</v>
          </cell>
          <cell r="D1226" t="str">
            <v>ｍ2</v>
          </cell>
          <cell r="E1226">
            <v>909.99999999999989</v>
          </cell>
        </row>
        <row r="1227">
          <cell r="B1227" t="str">
            <v xml:space="preserve"> ㈱ｴｰﾋﾞｰｼｰ商会</v>
          </cell>
          <cell r="C1227" t="str">
            <v xml:space="preserve"> ｶﾗｰﾄｯﾌﾟU</v>
          </cell>
        </row>
        <row r="1257">
          <cell r="B1257" t="str">
            <v>内装工事（刊行物単価）</v>
          </cell>
        </row>
        <row r="1259">
          <cell r="A1259" t="str">
            <v>K19100</v>
          </cell>
          <cell r="B1259" t="str">
            <v>壁ﾌﾚｷｼﾌﾞﾙﾎﾞｰﾄﾞ張り</v>
          </cell>
          <cell r="C1259" t="str">
            <v>厚6　突付け</v>
          </cell>
          <cell r="D1259" t="str">
            <v>ｍ2</v>
          </cell>
          <cell r="E1259">
            <v>2570</v>
          </cell>
        </row>
        <row r="1290">
          <cell r="B1290" t="str">
            <v>内装工事（刊行物単価）</v>
          </cell>
        </row>
        <row r="1292">
          <cell r="A1292" t="str">
            <v>K19500</v>
          </cell>
          <cell r="B1292" t="str">
            <v>複合パネル</v>
          </cell>
          <cell r="C1292" t="str">
            <v>厚20(ﾌﾚｷｼﾌﾞﾙﾎﾞｰﾄﾞ3+木毛板)</v>
          </cell>
          <cell r="D1292" t="str">
            <v>枚</v>
          </cell>
          <cell r="E1292">
            <v>2520</v>
          </cell>
        </row>
        <row r="1294">
          <cell r="B1294" t="str">
            <v>興亜不燃板工業</v>
          </cell>
          <cell r="C1294" t="str">
            <v>ﾊﾟｰﾌｪｸﾄﾎﾞｰﾄﾞ Ｓ</v>
          </cell>
        </row>
        <row r="1296">
          <cell r="B1296" t="str">
            <v>山王セラミック</v>
          </cell>
          <cell r="C1296" t="str">
            <v>山王木毛ｻﾝﾄﾞｳｨｯﾁ板Ｓ型</v>
          </cell>
        </row>
        <row r="1298">
          <cell r="B1298" t="str">
            <v>日光化成</v>
          </cell>
          <cell r="C1298" t="str">
            <v>木毛ＳパネルＳ</v>
          </cell>
        </row>
        <row r="1323">
          <cell r="B1323" t="str">
            <v>ユニット及びその他工事（刊行物単価）</v>
          </cell>
        </row>
        <row r="1325">
          <cell r="A1325" t="str">
            <v>K200000</v>
          </cell>
          <cell r="B1325" t="str">
            <v>塩ビ止水板</v>
          </cell>
          <cell r="C1325" t="str">
            <v>ｾﾝﾀｰﾊﾞﾙﾌﾞ形ｺﾙｹﾞｰﾄ　W=300</v>
          </cell>
          <cell r="D1325" t="str">
            <v>ｍ</v>
          </cell>
          <cell r="E1325">
            <v>1730</v>
          </cell>
        </row>
        <row r="1328">
          <cell r="A1328" t="str">
            <v>K200010</v>
          </cell>
          <cell r="B1328" t="str">
            <v>ゴム発泡体</v>
          </cell>
          <cell r="C1328" t="str">
            <v>厚20　硬度30</v>
          </cell>
          <cell r="D1328" t="str">
            <v>ｍ2</v>
          </cell>
          <cell r="E1328">
            <v>2340</v>
          </cell>
        </row>
        <row r="1356">
          <cell r="B1356" t="str">
            <v>付加工事施設費（刊行物単価）</v>
          </cell>
        </row>
        <row r="1358">
          <cell r="A1358" t="str">
            <v>K253000</v>
          </cell>
          <cell r="B1358" t="str">
            <v>シートゲート</v>
          </cell>
          <cell r="C1358" t="str">
            <v>W5.4*H4.5m</v>
          </cell>
          <cell r="D1358" t="str">
            <v>個所</v>
          </cell>
          <cell r="E1358">
            <v>93600</v>
          </cell>
        </row>
        <row r="1359">
          <cell r="C1359" t="str">
            <v>期間６箇月</v>
          </cell>
        </row>
        <row r="1361">
          <cell r="A1361" t="str">
            <v>K253001</v>
          </cell>
          <cell r="B1361" t="str">
            <v>シートゲート</v>
          </cell>
          <cell r="C1361" t="str">
            <v>W5.4*H4.5m</v>
          </cell>
          <cell r="D1361" t="str">
            <v>個所</v>
          </cell>
          <cell r="E1361">
            <v>150000</v>
          </cell>
        </row>
        <row r="1362">
          <cell r="C1362" t="str">
            <v>期間１２箇月</v>
          </cell>
        </row>
        <row r="1364">
          <cell r="A1364" t="str">
            <v>K253002</v>
          </cell>
          <cell r="B1364" t="str">
            <v>シートゲート</v>
          </cell>
          <cell r="C1364" t="str">
            <v>W5.4*H4.5m</v>
          </cell>
          <cell r="D1364" t="str">
            <v>個所</v>
          </cell>
          <cell r="E1364">
            <v>187600</v>
          </cell>
        </row>
        <row r="1365">
          <cell r="C1365" t="str">
            <v>期間１６箇月</v>
          </cell>
        </row>
        <row r="1366">
          <cell r="C1366" t="str">
            <v>(K253001-K253000)/6*4+K253001</v>
          </cell>
        </row>
        <row r="1424">
          <cell r="A1424" t="str">
            <v>K220000</v>
          </cell>
          <cell r="B1424" t="str">
            <v>ます用SUSｸﾞﾚｰﾁﾝｸﾞ</v>
          </cell>
          <cell r="C1424" t="str">
            <v>450角 ﾋﾟｯﾁ15</v>
          </cell>
          <cell r="D1424" t="str">
            <v>組</v>
          </cell>
          <cell r="E1424">
            <v>29539.999999999996</v>
          </cell>
        </row>
        <row r="1425">
          <cell r="B1425" t="str">
            <v>ｶﾈｿｳ㈱</v>
          </cell>
          <cell r="C1425" t="str">
            <v>SMW</v>
          </cell>
        </row>
        <row r="1430">
          <cell r="B1430" t="str">
            <v>第一機材㈱</v>
          </cell>
          <cell r="C1430" t="str">
            <v>SM</v>
          </cell>
        </row>
        <row r="1435">
          <cell r="B1435" t="str">
            <v>伊藤鉄工㈱</v>
          </cell>
          <cell r="C1435" t="str">
            <v>SSGB</v>
          </cell>
        </row>
        <row r="1440">
          <cell r="A1440" t="str">
            <v>K220010</v>
          </cell>
          <cell r="B1440" t="str">
            <v>側溝用SUSｸﾞﾚｰﾁﾝｸﾞ</v>
          </cell>
          <cell r="C1440" t="str">
            <v>w250 ﾋﾟｯﾁ15 歩行用</v>
          </cell>
          <cell r="D1440" t="str">
            <v>枚</v>
          </cell>
          <cell r="E1440">
            <v>35420</v>
          </cell>
        </row>
        <row r="1441">
          <cell r="B1441" t="str">
            <v>ｶﾈｿｳ㈱</v>
          </cell>
          <cell r="C1441" t="str">
            <v>SMGL</v>
          </cell>
        </row>
        <row r="1446">
          <cell r="B1446" t="str">
            <v>第一機材㈱</v>
          </cell>
          <cell r="C1446" t="str">
            <v>SH</v>
          </cell>
        </row>
        <row r="1451">
          <cell r="B1451" t="str">
            <v>伊藤鉄工㈱</v>
          </cell>
          <cell r="C1451" t="str">
            <v>S-SGL</v>
          </cell>
        </row>
        <row r="1457">
          <cell r="A1457" t="str">
            <v>K220011</v>
          </cell>
          <cell r="B1457" t="str">
            <v>側溝用SUSｸﾞﾚｰﾁﾝｸﾞ</v>
          </cell>
          <cell r="C1457" t="str">
            <v>w250 ﾋﾟｯﾁ15 T-20</v>
          </cell>
          <cell r="D1457" t="str">
            <v>枚</v>
          </cell>
          <cell r="E1457">
            <v>40320</v>
          </cell>
        </row>
        <row r="1458">
          <cell r="B1458" t="str">
            <v>ｶﾈｿｳ㈱</v>
          </cell>
          <cell r="C1458" t="str">
            <v>SMGL</v>
          </cell>
        </row>
        <row r="1463">
          <cell r="B1463" t="str">
            <v>第一機材㈱</v>
          </cell>
          <cell r="C1463" t="str">
            <v>SH</v>
          </cell>
        </row>
        <row r="1468">
          <cell r="B1468" t="str">
            <v>伊藤鉄工㈱</v>
          </cell>
          <cell r="C1468" t="str">
            <v>S-SGL</v>
          </cell>
        </row>
        <row r="1473">
          <cell r="A1473" t="str">
            <v>K220001</v>
          </cell>
          <cell r="B1473" t="str">
            <v>ます用SUSｸﾞﾚｰﾁﾝｸﾞ</v>
          </cell>
          <cell r="C1473" t="str">
            <v>300角 ﾋﾟｯﾁ15</v>
          </cell>
          <cell r="D1473" t="str">
            <v>組</v>
          </cell>
          <cell r="E1473">
            <v>16169.999999999998</v>
          </cell>
        </row>
        <row r="1474">
          <cell r="B1474" t="str">
            <v>ｶﾈｿｳ㈱</v>
          </cell>
          <cell r="C1474" t="str">
            <v>SMW</v>
          </cell>
        </row>
        <row r="1479">
          <cell r="B1479" t="str">
            <v>第一機材㈱</v>
          </cell>
          <cell r="C1479" t="str">
            <v>SM</v>
          </cell>
        </row>
        <row r="1484">
          <cell r="B1484" t="str">
            <v>伊藤鉄工㈱</v>
          </cell>
          <cell r="C1484" t="str">
            <v>SSGB</v>
          </cell>
        </row>
        <row r="1490">
          <cell r="A1490" t="str">
            <v>K220100</v>
          </cell>
          <cell r="B1490" t="str">
            <v>単粒度4号砕石</v>
          </cell>
          <cell r="D1490" t="str">
            <v>㎥</v>
          </cell>
          <cell r="E1490">
            <v>4350</v>
          </cell>
        </row>
        <row r="1493">
          <cell r="A1493" t="str">
            <v>K220101</v>
          </cell>
          <cell r="B1493" t="str">
            <v>再生砂</v>
          </cell>
          <cell r="D1493" t="str">
            <v>㎥</v>
          </cell>
          <cell r="E1493">
            <v>2200</v>
          </cell>
        </row>
        <row r="1496">
          <cell r="A1496" t="str">
            <v>K220200</v>
          </cell>
          <cell r="B1496" t="str">
            <v>浸透ます</v>
          </cell>
          <cell r="D1496" t="str">
            <v>組</v>
          </cell>
          <cell r="E1496">
            <v>2930</v>
          </cell>
        </row>
        <row r="1497">
          <cell r="B1497" t="str">
            <v>小沢ｺﾝｸﾘｰﾄ㈱</v>
          </cell>
          <cell r="C1497" t="str">
            <v>EM-400*300 高さ調整用</v>
          </cell>
        </row>
        <row r="1499">
          <cell r="A1499" t="str">
            <v>K220201</v>
          </cell>
          <cell r="B1499" t="str">
            <v>浸透ます</v>
          </cell>
          <cell r="D1499" t="str">
            <v>組</v>
          </cell>
          <cell r="E1499">
            <v>6710</v>
          </cell>
        </row>
        <row r="1500">
          <cell r="B1500" t="str">
            <v>小沢ｺﾝｸﾘｰﾄ㈱</v>
          </cell>
          <cell r="C1500" t="str">
            <v>EM-400*500</v>
          </cell>
        </row>
        <row r="1502">
          <cell r="A1502" t="str">
            <v>K220210</v>
          </cell>
          <cell r="B1502" t="str">
            <v>透水シート</v>
          </cell>
          <cell r="D1502" t="str">
            <v>㎡</v>
          </cell>
          <cell r="E1502">
            <v>330</v>
          </cell>
        </row>
        <row r="1503">
          <cell r="B1503" t="str">
            <v>新光ナイロン㈱</v>
          </cell>
          <cell r="C1503" t="str">
            <v>透水ﾌｨﾙﾀｰ</v>
          </cell>
        </row>
        <row r="1505">
          <cell r="A1505" t="str">
            <v>K220220</v>
          </cell>
          <cell r="B1505" t="str">
            <v>透水管</v>
          </cell>
          <cell r="C1505" t="str">
            <v>200φ*40*1m（1本）</v>
          </cell>
          <cell r="D1505" t="str">
            <v>ｍ</v>
          </cell>
          <cell r="E1505">
            <v>2260</v>
          </cell>
        </row>
        <row r="1506">
          <cell r="B1506" t="str">
            <v>小沢ｺﾝｸﾘｰﾄ㈱</v>
          </cell>
          <cell r="C1506" t="str">
            <v>ﾎﾟﾗｺﾝﾊﾟｲﾌﾟ</v>
          </cell>
        </row>
        <row r="1507">
          <cell r="B1507" t="str">
            <v>桜井建材産業㈱</v>
          </cell>
          <cell r="C1507" t="str">
            <v>ﾊﾞｲｺﾝﾌｨﾙﾀｰﾊﾟｲﾌﾟ</v>
          </cell>
        </row>
        <row r="1509">
          <cell r="A1509" t="str">
            <v>K220300</v>
          </cell>
          <cell r="B1509" t="str">
            <v>塩化ﾋﾞﾆﾙ管</v>
          </cell>
          <cell r="C1509" t="str">
            <v>JSWAS K-1</v>
          </cell>
          <cell r="D1509" t="str">
            <v>ｍ</v>
          </cell>
          <cell r="E1509">
            <v>1797</v>
          </cell>
        </row>
        <row r="1510">
          <cell r="C1510" t="str">
            <v>200φ*4ｍ</v>
          </cell>
        </row>
        <row r="1514">
          <cell r="A1514" t="str">
            <v>K220400</v>
          </cell>
          <cell r="B1514" t="str">
            <v>クルメツツジ</v>
          </cell>
          <cell r="C1514" t="str">
            <v>ｈ0.6*ｗ0.5</v>
          </cell>
          <cell r="D1514" t="str">
            <v>本</v>
          </cell>
          <cell r="E1514">
            <v>1700</v>
          </cell>
        </row>
        <row r="1517">
          <cell r="A1517" t="str">
            <v>K220410</v>
          </cell>
          <cell r="B1517" t="str">
            <v>公園植栽工</v>
          </cell>
          <cell r="C1517" t="str">
            <v>植樹工 中木 ｈ&lt;100</v>
          </cell>
          <cell r="D1517" t="str">
            <v>本</v>
          </cell>
          <cell r="E1517">
            <v>410</v>
          </cell>
        </row>
        <row r="1518">
          <cell r="B1518" t="str">
            <v>（市場単価)</v>
          </cell>
        </row>
        <row r="1523">
          <cell r="A1523" t="str">
            <v>K220900</v>
          </cell>
          <cell r="B1523" t="str">
            <v>投棄料</v>
          </cell>
          <cell r="C1523" t="str">
            <v>中間処理場受入料金</v>
          </cell>
          <cell r="D1523" t="str">
            <v>㎥</v>
          </cell>
          <cell r="E1523">
            <v>2310</v>
          </cell>
        </row>
        <row r="1524">
          <cell r="B1524" t="str">
            <v>廃棄材Ⅰ類</v>
          </cell>
          <cell r="C1524" t="str">
            <v>ｺﾝｸﾘｰﾄ塊無筋 ≦30cm</v>
          </cell>
        </row>
        <row r="1554">
          <cell r="B1554" t="str">
            <v>（仮設）</v>
          </cell>
        </row>
        <row r="1557">
          <cell r="A1557" t="str">
            <v>K01001</v>
          </cell>
          <cell r="B1557" t="str">
            <v>ﾀﾜｰｸﾚｰﾝ本体損料</v>
          </cell>
          <cell r="C1557" t="str">
            <v>固定式･水平型 吊上能力25ｔ</v>
          </cell>
          <cell r="D1557" t="str">
            <v>日</v>
          </cell>
          <cell r="E1557">
            <v>8710</v>
          </cell>
        </row>
        <row r="1559">
          <cell r="A1559" t="str">
            <v>K01002</v>
          </cell>
          <cell r="B1559" t="str">
            <v>　〃　中間ﾀﾜｰ損料</v>
          </cell>
          <cell r="C1559" t="str">
            <v>固定式･水平型 吊上能力25ｔ</v>
          </cell>
          <cell r="D1559" t="str">
            <v>日</v>
          </cell>
          <cell r="E1559">
            <v>149</v>
          </cell>
        </row>
        <row r="1561">
          <cell r="B1561" t="str">
            <v>　〃　本体基礎価格</v>
          </cell>
          <cell r="C1561" t="str">
            <v>固定式･水平型 吊上能力25ｔ</v>
          </cell>
          <cell r="D1561" t="str">
            <v>基</v>
          </cell>
          <cell r="E1561">
            <v>9290000</v>
          </cell>
        </row>
        <row r="1563">
          <cell r="B1563" t="str">
            <v>　〃 中間ﾀﾜｰ基礎価格</v>
          </cell>
          <cell r="C1563" t="str">
            <v>固定式･水平型 吊上能力25ｔ</v>
          </cell>
          <cell r="D1563" t="str">
            <v>ｍ</v>
          </cell>
          <cell r="E1563">
            <v>147000</v>
          </cell>
        </row>
        <row r="1565">
          <cell r="A1565" t="str">
            <v>K01011</v>
          </cell>
          <cell r="B1565" t="str">
            <v>一本構リフト本体損料</v>
          </cell>
          <cell r="C1565" t="str">
            <v>シングル型 吊上能力1ｔ</v>
          </cell>
          <cell r="E1565">
            <v>1040</v>
          </cell>
        </row>
        <row r="1567">
          <cell r="A1567" t="str">
            <v>K01012</v>
          </cell>
          <cell r="B1567" t="str">
            <v xml:space="preserve"> 〃 中間ｶﾞｲﾄﾞﾚｰﾙ損料</v>
          </cell>
          <cell r="C1567" t="str">
            <v>シングル型 吊上能力1ｔ</v>
          </cell>
          <cell r="E1567">
            <v>16</v>
          </cell>
        </row>
        <row r="1569">
          <cell r="A1569" t="str">
            <v>K01013</v>
          </cell>
          <cell r="B1569" t="str">
            <v xml:space="preserve"> 〃 ﾓｰﾀｰｳｨﾝﾁ損料</v>
          </cell>
          <cell r="C1569" t="str">
            <v>シングル型 吊上能力1ｔ</v>
          </cell>
          <cell r="E1569">
            <v>1400</v>
          </cell>
        </row>
        <row r="1571">
          <cell r="A1571" t="str">
            <v>K01014</v>
          </cell>
          <cell r="B1571" t="str">
            <v xml:space="preserve"> 〃 本体基礎価格</v>
          </cell>
          <cell r="C1571" t="str">
            <v>シングル型 吊上能力1ｔ</v>
          </cell>
          <cell r="E1571">
            <v>1200000</v>
          </cell>
        </row>
        <row r="1573">
          <cell r="A1573" t="str">
            <v>K01015</v>
          </cell>
          <cell r="B1573" t="str">
            <v xml:space="preserve"> 〃 ﾚｰﾙ基礎価格</v>
          </cell>
          <cell r="C1573" t="str">
            <v>シングル型 吊上能力1ｔ</v>
          </cell>
          <cell r="E1573">
            <v>13000</v>
          </cell>
        </row>
        <row r="1575">
          <cell r="A1575" t="str">
            <v>K01021</v>
          </cell>
          <cell r="B1575" t="str">
            <v>二本構リフト本体損料</v>
          </cell>
          <cell r="C1575" t="str">
            <v>普通型 吊上能力1.2ｔ</v>
          </cell>
          <cell r="E1575">
            <v>1940</v>
          </cell>
        </row>
        <row r="1577">
          <cell r="A1577" t="str">
            <v>K01022</v>
          </cell>
          <cell r="B1577" t="str">
            <v xml:space="preserve"> 〃 中間ｶﾞｲﾄﾞﾚｰﾙ損料</v>
          </cell>
          <cell r="C1577" t="str">
            <v>普通型 吊上能力1.2ｔ</v>
          </cell>
          <cell r="E1577">
            <v>51</v>
          </cell>
        </row>
        <row r="1579">
          <cell r="A1579" t="str">
            <v>K01023</v>
          </cell>
          <cell r="B1579" t="str">
            <v xml:space="preserve"> 〃 ﾓｰﾀｰｳｨﾝﾁ損料</v>
          </cell>
          <cell r="C1579" t="str">
            <v>普通型 吊上能力1.2ｔ</v>
          </cell>
          <cell r="E1579">
            <v>1940</v>
          </cell>
        </row>
        <row r="1581">
          <cell r="A1581" t="str">
            <v>K01024</v>
          </cell>
          <cell r="B1581" t="str">
            <v xml:space="preserve"> 〃 本体基礎価格</v>
          </cell>
          <cell r="C1581" t="str">
            <v>普通型 吊上能力1.2ｔ</v>
          </cell>
          <cell r="E1581">
            <v>1940000</v>
          </cell>
        </row>
        <row r="1583">
          <cell r="A1583" t="str">
            <v>K01025</v>
          </cell>
          <cell r="B1583" t="str">
            <v xml:space="preserve"> 〃 ﾚｰﾙ基礎価格</v>
          </cell>
          <cell r="C1583" t="str">
            <v>普通型 吊上能力1.2ｔ</v>
          </cell>
          <cell r="E1583">
            <v>36000</v>
          </cell>
        </row>
        <row r="1587">
          <cell r="B1587" t="str">
            <v>土工事（刊行物単価）</v>
          </cell>
        </row>
        <row r="1589">
          <cell r="A1589" t="str">
            <v>K03001</v>
          </cell>
          <cell r="B1589" t="str">
            <v>貸切運賃</v>
          </cell>
          <cell r="C1589" t="str">
            <v>12t車 20km</v>
          </cell>
          <cell r="E1589">
            <v>15500</v>
          </cell>
        </row>
        <row r="1621">
          <cell r="A1621" t="str">
            <v>K03003</v>
          </cell>
          <cell r="B1621" t="str">
            <v>親杭損料</v>
          </cell>
          <cell r="C1621" t="str">
            <v>H200 5ヶ月</v>
          </cell>
          <cell r="D1621" t="str">
            <v>㎡</v>
          </cell>
          <cell r="E1621">
            <v>970</v>
          </cell>
        </row>
        <row r="1626">
          <cell r="A1626" t="str">
            <v>K03004</v>
          </cell>
          <cell r="B1626" t="str">
            <v>親杭損料</v>
          </cell>
          <cell r="C1626" t="str">
            <v>H300 5ヶ月</v>
          </cell>
          <cell r="D1626" t="str">
            <v>㎡</v>
          </cell>
          <cell r="E1626">
            <v>1800</v>
          </cell>
        </row>
        <row r="1631">
          <cell r="A1631" t="str">
            <v>K03005</v>
          </cell>
          <cell r="B1631" t="str">
            <v>親杭損料</v>
          </cell>
          <cell r="C1631" t="str">
            <v>H350 5ヶ月</v>
          </cell>
          <cell r="D1631" t="str">
            <v>㎡</v>
          </cell>
          <cell r="E1631">
            <v>2610</v>
          </cell>
        </row>
        <row r="1636">
          <cell r="A1636" t="str">
            <v>K03006</v>
          </cell>
          <cell r="B1636" t="str">
            <v>親杭打込み</v>
          </cell>
          <cell r="C1636" t="str">
            <v>低振動工法 H200</v>
          </cell>
          <cell r="D1636" t="str">
            <v>㎡</v>
          </cell>
          <cell r="E1636">
            <v>3600</v>
          </cell>
        </row>
        <row r="1639">
          <cell r="A1639" t="str">
            <v>K03007</v>
          </cell>
          <cell r="B1639" t="str">
            <v>親杭打込み</v>
          </cell>
          <cell r="C1639" t="str">
            <v>低振動工法 H300</v>
          </cell>
          <cell r="D1639" t="str">
            <v>㎡</v>
          </cell>
          <cell r="E1639">
            <v>4200</v>
          </cell>
        </row>
        <row r="1642">
          <cell r="A1642" t="str">
            <v>K03008</v>
          </cell>
          <cell r="B1642" t="str">
            <v>親杭打込み</v>
          </cell>
          <cell r="C1642" t="str">
            <v>低振動工法 H350</v>
          </cell>
          <cell r="D1642" t="str">
            <v>㎡</v>
          </cell>
          <cell r="E1642">
            <v>4650</v>
          </cell>
        </row>
        <row r="1645">
          <cell r="A1645" t="str">
            <v>K03009</v>
          </cell>
          <cell r="B1645" t="str">
            <v>親杭引抜き</v>
          </cell>
          <cell r="C1645" t="str">
            <v>低振動工法 H200</v>
          </cell>
          <cell r="D1645" t="str">
            <v>㎡</v>
          </cell>
          <cell r="E1645">
            <v>1420</v>
          </cell>
        </row>
        <row r="1648">
          <cell r="A1648" t="str">
            <v>K03010</v>
          </cell>
          <cell r="B1648" t="str">
            <v>親杭引抜き</v>
          </cell>
          <cell r="C1648" t="str">
            <v>低振動工法 H300</v>
          </cell>
          <cell r="D1648" t="str">
            <v>㎡</v>
          </cell>
          <cell r="E1648">
            <v>1650</v>
          </cell>
        </row>
        <row r="1651">
          <cell r="A1651" t="str">
            <v>K03011</v>
          </cell>
          <cell r="B1651" t="str">
            <v>親杭引抜き</v>
          </cell>
          <cell r="C1651" t="str">
            <v>低振動工法 H350</v>
          </cell>
          <cell r="D1651" t="str">
            <v>㎡</v>
          </cell>
          <cell r="E1651">
            <v>1740</v>
          </cell>
        </row>
        <row r="1654">
          <cell r="A1654" t="str">
            <v>K03012</v>
          </cell>
          <cell r="B1654" t="str">
            <v>横矢板入れ</v>
          </cell>
          <cell r="C1654" t="str">
            <v>t30</v>
          </cell>
          <cell r="D1654" t="str">
            <v>㎡</v>
          </cell>
          <cell r="E1654">
            <v>3550</v>
          </cell>
        </row>
        <row r="1657">
          <cell r="A1657" t="str">
            <v>K03013</v>
          </cell>
          <cell r="B1657" t="str">
            <v>腹起し切りばり</v>
          </cell>
          <cell r="C1657" t="str">
            <v>1段目 H300*300 5ヶ月</v>
          </cell>
          <cell r="D1657" t="str">
            <v>㎡</v>
          </cell>
          <cell r="E1657">
            <v>3900</v>
          </cell>
        </row>
        <row r="1658">
          <cell r="B1658" t="str">
            <v>切りばり1段</v>
          </cell>
        </row>
        <row r="1662">
          <cell r="A1662" t="str">
            <v>K03014</v>
          </cell>
          <cell r="B1662" t="str">
            <v>乗入構台</v>
          </cell>
          <cell r="C1662" t="str">
            <v>7ヶ月</v>
          </cell>
          <cell r="D1662" t="str">
            <v>㎡</v>
          </cell>
          <cell r="E1662">
            <v>15540</v>
          </cell>
        </row>
        <row r="1663">
          <cell r="B1663" t="str">
            <v>使用部材損料</v>
          </cell>
        </row>
        <row r="1667">
          <cell r="A1667" t="str">
            <v>K03015</v>
          </cell>
          <cell r="B1667" t="str">
            <v>構台架払い</v>
          </cell>
          <cell r="D1667" t="str">
            <v>㎡</v>
          </cell>
          <cell r="E1667">
            <v>19600</v>
          </cell>
        </row>
        <row r="1670">
          <cell r="A1670" t="str">
            <v>K03016</v>
          </cell>
          <cell r="B1670" t="str">
            <v>構台支持杭打込み</v>
          </cell>
          <cell r="D1670" t="str">
            <v>㎡</v>
          </cell>
          <cell r="E1670">
            <v>10100</v>
          </cell>
        </row>
        <row r="1687">
          <cell r="A1687" t="str">
            <v>K03003b</v>
          </cell>
          <cell r="B1687" t="str">
            <v>親杭損料</v>
          </cell>
          <cell r="C1687" t="str">
            <v>H200 5ヶ月</v>
          </cell>
          <cell r="D1687" t="str">
            <v>t</v>
          </cell>
          <cell r="E1687">
            <v>15750</v>
          </cell>
        </row>
        <row r="1688">
          <cell r="C1688" t="str">
            <v>(H250）</v>
          </cell>
        </row>
        <row r="1692">
          <cell r="A1692" t="str">
            <v>K03004b</v>
          </cell>
          <cell r="B1692" t="str">
            <v>親杭損料</v>
          </cell>
          <cell r="C1692" t="str">
            <v>H300 5ヶ月</v>
          </cell>
          <cell r="D1692" t="str">
            <v>㎡</v>
          </cell>
          <cell r="E1692">
            <v>15750</v>
          </cell>
        </row>
        <row r="1697">
          <cell r="A1697" t="str">
            <v>K03005b</v>
          </cell>
          <cell r="B1697" t="str">
            <v>親杭損料</v>
          </cell>
          <cell r="C1697" t="str">
            <v>H350 5ヶ月</v>
          </cell>
          <cell r="D1697" t="str">
            <v>㎡</v>
          </cell>
          <cell r="E1697">
            <v>15750</v>
          </cell>
        </row>
        <row r="1702">
          <cell r="A1702" t="str">
            <v>K03006b</v>
          </cell>
          <cell r="B1702" t="str">
            <v>親杭打込み</v>
          </cell>
          <cell r="C1702" t="str">
            <v>ｱｰｽｵｰｶﾞ併用 H250</v>
          </cell>
          <cell r="D1702" t="str">
            <v>m</v>
          </cell>
          <cell r="E1702">
            <v>4200</v>
          </cell>
        </row>
        <row r="1705">
          <cell r="A1705" t="str">
            <v>K03007b</v>
          </cell>
          <cell r="B1705" t="str">
            <v>親杭打込み</v>
          </cell>
          <cell r="C1705" t="str">
            <v>ｱｰｽｵｰｶﾞ併用 H300</v>
          </cell>
          <cell r="D1705" t="str">
            <v>m</v>
          </cell>
          <cell r="E1705">
            <v>4450</v>
          </cell>
        </row>
        <row r="1708">
          <cell r="A1708" t="str">
            <v>K03008b</v>
          </cell>
          <cell r="B1708" t="str">
            <v>親杭打込み</v>
          </cell>
          <cell r="C1708" t="str">
            <v>ｱｰｽｵｰｶﾞ併用 H350</v>
          </cell>
          <cell r="D1708" t="str">
            <v>m</v>
          </cell>
          <cell r="E1708">
            <v>4700</v>
          </cell>
        </row>
        <row r="1711">
          <cell r="A1711" t="str">
            <v>K03009b</v>
          </cell>
          <cell r="B1711" t="str">
            <v>親杭引抜き</v>
          </cell>
          <cell r="C1711" t="str">
            <v>油圧工法 H250</v>
          </cell>
          <cell r="D1711" t="str">
            <v>m</v>
          </cell>
          <cell r="E1711">
            <v>1650</v>
          </cell>
        </row>
        <row r="1714">
          <cell r="A1714" t="str">
            <v>K03010b</v>
          </cell>
          <cell r="B1714" t="str">
            <v>親杭引抜き</v>
          </cell>
          <cell r="C1714" t="str">
            <v>油圧工法 H300</v>
          </cell>
          <cell r="D1714" t="str">
            <v>m</v>
          </cell>
          <cell r="E1714">
            <v>1650</v>
          </cell>
        </row>
        <row r="1717">
          <cell r="A1717" t="str">
            <v>K03011b</v>
          </cell>
          <cell r="B1717" t="str">
            <v>親杭引抜き</v>
          </cell>
          <cell r="C1717" t="str">
            <v>油圧工法 H350</v>
          </cell>
          <cell r="D1717" t="str">
            <v>m</v>
          </cell>
          <cell r="E1717">
            <v>1850</v>
          </cell>
        </row>
        <row r="1720">
          <cell r="A1720" t="str">
            <v>K03011c</v>
          </cell>
          <cell r="B1720" t="str">
            <v>親杭運搬費</v>
          </cell>
          <cell r="C1720" t="str">
            <v>大型車 積卸し共</v>
          </cell>
          <cell r="D1720" t="str">
            <v>ｔ</v>
          </cell>
          <cell r="E1720">
            <v>6220</v>
          </cell>
        </row>
        <row r="1723">
          <cell r="A1723" t="str">
            <v>K03012b</v>
          </cell>
          <cell r="B1723" t="str">
            <v>横矢板入れ</v>
          </cell>
          <cell r="C1723" t="str">
            <v>t40</v>
          </cell>
          <cell r="D1723" t="str">
            <v>㎡</v>
          </cell>
          <cell r="E1723">
            <v>3650</v>
          </cell>
        </row>
        <row r="1726">
          <cell r="A1726" t="str">
            <v>K03013b</v>
          </cell>
          <cell r="B1726" t="str">
            <v>腹起し切りばり</v>
          </cell>
          <cell r="C1726" t="str">
            <v>1段目 H300*300 5ヶ月</v>
          </cell>
          <cell r="D1726" t="str">
            <v>㎡</v>
          </cell>
          <cell r="E1726">
            <v>7420</v>
          </cell>
        </row>
        <row r="1727">
          <cell r="B1727" t="str">
            <v>切りばり1段</v>
          </cell>
        </row>
        <row r="1731">
          <cell r="A1731" t="str">
            <v>K03014b</v>
          </cell>
          <cell r="B1731" t="str">
            <v>乗入構台</v>
          </cell>
          <cell r="C1731" t="str">
            <v>5ヶ月</v>
          </cell>
          <cell r="D1731" t="str">
            <v>㎡</v>
          </cell>
          <cell r="E1731">
            <v>36330</v>
          </cell>
        </row>
        <row r="1732">
          <cell r="B1732" t="str">
            <v>使用部材損料</v>
          </cell>
        </row>
        <row r="1753">
          <cell r="A1753" t="str">
            <v>K030900</v>
          </cell>
          <cell r="B1753" t="str">
            <v>Ｈ形鋼賃料</v>
          </cell>
          <cell r="C1753" t="str">
            <v>H200~400　180日</v>
          </cell>
          <cell r="D1753" t="str">
            <v>ｔ日</v>
          </cell>
          <cell r="E1753">
            <v>85</v>
          </cell>
        </row>
        <row r="1756">
          <cell r="A1756" t="str">
            <v>K030901</v>
          </cell>
          <cell r="B1756" t="str">
            <v>Ｈ形鋼賃料</v>
          </cell>
          <cell r="C1756" t="str">
            <v>H200~400　360日</v>
          </cell>
          <cell r="D1756" t="str">
            <v>ｔ日</v>
          </cell>
          <cell r="E1756">
            <v>75</v>
          </cell>
        </row>
        <row r="1759">
          <cell r="A1759" t="str">
            <v>K030910</v>
          </cell>
          <cell r="B1759" t="str">
            <v>鋼製山留材賃料</v>
          </cell>
          <cell r="C1759" t="str">
            <v>H250~400　180日</v>
          </cell>
          <cell r="D1759" t="str">
            <v>ｔ日</v>
          </cell>
          <cell r="E1759">
            <v>120</v>
          </cell>
        </row>
        <row r="1762">
          <cell r="A1762" t="str">
            <v>K030911</v>
          </cell>
          <cell r="B1762" t="str">
            <v>鋼製山留材賃料</v>
          </cell>
          <cell r="C1762" t="str">
            <v>H250~400　360日</v>
          </cell>
          <cell r="D1762" t="str">
            <v>ｔ日</v>
          </cell>
          <cell r="E1762">
            <v>110</v>
          </cell>
        </row>
        <row r="1765">
          <cell r="A1765" t="str">
            <v>K030920</v>
          </cell>
          <cell r="B1765" t="str">
            <v>覆工板賃料</v>
          </cell>
          <cell r="C1765" t="str">
            <v>鋼製（従来形）　180日</v>
          </cell>
          <cell r="D1765" t="str">
            <v>㎡月</v>
          </cell>
          <cell r="E1765">
            <v>830</v>
          </cell>
        </row>
        <row r="1768">
          <cell r="A1768" t="str">
            <v>K030921</v>
          </cell>
          <cell r="B1768" t="str">
            <v>覆工板賃料</v>
          </cell>
          <cell r="C1768" t="str">
            <v>鋼製（従来形）　360日</v>
          </cell>
          <cell r="D1768" t="str">
            <v>㎡月</v>
          </cell>
          <cell r="E1768">
            <v>700</v>
          </cell>
        </row>
        <row r="1771">
          <cell r="A1771" t="str">
            <v>K030930</v>
          </cell>
          <cell r="B1771" t="str">
            <v>H形鋼不足弁償金</v>
          </cell>
          <cell r="C1771" t="str">
            <v>H200~300　中古</v>
          </cell>
          <cell r="D1771" t="str">
            <v>ｔ</v>
          </cell>
          <cell r="E1771">
            <v>29000</v>
          </cell>
        </row>
        <row r="1774">
          <cell r="A1774" t="str">
            <v>K030931</v>
          </cell>
          <cell r="B1774" t="str">
            <v>H形鋼不足弁償金</v>
          </cell>
          <cell r="C1774" t="str">
            <v>H350　中古</v>
          </cell>
          <cell r="D1774" t="str">
            <v>ｔ</v>
          </cell>
          <cell r="E1774">
            <v>31000</v>
          </cell>
        </row>
        <row r="1777">
          <cell r="A1777" t="str">
            <v>K030932</v>
          </cell>
          <cell r="B1777" t="str">
            <v>H形鋼不足弁償金</v>
          </cell>
          <cell r="C1777" t="str">
            <v>H400　中古</v>
          </cell>
          <cell r="D1777" t="str">
            <v>ｔ</v>
          </cell>
          <cell r="E1777">
            <v>34000</v>
          </cell>
        </row>
        <row r="1780">
          <cell r="A1780" t="str">
            <v>K030940</v>
          </cell>
          <cell r="B1780" t="str">
            <v>鋼製山留材不足弁償金</v>
          </cell>
          <cell r="C1780" t="str">
            <v>H250~400　中古</v>
          </cell>
          <cell r="D1780" t="str">
            <v>ｔ</v>
          </cell>
          <cell r="E1780">
            <v>93000</v>
          </cell>
        </row>
        <row r="1783">
          <cell r="A1783" t="str">
            <v>K030950</v>
          </cell>
          <cell r="B1783" t="str">
            <v>覆工板不足弁償金</v>
          </cell>
          <cell r="C1783" t="str">
            <v>従来形　中古</v>
          </cell>
          <cell r="D1783" t="str">
            <v>㎡</v>
          </cell>
          <cell r="E1783">
            <v>26000</v>
          </cell>
        </row>
        <row r="1786">
          <cell r="A1786" t="str">
            <v>K030960</v>
          </cell>
          <cell r="B1786" t="str">
            <v>杭橋脚鋼材</v>
          </cell>
          <cell r="C1786" t="str">
            <v>[-200*90*8　SS400</v>
          </cell>
          <cell r="D1786" t="str">
            <v>ｔ</v>
          </cell>
          <cell r="E1786">
            <v>35000</v>
          </cell>
        </row>
        <row r="1789">
          <cell r="A1789" t="str">
            <v>K030961</v>
          </cell>
          <cell r="B1789" t="str">
            <v>杭橋脚鋼材</v>
          </cell>
          <cell r="C1789" t="str">
            <v>L-75*75*9　SS400</v>
          </cell>
          <cell r="D1789" t="str">
            <v>ｔ</v>
          </cell>
          <cell r="E1789">
            <v>30000</v>
          </cell>
        </row>
        <row r="1792">
          <cell r="A1792" t="str">
            <v>K030962</v>
          </cell>
          <cell r="B1792" t="str">
            <v>上部工鋼材</v>
          </cell>
          <cell r="C1792" t="str">
            <v>H-400*400　SS400</v>
          </cell>
          <cell r="D1792" t="str">
            <v>ｔ</v>
          </cell>
          <cell r="E1792">
            <v>37000</v>
          </cell>
        </row>
        <row r="1795">
          <cell r="A1795" t="str">
            <v>K030963</v>
          </cell>
          <cell r="B1795" t="str">
            <v>上部工鋼材</v>
          </cell>
          <cell r="C1795" t="str">
            <v>H-300*300　SS400</v>
          </cell>
          <cell r="D1795" t="str">
            <v>ｔ</v>
          </cell>
          <cell r="E1795">
            <v>32000</v>
          </cell>
        </row>
        <row r="1798">
          <cell r="A1798" t="str">
            <v>K030970</v>
          </cell>
          <cell r="B1798" t="str">
            <v>ｶﾞｰﾄﾞﾚｰﾙ</v>
          </cell>
          <cell r="C1798" t="str">
            <v>橋梁用</v>
          </cell>
          <cell r="D1798" t="str">
            <v>ｍ</v>
          </cell>
          <cell r="E1798">
            <v>3680</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代価表 "/>
      <sheetName val="代価表（追加）"/>
      <sheetName val="ケーブル"/>
      <sheetName val="電線管"/>
      <sheetName val="設計書"/>
      <sheetName val="1山村"/>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表紙"/>
      <sheetName val="単価根拠（電気・機械）"/>
      <sheetName val="内訳書"/>
      <sheetName val="電気頭"/>
      <sheetName val="B.中項目"/>
      <sheetName val="B-1.内訳明細"/>
      <sheetName val="B-2.内訳明細"/>
      <sheetName val="B-3.内訳明細"/>
      <sheetName val="B-4.内訳明細"/>
      <sheetName val="B-5盛替"/>
      <sheetName val="見積比較"/>
      <sheetName val="見積比較 (2)"/>
      <sheetName val="複合単価"/>
      <sheetName val="複合単価 (2)"/>
      <sheetName val="ケーブル１"/>
      <sheetName val="ケーブル２"/>
      <sheetName val="ケーブル３"/>
      <sheetName val="ケーブル４"/>
      <sheetName val="ケーブル５"/>
      <sheetName val="撤去１"/>
      <sheetName val="撤去２"/>
      <sheetName val="アスファルト"/>
      <sheetName val="コンセント１"/>
      <sheetName val="プルボックス"/>
      <sheetName val="搬入費"/>
      <sheetName val="動力盤工量表"/>
      <sheetName val="動力盤工量表 (2)"/>
      <sheetName val="分電盤工量表"/>
      <sheetName val="端子盤表"/>
      <sheetName val="補正率"/>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山村"/>
      <sheetName val="試作集"/>
      <sheetName val="#REF!"/>
      <sheetName val="諸経費"/>
      <sheetName val="H80601単価"/>
      <sheetName val="内訳書"/>
      <sheetName val="電気"/>
      <sheetName val="試作集.XLS"/>
    </sheetNames>
    <definedNames>
      <definedName name="マクロ終了"/>
    </definedNames>
    <sheetDataSet>
      <sheetData sheetId="0"/>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XXXXXXX"/>
      <sheetName val="見積"/>
      <sheetName val="鋼製建具 "/>
      <sheetName val="アルミ製建具"/>
      <sheetName val="床塗料"/>
      <sheetName val="内装（天井）"/>
      <sheetName val="タイル"/>
      <sheetName val="石工事"/>
      <sheetName val="撥水材塗布"/>
    </sheetNames>
    <sheetDataSet>
      <sheetData sheetId="0" refreshError="1"/>
      <sheetData sheetId="1" refreshError="1">
        <row r="2">
          <cell r="A2" t="str">
            <v>一般鉄骨工事</v>
          </cell>
          <cell r="F2" t="str">
            <v>㈱ヨネモリ</v>
          </cell>
          <cell r="H2" t="str">
            <v>本田鉄工㈱</v>
          </cell>
          <cell r="J2" t="str">
            <v>㈱奥武鉄工</v>
          </cell>
          <cell r="P2" t="str">
            <v>㈱ヨネモリ</v>
          </cell>
        </row>
        <row r="4">
          <cell r="B4" t="str">
            <v>【　展示ホール棟　】</v>
          </cell>
        </row>
        <row r="5">
          <cell r="A5" t="str">
            <v>M070301</v>
          </cell>
          <cell r="B5" t="str">
            <v>鋼板</v>
          </cell>
          <cell r="C5" t="str">
            <v>SS400 PL-6</v>
          </cell>
          <cell r="D5">
            <v>0.27</v>
          </cell>
          <cell r="E5" t="str">
            <v>ｔ</v>
          </cell>
          <cell r="F5">
            <v>69000</v>
          </cell>
          <cell r="G5">
            <v>18630</v>
          </cell>
          <cell r="H5">
            <v>88000</v>
          </cell>
          <cell r="I5">
            <v>23760</v>
          </cell>
          <cell r="J5">
            <v>86000</v>
          </cell>
          <cell r="K5">
            <v>23220</v>
          </cell>
          <cell r="P5">
            <v>69000</v>
          </cell>
          <cell r="Q5">
            <v>0.8</v>
          </cell>
          <cell r="R5">
            <v>55200</v>
          </cell>
        </row>
        <row r="6">
          <cell r="A6" t="str">
            <v>M070302</v>
          </cell>
          <cell r="B6" t="str">
            <v>鋼板</v>
          </cell>
          <cell r="C6" t="str">
            <v>SS400 PL-9</v>
          </cell>
          <cell r="D6">
            <v>1.54</v>
          </cell>
          <cell r="E6" t="str">
            <v>ｔ</v>
          </cell>
          <cell r="F6">
            <v>69000</v>
          </cell>
          <cell r="G6">
            <v>106260</v>
          </cell>
          <cell r="H6">
            <v>88000</v>
          </cell>
          <cell r="I6">
            <v>135520</v>
          </cell>
          <cell r="J6">
            <v>86000</v>
          </cell>
          <cell r="K6">
            <v>132440</v>
          </cell>
          <cell r="P6">
            <v>69000</v>
          </cell>
          <cell r="Q6">
            <v>0.8</v>
          </cell>
          <cell r="R6">
            <v>55200</v>
          </cell>
        </row>
        <row r="7">
          <cell r="A7" t="str">
            <v>M070303</v>
          </cell>
          <cell r="B7" t="str">
            <v>鋼板</v>
          </cell>
          <cell r="C7" t="str">
            <v>SN400B PL-6</v>
          </cell>
          <cell r="D7">
            <v>0.23</v>
          </cell>
          <cell r="E7" t="str">
            <v>ｔ</v>
          </cell>
          <cell r="F7">
            <v>72000</v>
          </cell>
          <cell r="G7">
            <v>16560</v>
          </cell>
          <cell r="H7">
            <v>94000</v>
          </cell>
          <cell r="I7">
            <v>21620</v>
          </cell>
          <cell r="J7">
            <v>92000</v>
          </cell>
          <cell r="K7">
            <v>21160</v>
          </cell>
          <cell r="P7">
            <v>72000</v>
          </cell>
          <cell r="Q7">
            <v>0.8</v>
          </cell>
          <cell r="R7">
            <v>57600</v>
          </cell>
        </row>
        <row r="8">
          <cell r="A8" t="str">
            <v>M070304</v>
          </cell>
          <cell r="B8" t="str">
            <v>鋼板</v>
          </cell>
          <cell r="C8" t="str">
            <v>SN400B PL-9</v>
          </cell>
          <cell r="D8">
            <v>0.49</v>
          </cell>
          <cell r="E8" t="str">
            <v>ｔ</v>
          </cell>
          <cell r="F8">
            <v>72000</v>
          </cell>
          <cell r="G8">
            <v>35280</v>
          </cell>
          <cell r="H8">
            <v>94000</v>
          </cell>
          <cell r="I8">
            <v>46060</v>
          </cell>
          <cell r="J8">
            <v>92000</v>
          </cell>
          <cell r="K8">
            <v>45080</v>
          </cell>
          <cell r="P8">
            <v>72000</v>
          </cell>
          <cell r="Q8">
            <v>0.8</v>
          </cell>
          <cell r="R8">
            <v>57600</v>
          </cell>
        </row>
        <row r="9">
          <cell r="A9" t="str">
            <v>M070306</v>
          </cell>
          <cell r="B9" t="str">
            <v>鋼板</v>
          </cell>
          <cell r="C9" t="str">
            <v>SN400B PL-16</v>
          </cell>
          <cell r="D9">
            <v>0.38</v>
          </cell>
          <cell r="E9" t="str">
            <v>ｔ</v>
          </cell>
          <cell r="F9">
            <v>76000</v>
          </cell>
          <cell r="G9">
            <v>28880</v>
          </cell>
          <cell r="H9">
            <v>99000</v>
          </cell>
          <cell r="I9">
            <v>37620</v>
          </cell>
          <cell r="J9">
            <v>96000</v>
          </cell>
          <cell r="K9">
            <v>36480</v>
          </cell>
          <cell r="P9">
            <v>76000</v>
          </cell>
          <cell r="Q9">
            <v>0.8</v>
          </cell>
          <cell r="R9">
            <v>60800</v>
          </cell>
        </row>
        <row r="10">
          <cell r="A10" t="str">
            <v>M070309</v>
          </cell>
          <cell r="B10" t="str">
            <v>鋼板</v>
          </cell>
          <cell r="C10" t="str">
            <v>SN400C PL-16</v>
          </cell>
          <cell r="D10">
            <v>0.99</v>
          </cell>
          <cell r="E10" t="str">
            <v>ｔ</v>
          </cell>
          <cell r="F10">
            <v>79000</v>
          </cell>
          <cell r="G10">
            <v>78210</v>
          </cell>
          <cell r="H10">
            <v>110000</v>
          </cell>
          <cell r="I10">
            <v>108900</v>
          </cell>
          <cell r="J10">
            <v>99000</v>
          </cell>
          <cell r="K10">
            <v>98010</v>
          </cell>
          <cell r="P10">
            <v>79000</v>
          </cell>
          <cell r="Q10">
            <v>0.8</v>
          </cell>
          <cell r="R10">
            <v>63200</v>
          </cell>
        </row>
        <row r="11">
          <cell r="A11" t="str">
            <v>M070200</v>
          </cell>
          <cell r="B11" t="str">
            <v>Ｈ形鋼</v>
          </cell>
          <cell r="C11" t="str">
            <v>SS400                   H-100*100*6*8</v>
          </cell>
          <cell r="D11">
            <v>0.65</v>
          </cell>
          <cell r="E11" t="str">
            <v>ｔ</v>
          </cell>
          <cell r="F11">
            <v>47000</v>
          </cell>
          <cell r="G11">
            <v>30550</v>
          </cell>
          <cell r="H11">
            <v>51000</v>
          </cell>
          <cell r="I11">
            <v>33150</v>
          </cell>
          <cell r="J11">
            <v>45000</v>
          </cell>
          <cell r="K11">
            <v>29250</v>
          </cell>
          <cell r="P11">
            <v>47000</v>
          </cell>
          <cell r="Q11">
            <v>0.8</v>
          </cell>
          <cell r="R11">
            <v>37600</v>
          </cell>
        </row>
        <row r="12">
          <cell r="A12" t="str">
            <v>M070201</v>
          </cell>
          <cell r="B12" t="str">
            <v>Ｈ形鋼</v>
          </cell>
          <cell r="C12" t="str">
            <v>SS400                   H-125*125*6.5*9</v>
          </cell>
          <cell r="D12">
            <v>1.51</v>
          </cell>
          <cell r="E12" t="str">
            <v>ｔ</v>
          </cell>
          <cell r="F12">
            <v>45000</v>
          </cell>
          <cell r="G12">
            <v>67950</v>
          </cell>
          <cell r="H12">
            <v>51000</v>
          </cell>
          <cell r="I12">
            <v>77010</v>
          </cell>
          <cell r="J12">
            <v>45000</v>
          </cell>
          <cell r="K12">
            <v>67950</v>
          </cell>
          <cell r="P12">
            <v>45000</v>
          </cell>
          <cell r="Q12">
            <v>0.8</v>
          </cell>
          <cell r="R12">
            <v>36000</v>
          </cell>
        </row>
        <row r="13">
          <cell r="A13" t="str">
            <v>M070204</v>
          </cell>
          <cell r="B13" t="str">
            <v>Ｈ形鋼</v>
          </cell>
          <cell r="C13" t="str">
            <v>SS400                   H-194*150*6*9</v>
          </cell>
          <cell r="D13">
            <v>0.96</v>
          </cell>
          <cell r="E13" t="str">
            <v>ｔ</v>
          </cell>
          <cell r="F13">
            <v>45000</v>
          </cell>
          <cell r="G13">
            <v>43200</v>
          </cell>
          <cell r="H13">
            <v>51000</v>
          </cell>
          <cell r="I13">
            <v>48960</v>
          </cell>
          <cell r="J13">
            <v>45000</v>
          </cell>
          <cell r="K13">
            <v>43200</v>
          </cell>
          <cell r="P13">
            <v>45000</v>
          </cell>
          <cell r="Q13">
            <v>0.8</v>
          </cell>
          <cell r="R13">
            <v>36000</v>
          </cell>
        </row>
        <row r="14">
          <cell r="A14" t="str">
            <v>M070205</v>
          </cell>
          <cell r="B14" t="str">
            <v>Ｈ形鋼</v>
          </cell>
          <cell r="C14" t="str">
            <v>SS400                   H-200*100*5.5*8</v>
          </cell>
          <cell r="D14">
            <v>1.48</v>
          </cell>
          <cell r="E14" t="str">
            <v>ｔ</v>
          </cell>
          <cell r="F14">
            <v>45000</v>
          </cell>
          <cell r="G14">
            <v>66600</v>
          </cell>
          <cell r="H14">
            <v>51000</v>
          </cell>
          <cell r="I14">
            <v>75480</v>
          </cell>
          <cell r="J14">
            <v>45000</v>
          </cell>
          <cell r="K14">
            <v>66600</v>
          </cell>
          <cell r="P14">
            <v>45000</v>
          </cell>
          <cell r="Q14">
            <v>0.8</v>
          </cell>
          <cell r="R14">
            <v>36000</v>
          </cell>
        </row>
        <row r="15">
          <cell r="A15" t="str">
            <v>M070212</v>
          </cell>
          <cell r="B15" t="str">
            <v>Ｈ形鋼</v>
          </cell>
          <cell r="C15" t="str">
            <v>SN400B                   H-194*150*6*9</v>
          </cell>
          <cell r="D15">
            <v>1.96</v>
          </cell>
          <cell r="E15" t="str">
            <v>ｔ</v>
          </cell>
          <cell r="F15">
            <v>50000</v>
          </cell>
          <cell r="G15">
            <v>98000</v>
          </cell>
          <cell r="H15">
            <v>54000</v>
          </cell>
          <cell r="I15">
            <v>105840</v>
          </cell>
          <cell r="J15">
            <v>51000</v>
          </cell>
          <cell r="K15">
            <v>99960</v>
          </cell>
          <cell r="P15">
            <v>50000</v>
          </cell>
          <cell r="Q15">
            <v>0.8</v>
          </cell>
          <cell r="R15">
            <v>40000</v>
          </cell>
        </row>
        <row r="16">
          <cell r="A16" t="str">
            <v>M070213</v>
          </cell>
          <cell r="B16" t="str">
            <v>Ｈ形鋼</v>
          </cell>
          <cell r="C16" t="str">
            <v>SN400B                   H-200*100*5.5*8</v>
          </cell>
          <cell r="D16">
            <v>2.2000000000000002</v>
          </cell>
          <cell r="E16" t="str">
            <v>ｔ</v>
          </cell>
          <cell r="F16">
            <v>50000</v>
          </cell>
          <cell r="G16">
            <v>110000.00000000001</v>
          </cell>
          <cell r="H16">
            <v>54000</v>
          </cell>
          <cell r="I16">
            <v>118800.00000000001</v>
          </cell>
          <cell r="J16">
            <v>51000</v>
          </cell>
          <cell r="K16">
            <v>112200.00000000001</v>
          </cell>
          <cell r="P16">
            <v>50000</v>
          </cell>
          <cell r="Q16">
            <v>0.8</v>
          </cell>
          <cell r="R16">
            <v>40000</v>
          </cell>
        </row>
        <row r="17">
          <cell r="A17" t="str">
            <v>M070219</v>
          </cell>
          <cell r="B17" t="str">
            <v>BＨ形鋼</v>
          </cell>
          <cell r="C17" t="str">
            <v>SS400             BH-200～100*100*6*8</v>
          </cell>
          <cell r="D17">
            <v>0.73</v>
          </cell>
          <cell r="E17" t="str">
            <v>ｔ</v>
          </cell>
          <cell r="F17">
            <v>71000</v>
          </cell>
          <cell r="G17">
            <v>51830</v>
          </cell>
          <cell r="H17">
            <v>140000</v>
          </cell>
          <cell r="I17">
            <v>102200</v>
          </cell>
          <cell r="J17">
            <v>160000</v>
          </cell>
          <cell r="K17">
            <v>116800</v>
          </cell>
          <cell r="P17">
            <v>71000</v>
          </cell>
          <cell r="Q17">
            <v>0.8</v>
          </cell>
          <cell r="R17">
            <v>56800</v>
          </cell>
        </row>
        <row r="18">
          <cell r="A18" t="str">
            <v>M070510</v>
          </cell>
          <cell r="B18" t="str">
            <v>不等辺山形鋼</v>
          </cell>
          <cell r="C18" t="str">
            <v>SS400 L-100*75*7</v>
          </cell>
          <cell r="D18">
            <v>1.78</v>
          </cell>
          <cell r="E18" t="str">
            <v>ｔ</v>
          </cell>
          <cell r="F18">
            <v>68000</v>
          </cell>
          <cell r="G18">
            <v>121040</v>
          </cell>
          <cell r="H18">
            <v>72000</v>
          </cell>
          <cell r="I18">
            <v>128160</v>
          </cell>
          <cell r="J18">
            <v>66000</v>
          </cell>
          <cell r="K18">
            <v>117480</v>
          </cell>
          <cell r="P18">
            <v>68000</v>
          </cell>
          <cell r="Q18">
            <v>0.8</v>
          </cell>
          <cell r="R18">
            <v>54400</v>
          </cell>
        </row>
        <row r="19">
          <cell r="A19" t="str">
            <v>M070501</v>
          </cell>
          <cell r="B19" t="str">
            <v>山形鋼</v>
          </cell>
          <cell r="C19" t="str">
            <v>SS400 L-50*50*6</v>
          </cell>
          <cell r="D19">
            <v>0.05</v>
          </cell>
          <cell r="E19" t="str">
            <v>ｔ</v>
          </cell>
          <cell r="F19">
            <v>49000</v>
          </cell>
          <cell r="G19">
            <v>2450</v>
          </cell>
          <cell r="H19">
            <v>51000</v>
          </cell>
          <cell r="I19">
            <v>2550</v>
          </cell>
          <cell r="J19">
            <v>48000</v>
          </cell>
          <cell r="K19">
            <v>2400</v>
          </cell>
          <cell r="P19">
            <v>49000</v>
          </cell>
          <cell r="Q19">
            <v>0.8</v>
          </cell>
          <cell r="R19">
            <v>39200</v>
          </cell>
        </row>
        <row r="20">
          <cell r="A20" t="str">
            <v>M070051</v>
          </cell>
          <cell r="B20" t="str">
            <v>軽量溝形鋼</v>
          </cell>
          <cell r="C20" t="str">
            <v>SSC400               LC-100*50*20*2.3</v>
          </cell>
          <cell r="D20">
            <v>5.81</v>
          </cell>
          <cell r="E20" t="str">
            <v>ｔ</v>
          </cell>
          <cell r="F20">
            <v>57000</v>
          </cell>
          <cell r="G20">
            <v>331170</v>
          </cell>
          <cell r="H20">
            <v>58000</v>
          </cell>
          <cell r="I20">
            <v>336980</v>
          </cell>
          <cell r="J20">
            <v>56000</v>
          </cell>
          <cell r="K20">
            <v>325360</v>
          </cell>
          <cell r="P20">
            <v>57000</v>
          </cell>
          <cell r="Q20">
            <v>0.8</v>
          </cell>
          <cell r="R20">
            <v>45600</v>
          </cell>
        </row>
        <row r="21">
          <cell r="A21" t="str">
            <v>M070602</v>
          </cell>
          <cell r="B21" t="str">
            <v>構造用鋼管</v>
          </cell>
          <cell r="C21" t="str">
            <v>STK400                    P-165.2*6</v>
          </cell>
          <cell r="D21">
            <v>3.74</v>
          </cell>
          <cell r="E21" t="str">
            <v>ｔ</v>
          </cell>
          <cell r="F21">
            <v>105000</v>
          </cell>
          <cell r="G21">
            <v>392700</v>
          </cell>
          <cell r="H21">
            <v>114000</v>
          </cell>
          <cell r="I21">
            <v>426360</v>
          </cell>
          <cell r="J21">
            <v>110000</v>
          </cell>
          <cell r="K21">
            <v>411400</v>
          </cell>
          <cell r="P21">
            <v>105000</v>
          </cell>
          <cell r="Q21">
            <v>0.8</v>
          </cell>
          <cell r="R21">
            <v>84000</v>
          </cell>
        </row>
        <row r="22">
          <cell r="A22" t="str">
            <v>M070801</v>
          </cell>
          <cell r="B22" t="str">
            <v>高力ボルト</v>
          </cell>
          <cell r="C22" t="str">
            <v>S10T　ﾄﾙｼｱ形</v>
          </cell>
          <cell r="D22" t="str">
            <v>一式</v>
          </cell>
          <cell r="G22">
            <v>96354</v>
          </cell>
          <cell r="I22">
            <v>80372</v>
          </cell>
          <cell r="K22">
            <v>79540</v>
          </cell>
          <cell r="P22">
            <v>96354</v>
          </cell>
          <cell r="Q22">
            <v>0.8</v>
          </cell>
          <cell r="R22">
            <v>77000</v>
          </cell>
        </row>
        <row r="23">
          <cell r="A23" t="str">
            <v>M070811</v>
          </cell>
          <cell r="B23" t="str">
            <v>その他ボルト</v>
          </cell>
          <cell r="D23" t="str">
            <v>一式</v>
          </cell>
          <cell r="G23">
            <v>188720</v>
          </cell>
          <cell r="I23">
            <v>136096</v>
          </cell>
          <cell r="K23">
            <v>188192</v>
          </cell>
          <cell r="P23">
            <v>188720</v>
          </cell>
          <cell r="Q23">
            <v>0.8</v>
          </cell>
          <cell r="R23">
            <v>150900</v>
          </cell>
        </row>
        <row r="24">
          <cell r="A24" t="str">
            <v>M070851</v>
          </cell>
          <cell r="B24" t="str">
            <v>鉄骨ブレース</v>
          </cell>
          <cell r="D24" t="str">
            <v>一式</v>
          </cell>
          <cell r="G24">
            <v>357200</v>
          </cell>
          <cell r="I24">
            <v>214600</v>
          </cell>
          <cell r="K24">
            <v>213000</v>
          </cell>
          <cell r="P24">
            <v>357200</v>
          </cell>
          <cell r="Q24">
            <v>0.8</v>
          </cell>
          <cell r="R24">
            <v>285700</v>
          </cell>
        </row>
        <row r="25">
          <cell r="A25" t="str">
            <v>M071001</v>
          </cell>
          <cell r="B25" t="str">
            <v>工場加工組立費</v>
          </cell>
          <cell r="C25" t="str">
            <v>工場溶接共</v>
          </cell>
          <cell r="D25">
            <v>16.7</v>
          </cell>
          <cell r="E25" t="str">
            <v>ｔ</v>
          </cell>
          <cell r="F25">
            <v>90000</v>
          </cell>
          <cell r="G25">
            <v>1503000</v>
          </cell>
          <cell r="H25">
            <v>80000</v>
          </cell>
          <cell r="I25">
            <v>1336000</v>
          </cell>
          <cell r="J25">
            <v>75000</v>
          </cell>
          <cell r="K25">
            <v>1252500</v>
          </cell>
          <cell r="P25">
            <v>90000</v>
          </cell>
          <cell r="Q25">
            <v>0.8</v>
          </cell>
          <cell r="R25">
            <v>72000</v>
          </cell>
        </row>
        <row r="26">
          <cell r="A26" t="str">
            <v>M071051</v>
          </cell>
          <cell r="B26" t="str">
            <v>工場さび止め塗装</v>
          </cell>
          <cell r="D26">
            <v>735</v>
          </cell>
          <cell r="E26" t="str">
            <v>ｍ2</v>
          </cell>
          <cell r="F26">
            <v>350</v>
          </cell>
          <cell r="G26">
            <v>257250</v>
          </cell>
          <cell r="H26">
            <v>450</v>
          </cell>
          <cell r="I26">
            <v>330750</v>
          </cell>
          <cell r="J26">
            <v>400</v>
          </cell>
          <cell r="K26">
            <v>294000</v>
          </cell>
          <cell r="P26">
            <v>350</v>
          </cell>
          <cell r="Q26">
            <v>0.8</v>
          </cell>
          <cell r="R26">
            <v>280</v>
          </cell>
        </row>
        <row r="27">
          <cell r="A27" t="str">
            <v>M071201</v>
          </cell>
          <cell r="B27" t="str">
            <v>溶融亜鉛めっき</v>
          </cell>
          <cell r="D27">
            <v>6.93</v>
          </cell>
          <cell r="E27" t="str">
            <v>ｔ</v>
          </cell>
          <cell r="F27">
            <v>70000</v>
          </cell>
          <cell r="G27">
            <v>485100</v>
          </cell>
          <cell r="H27">
            <v>100000</v>
          </cell>
          <cell r="I27">
            <v>693000</v>
          </cell>
          <cell r="J27">
            <v>80000</v>
          </cell>
          <cell r="K27">
            <v>554400</v>
          </cell>
          <cell r="P27">
            <v>70000</v>
          </cell>
          <cell r="Q27">
            <v>0.8</v>
          </cell>
          <cell r="R27">
            <v>56000</v>
          </cell>
        </row>
        <row r="28">
          <cell r="A28" t="str">
            <v>M070911</v>
          </cell>
          <cell r="B28" t="str">
            <v>アンカーボルト埋込み</v>
          </cell>
          <cell r="D28" t="str">
            <v>一式</v>
          </cell>
          <cell r="G28">
            <v>147000</v>
          </cell>
          <cell r="I28">
            <v>739200</v>
          </cell>
          <cell r="K28">
            <v>749000</v>
          </cell>
          <cell r="P28">
            <v>147000</v>
          </cell>
          <cell r="Q28">
            <v>0.8</v>
          </cell>
          <cell r="R28">
            <v>117600</v>
          </cell>
        </row>
        <row r="29">
          <cell r="A29" t="str">
            <v>M071301</v>
          </cell>
          <cell r="B29" t="str">
            <v>建　方</v>
          </cell>
          <cell r="D29" t="str">
            <v>一式</v>
          </cell>
          <cell r="G29">
            <v>334000</v>
          </cell>
          <cell r="I29">
            <v>250500</v>
          </cell>
          <cell r="K29">
            <v>250500</v>
          </cell>
          <cell r="P29">
            <v>334000</v>
          </cell>
          <cell r="Q29">
            <v>0.8</v>
          </cell>
          <cell r="R29">
            <v>267200</v>
          </cell>
        </row>
        <row r="30">
          <cell r="A30" t="str">
            <v>M071501</v>
          </cell>
          <cell r="B30" t="str">
            <v>建方機械運転費</v>
          </cell>
          <cell r="D30" t="str">
            <v>一式</v>
          </cell>
          <cell r="G30">
            <v>210000</v>
          </cell>
          <cell r="I30">
            <v>130000</v>
          </cell>
          <cell r="K30">
            <v>130000</v>
          </cell>
          <cell r="P30">
            <v>210000</v>
          </cell>
          <cell r="Q30">
            <v>0.8</v>
          </cell>
          <cell r="R30">
            <v>168000</v>
          </cell>
        </row>
        <row r="31">
          <cell r="A31" t="str">
            <v>M071601</v>
          </cell>
          <cell r="B31" t="str">
            <v>現場本締め</v>
          </cell>
          <cell r="D31" t="str">
            <v>一式</v>
          </cell>
          <cell r="G31">
            <v>257280</v>
          </cell>
          <cell r="I31">
            <v>428800</v>
          </cell>
          <cell r="K31">
            <v>321600</v>
          </cell>
          <cell r="P31">
            <v>257280</v>
          </cell>
          <cell r="Q31">
            <v>0.8</v>
          </cell>
          <cell r="R31">
            <v>205800</v>
          </cell>
        </row>
        <row r="32">
          <cell r="A32" t="str">
            <v>M071701</v>
          </cell>
          <cell r="B32" t="str">
            <v>軽量形鋼加工取付け</v>
          </cell>
          <cell r="D32">
            <v>6.94</v>
          </cell>
          <cell r="E32" t="str">
            <v>ｔ</v>
          </cell>
          <cell r="F32">
            <v>120000</v>
          </cell>
          <cell r="G32">
            <v>832800</v>
          </cell>
          <cell r="H32">
            <v>180000</v>
          </cell>
          <cell r="I32">
            <v>1249200</v>
          </cell>
          <cell r="J32">
            <v>160000</v>
          </cell>
          <cell r="K32">
            <v>1110400</v>
          </cell>
          <cell r="P32">
            <v>120000</v>
          </cell>
          <cell r="Q32">
            <v>0.8</v>
          </cell>
          <cell r="R32">
            <v>96000</v>
          </cell>
        </row>
        <row r="33">
          <cell r="A33" t="str">
            <v>M071801</v>
          </cell>
          <cell r="B33" t="str">
            <v>鉄骨運搬</v>
          </cell>
          <cell r="D33" t="str">
            <v>一式</v>
          </cell>
          <cell r="G33">
            <v>100200</v>
          </cell>
          <cell r="I33">
            <v>100200</v>
          </cell>
          <cell r="K33">
            <v>100200</v>
          </cell>
          <cell r="P33">
            <v>100200</v>
          </cell>
          <cell r="Q33">
            <v>0.8</v>
          </cell>
          <cell r="R33">
            <v>80100</v>
          </cell>
        </row>
        <row r="35">
          <cell r="B35" t="str">
            <v>小　計</v>
          </cell>
          <cell r="G35">
            <v>6368214</v>
          </cell>
          <cell r="I35">
            <v>7517688</v>
          </cell>
          <cell r="K35">
            <v>6992322</v>
          </cell>
        </row>
        <row r="37">
          <cell r="A37" t="str">
            <v>一般鉄骨工事</v>
          </cell>
          <cell r="F37" t="str">
            <v>㈱ヨネモリ</v>
          </cell>
          <cell r="H37" t="str">
            <v>本田鉄工㈱</v>
          </cell>
          <cell r="J37" t="str">
            <v>㈱奥武鉄工</v>
          </cell>
          <cell r="P37" t="str">
            <v>㈱ヨネモリ</v>
          </cell>
        </row>
        <row r="39">
          <cell r="B39" t="str">
            <v>【　レクチャーホール棟　】</v>
          </cell>
        </row>
        <row r="40">
          <cell r="A40" t="str">
            <v>M070300</v>
          </cell>
          <cell r="B40" t="str">
            <v>鋼板</v>
          </cell>
          <cell r="C40" t="str">
            <v>SS400 PL-4.5</v>
          </cell>
          <cell r="D40">
            <v>0.05</v>
          </cell>
          <cell r="E40" t="str">
            <v>ｔ</v>
          </cell>
          <cell r="F40">
            <v>71000</v>
          </cell>
          <cell r="G40">
            <v>3550</v>
          </cell>
          <cell r="H40">
            <v>110000</v>
          </cell>
          <cell r="I40">
            <v>5500</v>
          </cell>
          <cell r="J40">
            <v>112000</v>
          </cell>
          <cell r="K40">
            <v>5600</v>
          </cell>
          <cell r="P40">
            <v>71000</v>
          </cell>
          <cell r="Q40">
            <v>0.8</v>
          </cell>
          <cell r="R40">
            <v>56800</v>
          </cell>
        </row>
        <row r="41">
          <cell r="A41" t="str">
            <v>M070301</v>
          </cell>
          <cell r="B41" t="str">
            <v>鋼板</v>
          </cell>
          <cell r="C41" t="str">
            <v>SS400 PL-6</v>
          </cell>
          <cell r="D41">
            <v>1.17</v>
          </cell>
          <cell r="E41" t="str">
            <v>ｔ</v>
          </cell>
          <cell r="F41">
            <v>70000</v>
          </cell>
          <cell r="G41">
            <v>81900</v>
          </cell>
          <cell r="H41">
            <v>90000</v>
          </cell>
          <cell r="I41">
            <v>105300</v>
          </cell>
          <cell r="J41">
            <v>88000</v>
          </cell>
          <cell r="K41">
            <v>102960</v>
          </cell>
          <cell r="P41">
            <v>70000</v>
          </cell>
          <cell r="Q41">
            <v>0.8</v>
          </cell>
          <cell r="R41">
            <v>56000</v>
          </cell>
        </row>
        <row r="42">
          <cell r="A42" t="str">
            <v>M070302</v>
          </cell>
          <cell r="B42" t="str">
            <v>鋼板</v>
          </cell>
          <cell r="C42" t="str">
            <v>SS400 PL-9</v>
          </cell>
          <cell r="D42">
            <v>1.79</v>
          </cell>
          <cell r="E42" t="str">
            <v>ｔ</v>
          </cell>
          <cell r="F42">
            <v>70000</v>
          </cell>
          <cell r="G42">
            <v>125300</v>
          </cell>
          <cell r="H42">
            <v>90000</v>
          </cell>
          <cell r="I42">
            <v>161100</v>
          </cell>
          <cell r="J42">
            <v>88000</v>
          </cell>
          <cell r="K42">
            <v>157520</v>
          </cell>
          <cell r="P42">
            <v>70000</v>
          </cell>
          <cell r="Q42">
            <v>0.8</v>
          </cell>
          <cell r="R42">
            <v>56000</v>
          </cell>
        </row>
        <row r="43">
          <cell r="A43" t="str">
            <v>M070304</v>
          </cell>
          <cell r="B43" t="str">
            <v>鋼板</v>
          </cell>
          <cell r="C43" t="str">
            <v>SN400B PL-9</v>
          </cell>
          <cell r="D43">
            <v>0.42</v>
          </cell>
          <cell r="E43" t="str">
            <v>ｔ</v>
          </cell>
          <cell r="F43">
            <v>72000</v>
          </cell>
          <cell r="G43">
            <v>30240</v>
          </cell>
          <cell r="H43">
            <v>94000</v>
          </cell>
          <cell r="I43">
            <v>39480</v>
          </cell>
          <cell r="J43">
            <v>92000</v>
          </cell>
          <cell r="K43">
            <v>38640</v>
          </cell>
          <cell r="P43">
            <v>72000</v>
          </cell>
          <cell r="Q43">
            <v>0.8</v>
          </cell>
          <cell r="R43">
            <v>57600</v>
          </cell>
        </row>
        <row r="44">
          <cell r="A44" t="str">
            <v>M070305</v>
          </cell>
          <cell r="B44" t="str">
            <v>鋼板</v>
          </cell>
          <cell r="C44" t="str">
            <v>SN400B PL-12</v>
          </cell>
          <cell r="D44">
            <v>0.55000000000000004</v>
          </cell>
          <cell r="E44" t="str">
            <v>ｔ</v>
          </cell>
          <cell r="F44">
            <v>72000</v>
          </cell>
          <cell r="G44">
            <v>39600</v>
          </cell>
          <cell r="H44">
            <v>94000</v>
          </cell>
          <cell r="I44">
            <v>51700.000000000007</v>
          </cell>
          <cell r="J44">
            <v>92000</v>
          </cell>
          <cell r="K44">
            <v>50600.000000000007</v>
          </cell>
          <cell r="P44">
            <v>72000</v>
          </cell>
          <cell r="Q44">
            <v>0.8</v>
          </cell>
          <cell r="R44">
            <v>57600</v>
          </cell>
        </row>
        <row r="45">
          <cell r="A45" t="str">
            <v>M070309</v>
          </cell>
          <cell r="B45" t="str">
            <v>鋼板</v>
          </cell>
          <cell r="C45" t="str">
            <v>SN400C PL-16</v>
          </cell>
          <cell r="D45">
            <v>0.2</v>
          </cell>
          <cell r="E45" t="str">
            <v>ｔ</v>
          </cell>
          <cell r="F45">
            <v>79000</v>
          </cell>
          <cell r="G45">
            <v>15800</v>
          </cell>
          <cell r="H45">
            <v>110000</v>
          </cell>
          <cell r="I45">
            <v>22000</v>
          </cell>
          <cell r="J45">
            <v>99000</v>
          </cell>
          <cell r="K45">
            <v>19800</v>
          </cell>
          <cell r="P45">
            <v>79000</v>
          </cell>
          <cell r="Q45">
            <v>0.8</v>
          </cell>
          <cell r="R45">
            <v>63200</v>
          </cell>
        </row>
        <row r="46">
          <cell r="A46" t="str">
            <v>M070322</v>
          </cell>
          <cell r="B46" t="str">
            <v>鋼板</v>
          </cell>
          <cell r="C46" t="str">
            <v>SN400C PL-22</v>
          </cell>
          <cell r="D46">
            <v>1.02</v>
          </cell>
          <cell r="E46" t="str">
            <v>ｔ</v>
          </cell>
          <cell r="F46">
            <v>79000</v>
          </cell>
          <cell r="G46">
            <v>80580</v>
          </cell>
          <cell r="H46">
            <v>110000</v>
          </cell>
          <cell r="I46">
            <v>112200</v>
          </cell>
          <cell r="J46">
            <v>99000</v>
          </cell>
          <cell r="K46">
            <v>100980</v>
          </cell>
          <cell r="P46">
            <v>79000</v>
          </cell>
          <cell r="Q46">
            <v>0.8</v>
          </cell>
          <cell r="R46">
            <v>63200</v>
          </cell>
        </row>
        <row r="47">
          <cell r="A47" t="str">
            <v>M070202</v>
          </cell>
          <cell r="B47" t="str">
            <v>Ｈ形鋼</v>
          </cell>
          <cell r="C47" t="str">
            <v>SS400                   H-150*75*5*7</v>
          </cell>
          <cell r="D47">
            <v>0.92</v>
          </cell>
          <cell r="E47" t="str">
            <v>ｔ</v>
          </cell>
          <cell r="F47">
            <v>47000</v>
          </cell>
          <cell r="G47">
            <v>43240</v>
          </cell>
          <cell r="H47">
            <v>51000</v>
          </cell>
          <cell r="I47">
            <v>46920</v>
          </cell>
          <cell r="J47">
            <v>47000</v>
          </cell>
          <cell r="K47">
            <v>43240</v>
          </cell>
          <cell r="P47">
            <v>47000</v>
          </cell>
          <cell r="Q47">
            <v>0.8</v>
          </cell>
          <cell r="R47">
            <v>37600</v>
          </cell>
        </row>
        <row r="48">
          <cell r="A48" t="str">
            <v>M070203</v>
          </cell>
          <cell r="B48" t="str">
            <v>Ｈ形鋼</v>
          </cell>
          <cell r="C48" t="str">
            <v>SS400                   H-150*150*7*10</v>
          </cell>
          <cell r="D48">
            <v>0.17</v>
          </cell>
          <cell r="E48" t="str">
            <v>ｔ</v>
          </cell>
          <cell r="F48">
            <v>45000</v>
          </cell>
          <cell r="G48">
            <v>7650.0000000000009</v>
          </cell>
          <cell r="H48">
            <v>48000</v>
          </cell>
          <cell r="I48">
            <v>8160.0000000000009</v>
          </cell>
          <cell r="J48">
            <v>45000</v>
          </cell>
          <cell r="K48">
            <v>7650.0000000000009</v>
          </cell>
          <cell r="P48">
            <v>45000</v>
          </cell>
          <cell r="Q48">
            <v>0.8</v>
          </cell>
          <cell r="R48">
            <v>36000</v>
          </cell>
        </row>
        <row r="49">
          <cell r="A49" t="str">
            <v>M070204</v>
          </cell>
          <cell r="B49" t="str">
            <v>Ｈ形鋼</v>
          </cell>
          <cell r="C49" t="str">
            <v>SS400                   H-194*150*6*9</v>
          </cell>
          <cell r="D49">
            <v>2.85</v>
          </cell>
          <cell r="E49" t="str">
            <v>ｔ</v>
          </cell>
          <cell r="F49">
            <v>45000</v>
          </cell>
          <cell r="G49">
            <v>128250</v>
          </cell>
          <cell r="H49">
            <v>48000</v>
          </cell>
          <cell r="I49">
            <v>136800</v>
          </cell>
          <cell r="J49">
            <v>45000</v>
          </cell>
          <cell r="K49">
            <v>128250</v>
          </cell>
          <cell r="P49">
            <v>45000</v>
          </cell>
          <cell r="Q49">
            <v>0.8</v>
          </cell>
          <cell r="R49">
            <v>36000</v>
          </cell>
        </row>
        <row r="50">
          <cell r="A50" t="str">
            <v>M070206</v>
          </cell>
          <cell r="B50" t="str">
            <v>Ｈ形鋼</v>
          </cell>
          <cell r="C50" t="str">
            <v>SS400                   H-250*125*6*9</v>
          </cell>
          <cell r="D50">
            <v>1.34</v>
          </cell>
          <cell r="E50" t="str">
            <v>ｔ</v>
          </cell>
          <cell r="F50">
            <v>45000</v>
          </cell>
          <cell r="G50">
            <v>60300</v>
          </cell>
          <cell r="H50">
            <v>48000</v>
          </cell>
          <cell r="I50">
            <v>64320.000000000007</v>
          </cell>
          <cell r="J50">
            <v>45000</v>
          </cell>
          <cell r="K50">
            <v>60300</v>
          </cell>
          <cell r="P50">
            <v>45000</v>
          </cell>
          <cell r="Q50">
            <v>0.8</v>
          </cell>
          <cell r="R50">
            <v>36000</v>
          </cell>
        </row>
        <row r="51">
          <cell r="A51" t="str">
            <v>M070210</v>
          </cell>
          <cell r="B51" t="str">
            <v>Ｈ形鋼</v>
          </cell>
          <cell r="C51" t="str">
            <v>SN400B                   H-148*100*6*9</v>
          </cell>
          <cell r="D51">
            <v>0.1</v>
          </cell>
          <cell r="E51" t="str">
            <v>ｔ</v>
          </cell>
          <cell r="F51">
            <v>50000</v>
          </cell>
          <cell r="G51">
            <v>5000</v>
          </cell>
          <cell r="H51">
            <v>54000</v>
          </cell>
          <cell r="I51">
            <v>5400</v>
          </cell>
          <cell r="J51">
            <v>51000</v>
          </cell>
          <cell r="K51">
            <v>5100</v>
          </cell>
          <cell r="P51">
            <v>50000</v>
          </cell>
          <cell r="Q51">
            <v>0.8</v>
          </cell>
          <cell r="R51">
            <v>40000</v>
          </cell>
        </row>
        <row r="52">
          <cell r="A52" t="str">
            <v>M070211</v>
          </cell>
          <cell r="B52" t="str">
            <v>Ｈ形鋼</v>
          </cell>
          <cell r="C52" t="str">
            <v>SN400B                   H-150*150*7*10</v>
          </cell>
          <cell r="D52">
            <v>0.91</v>
          </cell>
          <cell r="E52" t="str">
            <v>ｔ</v>
          </cell>
          <cell r="F52">
            <v>50000</v>
          </cell>
          <cell r="G52">
            <v>45500</v>
          </cell>
          <cell r="H52">
            <v>54000</v>
          </cell>
          <cell r="I52">
            <v>49140</v>
          </cell>
          <cell r="J52">
            <v>51000</v>
          </cell>
          <cell r="K52">
            <v>46410</v>
          </cell>
          <cell r="P52">
            <v>50000</v>
          </cell>
          <cell r="Q52">
            <v>0.8</v>
          </cell>
          <cell r="R52">
            <v>40000</v>
          </cell>
        </row>
        <row r="53">
          <cell r="A53" t="str">
            <v>M070214</v>
          </cell>
          <cell r="B53" t="str">
            <v>Ｈ形鋼</v>
          </cell>
          <cell r="C53" t="str">
            <v>SN400B                   H-294*200*8*12</v>
          </cell>
          <cell r="D53">
            <v>1.65</v>
          </cell>
          <cell r="E53" t="str">
            <v>ｔ</v>
          </cell>
          <cell r="F53">
            <v>50000</v>
          </cell>
          <cell r="G53">
            <v>82500</v>
          </cell>
          <cell r="H53">
            <v>54000</v>
          </cell>
          <cell r="I53">
            <v>89100</v>
          </cell>
          <cell r="J53">
            <v>51000</v>
          </cell>
          <cell r="K53">
            <v>84150</v>
          </cell>
          <cell r="P53">
            <v>50000</v>
          </cell>
          <cell r="Q53">
            <v>0.8</v>
          </cell>
          <cell r="R53">
            <v>40000</v>
          </cell>
        </row>
        <row r="54">
          <cell r="A54" t="str">
            <v>M070215</v>
          </cell>
          <cell r="B54" t="str">
            <v>Ｈ形鋼</v>
          </cell>
          <cell r="C54" t="str">
            <v>SN400B                   H-488*300*11*18</v>
          </cell>
          <cell r="D54">
            <v>7.27</v>
          </cell>
          <cell r="E54" t="str">
            <v>ｔ</v>
          </cell>
          <cell r="F54">
            <v>52000</v>
          </cell>
          <cell r="G54">
            <v>378040</v>
          </cell>
          <cell r="H54">
            <v>57000</v>
          </cell>
          <cell r="I54">
            <v>414390</v>
          </cell>
          <cell r="J54">
            <v>53000</v>
          </cell>
          <cell r="K54">
            <v>385310</v>
          </cell>
          <cell r="P54">
            <v>52000</v>
          </cell>
          <cell r="Q54">
            <v>0.8</v>
          </cell>
          <cell r="R54">
            <v>41600</v>
          </cell>
        </row>
        <row r="55">
          <cell r="A55" t="str">
            <v>M070511</v>
          </cell>
          <cell r="B55" t="str">
            <v>不等辺山形鋼</v>
          </cell>
          <cell r="C55" t="str">
            <v>SS400 L-125*75*7</v>
          </cell>
          <cell r="D55">
            <v>0.54</v>
          </cell>
          <cell r="E55" t="str">
            <v>ｔ</v>
          </cell>
          <cell r="F55">
            <v>67000</v>
          </cell>
          <cell r="G55">
            <v>36180</v>
          </cell>
          <cell r="H55">
            <v>72000</v>
          </cell>
          <cell r="I55">
            <v>38880</v>
          </cell>
          <cell r="J55">
            <v>66000</v>
          </cell>
          <cell r="K55">
            <v>35640</v>
          </cell>
          <cell r="P55">
            <v>67000</v>
          </cell>
          <cell r="Q55">
            <v>0.8</v>
          </cell>
          <cell r="R55">
            <v>53600</v>
          </cell>
        </row>
        <row r="56">
          <cell r="A56" t="str">
            <v>M070500</v>
          </cell>
          <cell r="B56" t="str">
            <v>山形鋼</v>
          </cell>
          <cell r="C56" t="str">
            <v>SS400 L-50*50*4</v>
          </cell>
          <cell r="D56">
            <v>0.04</v>
          </cell>
          <cell r="E56" t="str">
            <v>ｔ</v>
          </cell>
          <cell r="F56">
            <v>50000</v>
          </cell>
          <cell r="G56">
            <v>2000</v>
          </cell>
          <cell r="H56">
            <v>52000</v>
          </cell>
          <cell r="I56">
            <v>2080</v>
          </cell>
          <cell r="J56">
            <v>49000</v>
          </cell>
          <cell r="K56">
            <v>1960</v>
          </cell>
          <cell r="P56">
            <v>50000</v>
          </cell>
          <cell r="Q56">
            <v>0.8</v>
          </cell>
          <cell r="R56">
            <v>40000</v>
          </cell>
        </row>
        <row r="57">
          <cell r="A57" t="str">
            <v>M070501</v>
          </cell>
          <cell r="B57" t="str">
            <v>山形鋼</v>
          </cell>
          <cell r="C57" t="str">
            <v>SS400 L-50*50*6</v>
          </cell>
          <cell r="D57">
            <v>0.16</v>
          </cell>
          <cell r="E57" t="str">
            <v>ｔ</v>
          </cell>
          <cell r="F57">
            <v>50000</v>
          </cell>
          <cell r="G57">
            <v>8000</v>
          </cell>
          <cell r="H57">
            <v>51000</v>
          </cell>
          <cell r="I57">
            <v>8160</v>
          </cell>
          <cell r="J57">
            <v>48000</v>
          </cell>
          <cell r="K57">
            <v>7680</v>
          </cell>
          <cell r="P57">
            <v>50000</v>
          </cell>
          <cell r="Q57">
            <v>0.8</v>
          </cell>
          <cell r="R57">
            <v>40000</v>
          </cell>
        </row>
        <row r="58">
          <cell r="A58" t="str">
            <v>M070502</v>
          </cell>
          <cell r="B58" t="str">
            <v>山形鋼</v>
          </cell>
          <cell r="C58" t="str">
            <v>SS400                     L-100*100*10</v>
          </cell>
          <cell r="D58">
            <v>0.05</v>
          </cell>
          <cell r="E58" t="str">
            <v>ｔ</v>
          </cell>
          <cell r="F58">
            <v>53000</v>
          </cell>
          <cell r="G58">
            <v>2650</v>
          </cell>
          <cell r="H58">
            <v>56000</v>
          </cell>
          <cell r="I58">
            <v>2800</v>
          </cell>
          <cell r="J58">
            <v>52000</v>
          </cell>
          <cell r="K58">
            <v>2600</v>
          </cell>
          <cell r="P58">
            <v>53000</v>
          </cell>
          <cell r="Q58">
            <v>0.8</v>
          </cell>
          <cell r="R58">
            <v>42400</v>
          </cell>
        </row>
        <row r="59">
          <cell r="A59" t="str">
            <v>M070295</v>
          </cell>
          <cell r="B59" t="str">
            <v>溝形鋼</v>
          </cell>
          <cell r="C59" t="str">
            <v>SS400                     [-180*75*7*10.5</v>
          </cell>
          <cell r="D59">
            <v>0.24</v>
          </cell>
          <cell r="E59" t="str">
            <v>ｔ</v>
          </cell>
          <cell r="F59">
            <v>53000</v>
          </cell>
          <cell r="G59">
            <v>12720</v>
          </cell>
          <cell r="H59">
            <v>56000</v>
          </cell>
          <cell r="I59">
            <v>13440</v>
          </cell>
          <cell r="J59">
            <v>52000</v>
          </cell>
          <cell r="K59">
            <v>12480</v>
          </cell>
          <cell r="P59">
            <v>53000</v>
          </cell>
          <cell r="Q59">
            <v>0.8</v>
          </cell>
          <cell r="R59">
            <v>42400</v>
          </cell>
        </row>
        <row r="60">
          <cell r="A60" t="str">
            <v>M070296</v>
          </cell>
          <cell r="B60" t="str">
            <v>溝形鋼</v>
          </cell>
          <cell r="C60" t="str">
            <v>SS400                     [-200*80*7.5*11</v>
          </cell>
          <cell r="D60">
            <v>0.46</v>
          </cell>
          <cell r="E60" t="str">
            <v>ｔ</v>
          </cell>
          <cell r="F60">
            <v>53000</v>
          </cell>
          <cell r="G60">
            <v>24380</v>
          </cell>
          <cell r="H60">
            <v>56000</v>
          </cell>
          <cell r="I60">
            <v>25760</v>
          </cell>
          <cell r="J60">
            <v>52000</v>
          </cell>
          <cell r="K60">
            <v>23920</v>
          </cell>
          <cell r="P60">
            <v>53000</v>
          </cell>
          <cell r="Q60">
            <v>0.8</v>
          </cell>
          <cell r="R60">
            <v>42400</v>
          </cell>
        </row>
        <row r="61">
          <cell r="A61" t="str">
            <v>M070050</v>
          </cell>
          <cell r="B61" t="str">
            <v>軽量溝形鋼</v>
          </cell>
          <cell r="C61" t="str">
            <v>SSC400               LC-100*50*20*2.3</v>
          </cell>
          <cell r="D61">
            <v>0.16</v>
          </cell>
          <cell r="E61" t="str">
            <v>ｔ</v>
          </cell>
          <cell r="F61">
            <v>57000</v>
          </cell>
          <cell r="G61">
            <v>9120</v>
          </cell>
          <cell r="H61">
            <v>58000</v>
          </cell>
          <cell r="I61">
            <v>9280</v>
          </cell>
          <cell r="J61">
            <v>56000</v>
          </cell>
          <cell r="K61">
            <v>8960</v>
          </cell>
          <cell r="P61">
            <v>57000</v>
          </cell>
          <cell r="Q61">
            <v>0.8</v>
          </cell>
          <cell r="R61">
            <v>45600</v>
          </cell>
        </row>
        <row r="62">
          <cell r="A62" t="str">
            <v>M070051</v>
          </cell>
          <cell r="B62" t="str">
            <v>軽量溝形鋼</v>
          </cell>
          <cell r="C62" t="str">
            <v>SSC400               LC-100*50*20*3.2</v>
          </cell>
          <cell r="D62">
            <v>8.14</v>
          </cell>
          <cell r="E62" t="str">
            <v>ｔ</v>
          </cell>
          <cell r="F62">
            <v>57000</v>
          </cell>
          <cell r="G62">
            <v>463980.00000000006</v>
          </cell>
          <cell r="H62">
            <v>58000</v>
          </cell>
          <cell r="I62">
            <v>472120.00000000006</v>
          </cell>
          <cell r="J62">
            <v>56000</v>
          </cell>
          <cell r="K62">
            <v>455840.00000000006</v>
          </cell>
          <cell r="P62">
            <v>57000</v>
          </cell>
          <cell r="Q62">
            <v>0.8</v>
          </cell>
          <cell r="R62">
            <v>45600</v>
          </cell>
        </row>
        <row r="63">
          <cell r="A63" t="str">
            <v>M070600</v>
          </cell>
          <cell r="B63" t="str">
            <v>構造用鋼管</v>
          </cell>
          <cell r="C63" t="str">
            <v>STK400                    P-139.8*4.5</v>
          </cell>
          <cell r="D63">
            <v>0.32</v>
          </cell>
          <cell r="E63" t="str">
            <v>ｔ</v>
          </cell>
          <cell r="F63">
            <v>105000</v>
          </cell>
          <cell r="G63">
            <v>33600</v>
          </cell>
          <cell r="H63">
            <v>114000</v>
          </cell>
          <cell r="I63">
            <v>36480</v>
          </cell>
          <cell r="J63">
            <v>110000</v>
          </cell>
          <cell r="K63">
            <v>35200</v>
          </cell>
          <cell r="P63">
            <v>105000</v>
          </cell>
          <cell r="Q63">
            <v>0.8</v>
          </cell>
          <cell r="R63">
            <v>84000</v>
          </cell>
        </row>
        <row r="64">
          <cell r="A64" t="str">
            <v>M070603</v>
          </cell>
          <cell r="B64" t="str">
            <v>構造用鋼管</v>
          </cell>
          <cell r="C64" t="str">
            <v>STK400                    P-318.5*10.3</v>
          </cell>
          <cell r="D64">
            <v>5.51</v>
          </cell>
          <cell r="E64" t="str">
            <v>ｔ</v>
          </cell>
          <cell r="F64">
            <v>105000</v>
          </cell>
          <cell r="G64">
            <v>578550</v>
          </cell>
          <cell r="H64">
            <v>120000</v>
          </cell>
          <cell r="I64">
            <v>661200</v>
          </cell>
          <cell r="J64">
            <v>130000</v>
          </cell>
          <cell r="K64">
            <v>716300</v>
          </cell>
          <cell r="P64">
            <v>105000</v>
          </cell>
          <cell r="Q64">
            <v>0.8</v>
          </cell>
          <cell r="R64">
            <v>84000</v>
          </cell>
        </row>
        <row r="65">
          <cell r="A65" t="str">
            <v>M070802</v>
          </cell>
          <cell r="B65" t="str">
            <v>高力ボルト</v>
          </cell>
          <cell r="C65" t="str">
            <v>S10T　ﾄﾙｼｱ形</v>
          </cell>
          <cell r="D65" t="str">
            <v>一式</v>
          </cell>
          <cell r="G65">
            <v>159060</v>
          </cell>
          <cell r="I65">
            <v>118458</v>
          </cell>
          <cell r="K65">
            <v>116811</v>
          </cell>
          <cell r="P65">
            <v>159060</v>
          </cell>
          <cell r="Q65">
            <v>0.8</v>
          </cell>
          <cell r="R65">
            <v>127200</v>
          </cell>
        </row>
        <row r="66">
          <cell r="A66" t="str">
            <v>M070812</v>
          </cell>
          <cell r="B66" t="str">
            <v>その他ボルト</v>
          </cell>
          <cell r="D66" t="str">
            <v>一式</v>
          </cell>
          <cell r="G66">
            <v>85440</v>
          </cell>
          <cell r="I66">
            <v>51504</v>
          </cell>
          <cell r="K66">
            <v>81072</v>
          </cell>
          <cell r="P66">
            <v>85440</v>
          </cell>
          <cell r="Q66">
            <v>0.8</v>
          </cell>
          <cell r="R66">
            <v>68300</v>
          </cell>
        </row>
        <row r="67">
          <cell r="A67" t="str">
            <v>M070852</v>
          </cell>
          <cell r="B67" t="str">
            <v>鉄骨ブレース</v>
          </cell>
          <cell r="D67" t="str">
            <v>一式</v>
          </cell>
          <cell r="G67">
            <v>228400</v>
          </cell>
          <cell r="I67">
            <v>158800</v>
          </cell>
          <cell r="K67">
            <v>153400</v>
          </cell>
          <cell r="P67">
            <v>228400</v>
          </cell>
          <cell r="Q67">
            <v>0.8</v>
          </cell>
          <cell r="R67">
            <v>182700</v>
          </cell>
        </row>
        <row r="68">
          <cell r="A68" t="str">
            <v>M071002</v>
          </cell>
          <cell r="B68" t="str">
            <v>工場加工組立費</v>
          </cell>
          <cell r="C68" t="str">
            <v>工場溶接共</v>
          </cell>
          <cell r="D68">
            <v>24.39</v>
          </cell>
          <cell r="E68" t="str">
            <v>ｔ</v>
          </cell>
          <cell r="F68">
            <v>70000</v>
          </cell>
          <cell r="G68">
            <v>1707300</v>
          </cell>
          <cell r="H68">
            <v>80000</v>
          </cell>
          <cell r="I68">
            <v>1951200</v>
          </cell>
          <cell r="J68">
            <v>75000</v>
          </cell>
          <cell r="K68">
            <v>1829250</v>
          </cell>
          <cell r="P68">
            <v>70000</v>
          </cell>
          <cell r="Q68">
            <v>0.8</v>
          </cell>
          <cell r="R68">
            <v>56000</v>
          </cell>
        </row>
        <row r="69">
          <cell r="A69" t="str">
            <v>M071052</v>
          </cell>
          <cell r="B69" t="str">
            <v>工場さび止め塗装</v>
          </cell>
          <cell r="D69">
            <v>1251</v>
          </cell>
          <cell r="E69" t="str">
            <v>ｍ2</v>
          </cell>
          <cell r="F69">
            <v>350</v>
          </cell>
          <cell r="G69">
            <v>437850</v>
          </cell>
          <cell r="H69">
            <v>450</v>
          </cell>
          <cell r="I69">
            <v>562950</v>
          </cell>
          <cell r="J69">
            <v>400</v>
          </cell>
          <cell r="K69">
            <v>500400</v>
          </cell>
          <cell r="P69">
            <v>350</v>
          </cell>
          <cell r="Q69">
            <v>0.8</v>
          </cell>
          <cell r="R69">
            <v>280</v>
          </cell>
        </row>
        <row r="72">
          <cell r="A72" t="str">
            <v>一般鉄骨工事</v>
          </cell>
          <cell r="F72" t="str">
            <v>㈱ヨネモリ</v>
          </cell>
          <cell r="H72" t="str">
            <v>本田鉄工㈱</v>
          </cell>
          <cell r="J72" t="str">
            <v>㈱奥武鉄工</v>
          </cell>
          <cell r="P72" t="str">
            <v>㈱ヨネモリ</v>
          </cell>
        </row>
        <row r="74">
          <cell r="B74" t="str">
            <v>【　レクチャーホール棟　】</v>
          </cell>
        </row>
        <row r="75">
          <cell r="A75" t="str">
            <v>M071202</v>
          </cell>
          <cell r="B75" t="str">
            <v>溶融亜鉛めっき</v>
          </cell>
          <cell r="D75">
            <v>2.4</v>
          </cell>
          <cell r="E75" t="str">
            <v>ｔ</v>
          </cell>
          <cell r="F75">
            <v>70000</v>
          </cell>
          <cell r="G75">
            <v>168000</v>
          </cell>
          <cell r="H75">
            <v>100000</v>
          </cell>
          <cell r="I75">
            <v>240000</v>
          </cell>
          <cell r="J75">
            <v>80000</v>
          </cell>
          <cell r="K75">
            <v>192000</v>
          </cell>
          <cell r="P75">
            <v>70000</v>
          </cell>
          <cell r="Q75">
            <v>0.8</v>
          </cell>
          <cell r="R75">
            <v>56000</v>
          </cell>
        </row>
        <row r="76">
          <cell r="A76" t="str">
            <v>M070912</v>
          </cell>
          <cell r="B76" t="str">
            <v>アンカーボルト埋込み</v>
          </cell>
          <cell r="D76" t="str">
            <v>一式</v>
          </cell>
          <cell r="G76">
            <v>71400</v>
          </cell>
          <cell r="I76">
            <v>401760</v>
          </cell>
          <cell r="K76">
            <v>419200</v>
          </cell>
          <cell r="P76">
            <v>71400</v>
          </cell>
          <cell r="Q76">
            <v>0.8</v>
          </cell>
          <cell r="R76">
            <v>57100</v>
          </cell>
        </row>
        <row r="77">
          <cell r="A77" t="str">
            <v>M071302</v>
          </cell>
          <cell r="B77" t="str">
            <v>建　方</v>
          </cell>
          <cell r="D77" t="str">
            <v>一式</v>
          </cell>
          <cell r="G77">
            <v>487800</v>
          </cell>
          <cell r="I77">
            <v>365850</v>
          </cell>
          <cell r="K77">
            <v>365850</v>
          </cell>
          <cell r="P77">
            <v>487800</v>
          </cell>
          <cell r="Q77">
            <v>0.8</v>
          </cell>
          <cell r="R77">
            <v>390200</v>
          </cell>
        </row>
        <row r="78">
          <cell r="A78" t="str">
            <v>M071502</v>
          </cell>
          <cell r="B78" t="str">
            <v>建方機械運転費</v>
          </cell>
          <cell r="D78" t="str">
            <v>一式</v>
          </cell>
          <cell r="G78">
            <v>320000</v>
          </cell>
          <cell r="I78">
            <v>130000</v>
          </cell>
          <cell r="K78">
            <v>130000</v>
          </cell>
          <cell r="P78">
            <v>320000</v>
          </cell>
          <cell r="Q78">
            <v>0.8</v>
          </cell>
          <cell r="R78">
            <v>256000</v>
          </cell>
        </row>
        <row r="79">
          <cell r="A79" t="str">
            <v>M071602</v>
          </cell>
          <cell r="B79" t="str">
            <v>現場本締め</v>
          </cell>
          <cell r="D79" t="str">
            <v>一式</v>
          </cell>
          <cell r="G79">
            <v>258120</v>
          </cell>
          <cell r="I79">
            <v>430200</v>
          </cell>
          <cell r="K79">
            <v>322650</v>
          </cell>
          <cell r="P79">
            <v>258120</v>
          </cell>
          <cell r="Q79">
            <v>0.8</v>
          </cell>
          <cell r="R79">
            <v>206400</v>
          </cell>
        </row>
        <row r="80">
          <cell r="A80" t="str">
            <v>M070832</v>
          </cell>
          <cell r="B80" t="str">
            <v>現場溶接</v>
          </cell>
          <cell r="D80">
            <v>21.2</v>
          </cell>
          <cell r="E80" t="str">
            <v>ｍ</v>
          </cell>
          <cell r="F80">
            <v>3000</v>
          </cell>
          <cell r="G80">
            <v>63600</v>
          </cell>
          <cell r="H80">
            <v>2000</v>
          </cell>
          <cell r="I80">
            <v>42400</v>
          </cell>
          <cell r="J80">
            <v>2000</v>
          </cell>
          <cell r="K80">
            <v>42400</v>
          </cell>
          <cell r="P80">
            <v>3000</v>
          </cell>
          <cell r="Q80">
            <v>0.8</v>
          </cell>
          <cell r="R80">
            <v>2400</v>
          </cell>
        </row>
        <row r="81">
          <cell r="A81" t="str">
            <v>M071702</v>
          </cell>
          <cell r="B81" t="str">
            <v>軽量形鋼加工取付け</v>
          </cell>
          <cell r="D81">
            <v>10.039999999999999</v>
          </cell>
          <cell r="E81" t="str">
            <v>ｔ</v>
          </cell>
          <cell r="F81">
            <v>120000</v>
          </cell>
          <cell r="G81">
            <v>1204800</v>
          </cell>
          <cell r="H81">
            <v>180000</v>
          </cell>
          <cell r="I81">
            <v>1807199.9999999998</v>
          </cell>
          <cell r="J81">
            <v>160000</v>
          </cell>
          <cell r="K81">
            <v>1606399.9999999998</v>
          </cell>
          <cell r="P81">
            <v>120000</v>
          </cell>
          <cell r="Q81">
            <v>0.8</v>
          </cell>
          <cell r="R81">
            <v>96000</v>
          </cell>
        </row>
        <row r="82">
          <cell r="A82" t="str">
            <v>M071902</v>
          </cell>
          <cell r="B82" t="str">
            <v>デッキプレート</v>
          </cell>
          <cell r="C82" t="str">
            <v>敷込み共</v>
          </cell>
          <cell r="D82">
            <v>11.8</v>
          </cell>
          <cell r="E82" t="str">
            <v>ｍ2</v>
          </cell>
          <cell r="F82">
            <v>4500</v>
          </cell>
          <cell r="G82">
            <v>53100</v>
          </cell>
          <cell r="H82">
            <v>4500</v>
          </cell>
          <cell r="I82">
            <v>53100</v>
          </cell>
          <cell r="J82">
            <v>4500</v>
          </cell>
          <cell r="K82">
            <v>53100</v>
          </cell>
          <cell r="P82">
            <v>4500</v>
          </cell>
          <cell r="Q82">
            <v>0.8</v>
          </cell>
          <cell r="R82">
            <v>3600</v>
          </cell>
        </row>
        <row r="83">
          <cell r="A83" t="str">
            <v>M071802</v>
          </cell>
          <cell r="B83" t="str">
            <v>鉄骨運搬</v>
          </cell>
          <cell r="D83" t="str">
            <v>一式</v>
          </cell>
          <cell r="G83">
            <v>146340</v>
          </cell>
          <cell r="I83">
            <v>146340</v>
          </cell>
          <cell r="K83">
            <v>146340</v>
          </cell>
          <cell r="P83">
            <v>146340</v>
          </cell>
          <cell r="Q83">
            <v>0.8</v>
          </cell>
          <cell r="R83">
            <v>117000</v>
          </cell>
        </row>
        <row r="85">
          <cell r="B85" t="str">
            <v>小　計</v>
          </cell>
          <cell r="G85">
            <v>7689840</v>
          </cell>
          <cell r="I85">
            <v>9041472</v>
          </cell>
          <cell r="K85">
            <v>8495963</v>
          </cell>
        </row>
        <row r="89">
          <cell r="B89" t="str">
            <v>【　管理棟　】</v>
          </cell>
        </row>
        <row r="90">
          <cell r="A90" t="str">
            <v>M070300</v>
          </cell>
          <cell r="B90" t="str">
            <v>鋼板</v>
          </cell>
          <cell r="C90" t="str">
            <v>SS400 PL-4.5</v>
          </cell>
          <cell r="D90">
            <v>0.06</v>
          </cell>
          <cell r="E90" t="str">
            <v>ｔ</v>
          </cell>
          <cell r="F90">
            <v>71000</v>
          </cell>
          <cell r="G90">
            <v>4260</v>
          </cell>
          <cell r="H90">
            <v>110000</v>
          </cell>
          <cell r="I90">
            <v>6600</v>
          </cell>
          <cell r="J90">
            <v>112000</v>
          </cell>
          <cell r="K90">
            <v>6720</v>
          </cell>
          <cell r="P90">
            <v>71000</v>
          </cell>
          <cell r="Q90">
            <v>0.8</v>
          </cell>
          <cell r="R90">
            <v>56800</v>
          </cell>
        </row>
        <row r="91">
          <cell r="A91" t="str">
            <v>M070301</v>
          </cell>
          <cell r="B91" t="str">
            <v>鋼板</v>
          </cell>
          <cell r="C91" t="str">
            <v>SS400 PL-6</v>
          </cell>
          <cell r="D91">
            <v>0.05</v>
          </cell>
          <cell r="E91" t="str">
            <v>ｔ</v>
          </cell>
          <cell r="F91">
            <v>70000</v>
          </cell>
          <cell r="G91">
            <v>3500</v>
          </cell>
          <cell r="H91">
            <v>90000</v>
          </cell>
          <cell r="I91">
            <v>4500</v>
          </cell>
          <cell r="J91">
            <v>88000</v>
          </cell>
          <cell r="K91">
            <v>4400</v>
          </cell>
          <cell r="P91">
            <v>70000</v>
          </cell>
          <cell r="Q91">
            <v>0.8</v>
          </cell>
          <cell r="R91">
            <v>56000</v>
          </cell>
        </row>
        <row r="92">
          <cell r="A92" t="str">
            <v>M070302</v>
          </cell>
          <cell r="B92" t="str">
            <v>鋼板</v>
          </cell>
          <cell r="C92" t="str">
            <v>SS400 PL-9</v>
          </cell>
          <cell r="D92">
            <v>0.1</v>
          </cell>
          <cell r="E92" t="str">
            <v>ｔ</v>
          </cell>
          <cell r="F92">
            <v>70000</v>
          </cell>
          <cell r="G92">
            <v>7000</v>
          </cell>
          <cell r="H92">
            <v>90000</v>
          </cell>
          <cell r="I92">
            <v>9000</v>
          </cell>
          <cell r="J92">
            <v>88000</v>
          </cell>
          <cell r="K92">
            <v>8800</v>
          </cell>
          <cell r="P92">
            <v>70000</v>
          </cell>
          <cell r="Q92">
            <v>0.8</v>
          </cell>
          <cell r="R92">
            <v>56000</v>
          </cell>
        </row>
        <row r="93">
          <cell r="A93" t="str">
            <v>M070309</v>
          </cell>
          <cell r="B93" t="str">
            <v>鋼板</v>
          </cell>
          <cell r="C93" t="str">
            <v>SN400C PL-16</v>
          </cell>
          <cell r="D93">
            <v>0.22</v>
          </cell>
          <cell r="E93" t="str">
            <v>ｔ</v>
          </cell>
          <cell r="F93">
            <v>79000</v>
          </cell>
          <cell r="G93">
            <v>17380</v>
          </cell>
          <cell r="H93">
            <v>110000</v>
          </cell>
          <cell r="I93">
            <v>24200</v>
          </cell>
          <cell r="J93">
            <v>99000</v>
          </cell>
          <cell r="K93">
            <v>21780</v>
          </cell>
          <cell r="P93">
            <v>79000</v>
          </cell>
          <cell r="Q93">
            <v>0.8</v>
          </cell>
          <cell r="R93">
            <v>63200</v>
          </cell>
        </row>
        <row r="94">
          <cell r="A94" t="str">
            <v>M070202</v>
          </cell>
          <cell r="B94" t="str">
            <v>Ｈ形鋼</v>
          </cell>
          <cell r="C94" t="str">
            <v>SS400                   H-150*75*5*7</v>
          </cell>
          <cell r="D94">
            <v>0.02</v>
          </cell>
          <cell r="E94" t="str">
            <v>ｔ</v>
          </cell>
          <cell r="F94">
            <v>47000</v>
          </cell>
          <cell r="G94">
            <v>940</v>
          </cell>
          <cell r="H94">
            <v>51000</v>
          </cell>
          <cell r="I94">
            <v>1020</v>
          </cell>
          <cell r="J94">
            <v>47000</v>
          </cell>
          <cell r="K94">
            <v>940</v>
          </cell>
          <cell r="P94">
            <v>47000</v>
          </cell>
          <cell r="Q94">
            <v>0.8</v>
          </cell>
          <cell r="R94">
            <v>37600</v>
          </cell>
        </row>
        <row r="95">
          <cell r="A95" t="str">
            <v>M070210</v>
          </cell>
          <cell r="B95" t="str">
            <v>Ｈ形鋼</v>
          </cell>
          <cell r="C95" t="str">
            <v>SN400B                   H-148*100*6*9</v>
          </cell>
          <cell r="D95">
            <v>0.09</v>
          </cell>
          <cell r="E95" t="str">
            <v>ｔ</v>
          </cell>
          <cell r="F95">
            <v>50000</v>
          </cell>
          <cell r="G95">
            <v>4500</v>
          </cell>
          <cell r="H95">
            <v>54000</v>
          </cell>
          <cell r="I95">
            <v>4860</v>
          </cell>
          <cell r="J95">
            <v>51000</v>
          </cell>
          <cell r="K95">
            <v>4590</v>
          </cell>
          <cell r="P95">
            <v>50000</v>
          </cell>
          <cell r="Q95">
            <v>0.8</v>
          </cell>
          <cell r="R95">
            <v>40000</v>
          </cell>
        </row>
        <row r="96">
          <cell r="A96" t="str">
            <v>M070211</v>
          </cell>
          <cell r="B96" t="str">
            <v>Ｈ形鋼</v>
          </cell>
          <cell r="C96" t="str">
            <v>SN400B                   H-150*150*7*10</v>
          </cell>
          <cell r="D96">
            <v>1.01</v>
          </cell>
          <cell r="E96" t="str">
            <v>ｔ</v>
          </cell>
          <cell r="F96">
            <v>50000</v>
          </cell>
          <cell r="G96">
            <v>50500</v>
          </cell>
          <cell r="H96">
            <v>54000</v>
          </cell>
          <cell r="I96">
            <v>54540</v>
          </cell>
          <cell r="J96">
            <v>51000</v>
          </cell>
          <cell r="K96">
            <v>51510</v>
          </cell>
          <cell r="P96">
            <v>50000</v>
          </cell>
          <cell r="Q96">
            <v>0.8</v>
          </cell>
          <cell r="R96">
            <v>40000</v>
          </cell>
        </row>
        <row r="97">
          <cell r="A97" t="str">
            <v>M070502</v>
          </cell>
          <cell r="B97" t="str">
            <v>山形鋼</v>
          </cell>
          <cell r="C97" t="str">
            <v>SS400                     L-100*100*10</v>
          </cell>
          <cell r="D97">
            <v>0.05</v>
          </cell>
          <cell r="E97" t="str">
            <v>ｔ</v>
          </cell>
          <cell r="F97">
            <v>53000</v>
          </cell>
          <cell r="G97">
            <v>2650</v>
          </cell>
          <cell r="H97">
            <v>56000</v>
          </cell>
          <cell r="I97">
            <v>2800</v>
          </cell>
          <cell r="J97">
            <v>52000</v>
          </cell>
          <cell r="K97">
            <v>2600</v>
          </cell>
          <cell r="P97">
            <v>53000</v>
          </cell>
          <cell r="Q97">
            <v>0.8</v>
          </cell>
          <cell r="R97">
            <v>42400</v>
          </cell>
        </row>
        <row r="98">
          <cell r="A98" t="str">
            <v>M070295</v>
          </cell>
          <cell r="B98" t="str">
            <v>溝形鋼</v>
          </cell>
          <cell r="C98" t="str">
            <v>SS400                     [-180*75*7*10.5</v>
          </cell>
          <cell r="D98">
            <v>0.31</v>
          </cell>
          <cell r="E98" t="str">
            <v>ｔ</v>
          </cell>
          <cell r="F98">
            <v>53000</v>
          </cell>
          <cell r="G98">
            <v>16430</v>
          </cell>
          <cell r="H98">
            <v>56000</v>
          </cell>
          <cell r="I98">
            <v>17360</v>
          </cell>
          <cell r="J98">
            <v>52000</v>
          </cell>
          <cell r="K98">
            <v>16120</v>
          </cell>
          <cell r="P98">
            <v>53000</v>
          </cell>
          <cell r="Q98">
            <v>0.8</v>
          </cell>
          <cell r="R98">
            <v>42400</v>
          </cell>
        </row>
        <row r="99">
          <cell r="A99" t="str">
            <v>M070296</v>
          </cell>
          <cell r="B99" t="str">
            <v>溝形鋼</v>
          </cell>
          <cell r="C99" t="str">
            <v>SS400                     [-200*80*7.5*11</v>
          </cell>
          <cell r="D99">
            <v>0.5</v>
          </cell>
          <cell r="E99" t="str">
            <v>ｔ</v>
          </cell>
          <cell r="F99">
            <v>53000</v>
          </cell>
          <cell r="G99">
            <v>26500</v>
          </cell>
          <cell r="H99">
            <v>56000</v>
          </cell>
          <cell r="I99">
            <v>28000</v>
          </cell>
          <cell r="J99">
            <v>52000</v>
          </cell>
          <cell r="K99">
            <v>26000</v>
          </cell>
          <cell r="P99">
            <v>53000</v>
          </cell>
          <cell r="Q99">
            <v>0.8</v>
          </cell>
          <cell r="R99">
            <v>42400</v>
          </cell>
        </row>
        <row r="100">
          <cell r="A100" t="str">
            <v>M070051</v>
          </cell>
          <cell r="B100" t="str">
            <v>軽量溝形鋼</v>
          </cell>
          <cell r="C100" t="str">
            <v>SSC400               LC-100*50*20*2.3</v>
          </cell>
          <cell r="D100">
            <v>0.12</v>
          </cell>
          <cell r="E100" t="str">
            <v>ｔ</v>
          </cell>
          <cell r="F100">
            <v>57000</v>
          </cell>
          <cell r="G100">
            <v>6840</v>
          </cell>
          <cell r="H100">
            <v>58000</v>
          </cell>
          <cell r="I100">
            <v>6960</v>
          </cell>
          <cell r="J100">
            <v>56000</v>
          </cell>
          <cell r="K100">
            <v>6720</v>
          </cell>
          <cell r="P100">
            <v>57000</v>
          </cell>
          <cell r="Q100">
            <v>0.8</v>
          </cell>
          <cell r="R100">
            <v>45600</v>
          </cell>
        </row>
        <row r="101">
          <cell r="A101" t="str">
            <v>M070600</v>
          </cell>
          <cell r="B101" t="str">
            <v>構造用鋼管</v>
          </cell>
          <cell r="C101" t="str">
            <v>STK400                    P-139.8*4.5</v>
          </cell>
          <cell r="D101">
            <v>0.32</v>
          </cell>
          <cell r="E101" t="str">
            <v>ｔ</v>
          </cell>
          <cell r="F101">
            <v>105000</v>
          </cell>
          <cell r="G101">
            <v>33600</v>
          </cell>
          <cell r="H101">
            <v>114000</v>
          </cell>
          <cell r="I101">
            <v>36480</v>
          </cell>
          <cell r="J101">
            <v>110000</v>
          </cell>
          <cell r="K101">
            <v>35200</v>
          </cell>
          <cell r="P101">
            <v>105000</v>
          </cell>
          <cell r="Q101">
            <v>0.8</v>
          </cell>
          <cell r="R101">
            <v>84000</v>
          </cell>
        </row>
        <row r="102">
          <cell r="A102" t="str">
            <v>M070603</v>
          </cell>
          <cell r="B102" t="str">
            <v>構造用鋼管</v>
          </cell>
          <cell r="C102" t="str">
            <v>STK400                    P-318.5*10.3</v>
          </cell>
          <cell r="D102">
            <v>0.13</v>
          </cell>
          <cell r="E102" t="str">
            <v>ｔ</v>
          </cell>
          <cell r="F102">
            <v>105000</v>
          </cell>
          <cell r="G102">
            <v>13650</v>
          </cell>
          <cell r="H102">
            <v>114000</v>
          </cell>
          <cell r="I102">
            <v>14820</v>
          </cell>
          <cell r="J102">
            <v>110000</v>
          </cell>
          <cell r="K102">
            <v>14300</v>
          </cell>
          <cell r="P102">
            <v>105000</v>
          </cell>
          <cell r="Q102">
            <v>0.8</v>
          </cell>
          <cell r="R102">
            <v>84000</v>
          </cell>
        </row>
        <row r="103">
          <cell r="A103" t="str">
            <v>M070803</v>
          </cell>
          <cell r="B103" t="str">
            <v>高力ボルト</v>
          </cell>
          <cell r="C103" t="str">
            <v>S10T　ﾄﾙｼｱ形</v>
          </cell>
          <cell r="D103" t="str">
            <v>一式</v>
          </cell>
          <cell r="G103">
            <v>6447</v>
          </cell>
          <cell r="I103">
            <v>5215</v>
          </cell>
          <cell r="K103">
            <v>5215</v>
          </cell>
          <cell r="P103">
            <v>6447</v>
          </cell>
          <cell r="Q103">
            <v>0.8</v>
          </cell>
          <cell r="R103">
            <v>5100</v>
          </cell>
        </row>
        <row r="104">
          <cell r="A104" t="str">
            <v>M070813</v>
          </cell>
          <cell r="B104" t="str">
            <v>その他ボルト</v>
          </cell>
          <cell r="D104" t="str">
            <v>一式</v>
          </cell>
          <cell r="G104">
            <v>1890</v>
          </cell>
          <cell r="I104">
            <v>702</v>
          </cell>
          <cell r="K104">
            <v>1404</v>
          </cell>
          <cell r="P104">
            <v>1890</v>
          </cell>
          <cell r="Q104">
            <v>0.8</v>
          </cell>
          <cell r="R104">
            <v>1500</v>
          </cell>
        </row>
        <row r="105">
          <cell r="A105" t="str">
            <v>M070853</v>
          </cell>
          <cell r="B105" t="str">
            <v>鉄骨ブレース</v>
          </cell>
          <cell r="D105" t="str">
            <v>一式</v>
          </cell>
          <cell r="G105">
            <v>19200</v>
          </cell>
          <cell r="I105">
            <v>11200</v>
          </cell>
          <cell r="K105">
            <v>10920</v>
          </cell>
          <cell r="P105">
            <v>19200</v>
          </cell>
          <cell r="Q105">
            <v>0.8</v>
          </cell>
          <cell r="R105">
            <v>15300</v>
          </cell>
        </row>
        <row r="107">
          <cell r="A107" t="str">
            <v>一般鉄骨工事</v>
          </cell>
          <cell r="F107" t="str">
            <v>㈱ヨネモリ</v>
          </cell>
          <cell r="H107" t="str">
            <v>本田鉄工㈱</v>
          </cell>
          <cell r="J107" t="str">
            <v>㈱奥武鉄工</v>
          </cell>
          <cell r="P107" t="str">
            <v>㈱ヨネモリ</v>
          </cell>
        </row>
        <row r="109">
          <cell r="B109" t="str">
            <v>【　管理棟　】</v>
          </cell>
        </row>
        <row r="110">
          <cell r="A110" t="str">
            <v>M071003</v>
          </cell>
          <cell r="B110" t="str">
            <v>工場加工組立費</v>
          </cell>
          <cell r="C110" t="str">
            <v>工場溶接共</v>
          </cell>
          <cell r="D110">
            <v>1.81</v>
          </cell>
          <cell r="E110" t="str">
            <v>ｔ</v>
          </cell>
          <cell r="F110">
            <v>250000</v>
          </cell>
          <cell r="G110">
            <v>452500</v>
          </cell>
          <cell r="H110">
            <v>80000</v>
          </cell>
          <cell r="I110">
            <v>144800</v>
          </cell>
          <cell r="J110">
            <v>75000</v>
          </cell>
          <cell r="K110">
            <v>135750</v>
          </cell>
          <cell r="P110">
            <v>250000</v>
          </cell>
          <cell r="Q110">
            <v>0.8</v>
          </cell>
          <cell r="R110">
            <v>200000</v>
          </cell>
        </row>
        <row r="111">
          <cell r="A111" t="str">
            <v>M071053</v>
          </cell>
          <cell r="B111" t="str">
            <v>工場さび止め塗装</v>
          </cell>
          <cell r="D111">
            <v>6</v>
          </cell>
          <cell r="E111" t="str">
            <v>ｍ2</v>
          </cell>
          <cell r="F111">
            <v>1000</v>
          </cell>
          <cell r="G111">
            <v>6000</v>
          </cell>
          <cell r="H111">
            <v>450</v>
          </cell>
          <cell r="I111">
            <v>2700</v>
          </cell>
          <cell r="J111">
            <v>400</v>
          </cell>
          <cell r="K111">
            <v>2400</v>
          </cell>
          <cell r="P111">
            <v>1000</v>
          </cell>
          <cell r="Q111">
            <v>0.8</v>
          </cell>
          <cell r="R111">
            <v>800</v>
          </cell>
        </row>
        <row r="112">
          <cell r="A112" t="str">
            <v>M071203</v>
          </cell>
          <cell r="B112" t="str">
            <v>溶融亜鉛めっき</v>
          </cell>
          <cell r="D112">
            <v>2.73</v>
          </cell>
          <cell r="E112" t="str">
            <v>ｔ</v>
          </cell>
          <cell r="F112">
            <v>70000</v>
          </cell>
          <cell r="G112">
            <v>191100</v>
          </cell>
          <cell r="H112">
            <v>100000</v>
          </cell>
          <cell r="I112">
            <v>273000</v>
          </cell>
          <cell r="J112">
            <v>80000</v>
          </cell>
          <cell r="K112">
            <v>218400</v>
          </cell>
          <cell r="P112">
            <v>70000</v>
          </cell>
          <cell r="Q112">
            <v>0.8</v>
          </cell>
          <cell r="R112">
            <v>56000</v>
          </cell>
        </row>
        <row r="113">
          <cell r="A113" t="str">
            <v>M070913</v>
          </cell>
          <cell r="B113" t="str">
            <v>アンカーボルト埋込み</v>
          </cell>
          <cell r="D113" t="str">
            <v>一式</v>
          </cell>
          <cell r="G113">
            <v>33600</v>
          </cell>
          <cell r="I113">
            <v>168960</v>
          </cell>
          <cell r="K113">
            <v>171200</v>
          </cell>
          <cell r="P113">
            <v>33600</v>
          </cell>
          <cell r="Q113">
            <v>0.8</v>
          </cell>
          <cell r="R113">
            <v>26800</v>
          </cell>
        </row>
        <row r="114">
          <cell r="A114" t="str">
            <v>M071303</v>
          </cell>
          <cell r="B114" t="str">
            <v>建　方</v>
          </cell>
          <cell r="D114" t="str">
            <v>一式</v>
          </cell>
          <cell r="G114">
            <v>181000</v>
          </cell>
          <cell r="I114">
            <v>27150</v>
          </cell>
          <cell r="K114">
            <v>27150</v>
          </cell>
          <cell r="P114">
            <v>181000</v>
          </cell>
          <cell r="Q114">
            <v>0.8</v>
          </cell>
          <cell r="R114">
            <v>144800</v>
          </cell>
        </row>
        <row r="115">
          <cell r="A115" t="str">
            <v>M071503</v>
          </cell>
          <cell r="B115" t="str">
            <v>建方機械運転費</v>
          </cell>
          <cell r="D115" t="str">
            <v>一式</v>
          </cell>
          <cell r="G115">
            <v>70000</v>
          </cell>
          <cell r="I115">
            <v>65000</v>
          </cell>
          <cell r="K115">
            <v>65000</v>
          </cell>
          <cell r="P115">
            <v>70000</v>
          </cell>
          <cell r="Q115">
            <v>0.8</v>
          </cell>
          <cell r="R115">
            <v>56000</v>
          </cell>
        </row>
        <row r="116">
          <cell r="A116" t="str">
            <v>M071603</v>
          </cell>
          <cell r="B116" t="str">
            <v>現場本締め</v>
          </cell>
          <cell r="D116" t="str">
            <v>一式</v>
          </cell>
          <cell r="G116">
            <v>22200</v>
          </cell>
          <cell r="I116">
            <v>29600</v>
          </cell>
          <cell r="K116">
            <v>22200</v>
          </cell>
          <cell r="P116">
            <v>22200</v>
          </cell>
          <cell r="Q116">
            <v>0.8</v>
          </cell>
          <cell r="R116">
            <v>17700</v>
          </cell>
        </row>
        <row r="117">
          <cell r="A117" t="str">
            <v>M070833</v>
          </cell>
          <cell r="B117" t="str">
            <v>現場溶接</v>
          </cell>
          <cell r="D117">
            <v>21.2</v>
          </cell>
          <cell r="E117" t="str">
            <v>ｍ</v>
          </cell>
          <cell r="F117">
            <v>3000</v>
          </cell>
          <cell r="G117">
            <v>63600</v>
          </cell>
          <cell r="H117">
            <v>2000</v>
          </cell>
          <cell r="I117">
            <v>42400</v>
          </cell>
          <cell r="J117">
            <v>2000</v>
          </cell>
          <cell r="K117">
            <v>42400</v>
          </cell>
          <cell r="P117">
            <v>3000</v>
          </cell>
          <cell r="Q117">
            <v>0.8</v>
          </cell>
          <cell r="R117">
            <v>2400</v>
          </cell>
        </row>
        <row r="118">
          <cell r="A118" t="str">
            <v>M071703</v>
          </cell>
          <cell r="B118" t="str">
            <v>軽量形鋼加工取付け</v>
          </cell>
          <cell r="D118">
            <v>1.03</v>
          </cell>
          <cell r="E118" t="str">
            <v>ｔ</v>
          </cell>
          <cell r="F118">
            <v>140000</v>
          </cell>
          <cell r="G118">
            <v>144200</v>
          </cell>
          <cell r="H118">
            <v>180000</v>
          </cell>
          <cell r="I118">
            <v>185400</v>
          </cell>
          <cell r="J118">
            <v>160000</v>
          </cell>
          <cell r="K118">
            <v>164800</v>
          </cell>
          <cell r="P118">
            <v>140000</v>
          </cell>
          <cell r="Q118">
            <v>0.8</v>
          </cell>
          <cell r="R118">
            <v>112000</v>
          </cell>
        </row>
        <row r="119">
          <cell r="A119" t="str">
            <v>M071903</v>
          </cell>
          <cell r="B119" t="str">
            <v>デッキプレート</v>
          </cell>
          <cell r="C119" t="str">
            <v>敷込み共</v>
          </cell>
          <cell r="D119">
            <v>9.9</v>
          </cell>
          <cell r="E119" t="str">
            <v>ｍ2</v>
          </cell>
          <cell r="F119">
            <v>6000</v>
          </cell>
          <cell r="G119">
            <v>59400</v>
          </cell>
          <cell r="H119">
            <v>4500</v>
          </cell>
          <cell r="I119">
            <v>44550</v>
          </cell>
          <cell r="J119">
            <v>4500</v>
          </cell>
          <cell r="K119">
            <v>44550</v>
          </cell>
          <cell r="P119">
            <v>6000</v>
          </cell>
          <cell r="Q119">
            <v>0.8</v>
          </cell>
          <cell r="R119">
            <v>4800</v>
          </cell>
        </row>
        <row r="120">
          <cell r="A120" t="str">
            <v>M071803</v>
          </cell>
          <cell r="B120" t="str">
            <v>鉄骨運搬</v>
          </cell>
          <cell r="D120" t="str">
            <v>一式</v>
          </cell>
          <cell r="G120">
            <v>45250</v>
          </cell>
          <cell r="I120">
            <v>10860</v>
          </cell>
          <cell r="K120">
            <v>10860</v>
          </cell>
          <cell r="P120">
            <v>45250</v>
          </cell>
          <cell r="Q120">
            <v>0.8</v>
          </cell>
          <cell r="R120">
            <v>36200</v>
          </cell>
        </row>
        <row r="122">
          <cell r="B122" t="str">
            <v>小　計</v>
          </cell>
          <cell r="G122">
            <v>1484137</v>
          </cell>
          <cell r="I122">
            <v>1222677</v>
          </cell>
          <cell r="K122">
            <v>1121929</v>
          </cell>
        </row>
        <row r="126">
          <cell r="B126" t="str">
            <v>合　計</v>
          </cell>
          <cell r="G126">
            <v>15542191</v>
          </cell>
          <cell r="I126">
            <v>17781837</v>
          </cell>
          <cell r="K126">
            <v>16610214</v>
          </cell>
          <cell r="M126">
            <v>0</v>
          </cell>
          <cell r="P126">
            <v>15542191</v>
          </cell>
          <cell r="R126">
            <v>12433700</v>
          </cell>
        </row>
        <row r="142">
          <cell r="A142" t="str">
            <v>鉄骨工事試験</v>
          </cell>
          <cell r="F142" t="str">
            <v>㈱北陸溶接検査事務所</v>
          </cell>
          <cell r="H142" t="str">
            <v>非破壊検査㈱</v>
          </cell>
          <cell r="J142" t="str">
            <v>㈱石川検査</v>
          </cell>
          <cell r="P142" t="str">
            <v>㈱石川検査</v>
          </cell>
        </row>
        <row r="144">
          <cell r="B144" t="str">
            <v>【　展示ホール棟　】</v>
          </cell>
        </row>
        <row r="145">
          <cell r="B145" t="str">
            <v>超音波探傷試験</v>
          </cell>
          <cell r="C145" t="str">
            <v>工場溶接部</v>
          </cell>
          <cell r="D145">
            <v>60</v>
          </cell>
          <cell r="E145" t="str">
            <v>箇所</v>
          </cell>
          <cell r="F145">
            <v>1500</v>
          </cell>
          <cell r="G145">
            <v>90000</v>
          </cell>
          <cell r="H145">
            <v>1920</v>
          </cell>
          <cell r="I145">
            <v>115200</v>
          </cell>
          <cell r="K145">
            <v>40000</v>
          </cell>
        </row>
        <row r="147">
          <cell r="A147" t="str">
            <v>M078000</v>
          </cell>
          <cell r="B147" t="str">
            <v>小　計</v>
          </cell>
          <cell r="G147">
            <v>90000</v>
          </cell>
          <cell r="I147">
            <v>115200</v>
          </cell>
          <cell r="K147">
            <v>40000</v>
          </cell>
          <cell r="M147">
            <v>0</v>
          </cell>
          <cell r="P147">
            <v>40000</v>
          </cell>
          <cell r="Q147">
            <v>0.8</v>
          </cell>
          <cell r="R147">
            <v>32000</v>
          </cell>
        </row>
        <row r="149">
          <cell r="B149" t="str">
            <v>【　レクチャーホール棟　】</v>
          </cell>
        </row>
        <row r="150">
          <cell r="B150" t="str">
            <v>超音波探傷試験</v>
          </cell>
          <cell r="C150" t="str">
            <v>工場溶接部</v>
          </cell>
          <cell r="D150">
            <v>40</v>
          </cell>
          <cell r="E150" t="str">
            <v>箇所</v>
          </cell>
          <cell r="F150">
            <v>1500</v>
          </cell>
          <cell r="G150">
            <v>60000</v>
          </cell>
          <cell r="H150">
            <v>2875</v>
          </cell>
          <cell r="I150">
            <v>115000</v>
          </cell>
          <cell r="K150">
            <v>38000</v>
          </cell>
        </row>
        <row r="151">
          <cell r="B151" t="str">
            <v>超音波探傷試験</v>
          </cell>
          <cell r="C151" t="str">
            <v>現場溶接部</v>
          </cell>
          <cell r="D151">
            <v>28</v>
          </cell>
          <cell r="E151" t="str">
            <v>箇所</v>
          </cell>
          <cell r="F151">
            <v>2000</v>
          </cell>
          <cell r="G151">
            <v>56000</v>
          </cell>
          <cell r="H151">
            <v>4110</v>
          </cell>
          <cell r="I151">
            <v>115080</v>
          </cell>
          <cell r="K151">
            <v>40000</v>
          </cell>
        </row>
        <row r="153">
          <cell r="A153" t="str">
            <v>M078001</v>
          </cell>
          <cell r="B153" t="str">
            <v>小　計</v>
          </cell>
          <cell r="G153">
            <v>116000</v>
          </cell>
          <cell r="I153">
            <v>230080</v>
          </cell>
          <cell r="K153">
            <v>78000</v>
          </cell>
          <cell r="M153">
            <v>0</v>
          </cell>
          <cell r="P153">
            <v>78000</v>
          </cell>
          <cell r="Q153">
            <v>0.8</v>
          </cell>
          <cell r="R153">
            <v>62400</v>
          </cell>
        </row>
        <row r="155">
          <cell r="B155" t="str">
            <v>【　管理棟　】</v>
          </cell>
        </row>
        <row r="156">
          <cell r="B156" t="str">
            <v>超音波探傷試験</v>
          </cell>
          <cell r="C156" t="str">
            <v>工場溶接部</v>
          </cell>
          <cell r="D156">
            <v>20</v>
          </cell>
          <cell r="E156" t="str">
            <v>箇所</v>
          </cell>
          <cell r="F156">
            <v>1500</v>
          </cell>
          <cell r="G156">
            <v>30000</v>
          </cell>
          <cell r="H156">
            <v>5750</v>
          </cell>
          <cell r="I156">
            <v>115000</v>
          </cell>
          <cell r="K156">
            <v>36000</v>
          </cell>
        </row>
        <row r="157">
          <cell r="B157" t="str">
            <v>超音波探傷試験</v>
          </cell>
          <cell r="C157" t="str">
            <v>現場溶接部</v>
          </cell>
          <cell r="D157">
            <v>16</v>
          </cell>
          <cell r="E157" t="str">
            <v>箇所</v>
          </cell>
          <cell r="F157">
            <v>2000</v>
          </cell>
          <cell r="G157">
            <v>32000</v>
          </cell>
          <cell r="H157">
            <v>7190</v>
          </cell>
          <cell r="I157">
            <v>115040</v>
          </cell>
          <cell r="K157">
            <v>40000</v>
          </cell>
        </row>
        <row r="159">
          <cell r="A159" t="str">
            <v>M078002</v>
          </cell>
          <cell r="B159" t="str">
            <v>小　計</v>
          </cell>
          <cell r="G159">
            <v>62000</v>
          </cell>
          <cell r="I159">
            <v>230040</v>
          </cell>
          <cell r="K159">
            <v>76000</v>
          </cell>
          <cell r="M159">
            <v>0</v>
          </cell>
          <cell r="P159">
            <v>76000</v>
          </cell>
          <cell r="Q159">
            <v>0.8</v>
          </cell>
          <cell r="R159">
            <v>60800</v>
          </cell>
        </row>
        <row r="162">
          <cell r="B162" t="str">
            <v>合　計</v>
          </cell>
          <cell r="G162">
            <v>268000</v>
          </cell>
          <cell r="I162">
            <v>575320</v>
          </cell>
          <cell r="K162">
            <v>194000</v>
          </cell>
          <cell r="M162">
            <v>0</v>
          </cell>
          <cell r="P162">
            <v>194000</v>
          </cell>
          <cell r="R162">
            <v>155200</v>
          </cell>
        </row>
        <row r="177">
          <cell r="A177" t="str">
            <v>屋根及びとい工事</v>
          </cell>
          <cell r="F177" t="str">
            <v>元旦ビューティ工業㈱</v>
          </cell>
          <cell r="H177" t="str">
            <v>三晃金属工業㈱</v>
          </cell>
          <cell r="J177" t="str">
            <v>㈱石川セキノ興産</v>
          </cell>
          <cell r="P177" t="str">
            <v>三晃金属工業㈱</v>
          </cell>
        </row>
        <row r="179">
          <cell r="B179" t="str">
            <v>【　展示ホール棟　】</v>
          </cell>
        </row>
        <row r="180">
          <cell r="B180" t="str">
            <v>屋根下地</v>
          </cell>
          <cell r="C180">
            <v>0</v>
          </cell>
        </row>
        <row r="181">
          <cell r="A181" t="str">
            <v>M090000</v>
          </cell>
          <cell r="B181" t="str">
            <v>　アスファルトルーフィング葺き</v>
          </cell>
          <cell r="C181">
            <v>0</v>
          </cell>
          <cell r="D181">
            <v>382</v>
          </cell>
          <cell r="E181" t="str">
            <v>ｍ2</v>
          </cell>
          <cell r="F181">
            <v>450</v>
          </cell>
          <cell r="G181">
            <v>171900</v>
          </cell>
          <cell r="H181">
            <v>240</v>
          </cell>
          <cell r="I181">
            <v>91680</v>
          </cell>
          <cell r="J181">
            <v>300</v>
          </cell>
          <cell r="K181">
            <v>114600</v>
          </cell>
          <cell r="P181">
            <v>240</v>
          </cell>
          <cell r="Q181">
            <v>0.8</v>
          </cell>
          <cell r="R181">
            <v>190</v>
          </cell>
        </row>
        <row r="182">
          <cell r="B182" t="str">
            <v>屋根下地</v>
          </cell>
          <cell r="C182">
            <v>0</v>
          </cell>
          <cell r="D182">
            <v>0</v>
          </cell>
          <cell r="E182">
            <v>0</v>
          </cell>
        </row>
        <row r="183">
          <cell r="A183" t="str">
            <v>M090001</v>
          </cell>
          <cell r="B183" t="str">
            <v>　ポリエチレンフォーム敷き</v>
          </cell>
          <cell r="C183" t="str">
            <v>厚4</v>
          </cell>
          <cell r="D183">
            <v>382</v>
          </cell>
          <cell r="E183" t="str">
            <v>ｍ2</v>
          </cell>
          <cell r="F183">
            <v>1000</v>
          </cell>
          <cell r="G183">
            <v>382000</v>
          </cell>
          <cell r="H183">
            <v>600</v>
          </cell>
          <cell r="I183">
            <v>229200</v>
          </cell>
          <cell r="J183">
            <v>600</v>
          </cell>
          <cell r="K183">
            <v>229200</v>
          </cell>
          <cell r="P183">
            <v>600</v>
          </cell>
          <cell r="Q183">
            <v>0.8</v>
          </cell>
          <cell r="R183">
            <v>480</v>
          </cell>
        </row>
        <row r="184">
          <cell r="B184" t="str">
            <v>屋根下地</v>
          </cell>
          <cell r="C184">
            <v>0</v>
          </cell>
          <cell r="D184">
            <v>0</v>
          </cell>
          <cell r="E184">
            <v>0</v>
          </cell>
        </row>
        <row r="185">
          <cell r="A185" t="str">
            <v>M090002</v>
          </cell>
          <cell r="B185" t="str">
            <v>　硬質木片セメント板張り</v>
          </cell>
          <cell r="C185" t="str">
            <v>厚18</v>
          </cell>
          <cell r="D185">
            <v>382</v>
          </cell>
          <cell r="E185" t="str">
            <v>ｍ2</v>
          </cell>
          <cell r="F185">
            <v>4200</v>
          </cell>
          <cell r="G185">
            <v>1604400</v>
          </cell>
          <cell r="H185">
            <v>2800</v>
          </cell>
          <cell r="I185">
            <v>1069600</v>
          </cell>
          <cell r="J185">
            <v>3500</v>
          </cell>
          <cell r="K185">
            <v>1337000</v>
          </cell>
          <cell r="P185">
            <v>2800</v>
          </cell>
          <cell r="Q185">
            <v>0.8</v>
          </cell>
          <cell r="R185">
            <v>2240</v>
          </cell>
        </row>
        <row r="186">
          <cell r="B186" t="str">
            <v>屋根</v>
          </cell>
          <cell r="C186">
            <v>0</v>
          </cell>
          <cell r="D186">
            <v>0</v>
          </cell>
          <cell r="E186">
            <v>0</v>
          </cell>
        </row>
        <row r="187">
          <cell r="A187" t="str">
            <v>M090003</v>
          </cell>
          <cell r="B187" t="str">
            <v>　フッ素樹脂塗装鋼板　立平葺き</v>
          </cell>
          <cell r="C187" t="str">
            <v>厚0.4</v>
          </cell>
          <cell r="D187">
            <v>382</v>
          </cell>
          <cell r="E187" t="str">
            <v>ｍ2</v>
          </cell>
          <cell r="F187">
            <v>14400</v>
          </cell>
          <cell r="G187">
            <v>5500800</v>
          </cell>
          <cell r="H187">
            <v>4200</v>
          </cell>
          <cell r="I187">
            <v>1604400</v>
          </cell>
          <cell r="J187">
            <v>12000</v>
          </cell>
          <cell r="K187">
            <v>4584000</v>
          </cell>
          <cell r="P187">
            <v>4200</v>
          </cell>
          <cell r="Q187">
            <v>0.8</v>
          </cell>
          <cell r="R187">
            <v>3360</v>
          </cell>
        </row>
        <row r="188">
          <cell r="B188" t="str">
            <v>屋根　直面</v>
          </cell>
          <cell r="C188">
            <v>0</v>
          </cell>
          <cell r="D188">
            <v>0</v>
          </cell>
          <cell r="E188">
            <v>0</v>
          </cell>
        </row>
        <row r="189">
          <cell r="A189" t="str">
            <v>M090004</v>
          </cell>
          <cell r="B189" t="str">
            <v>　フッ素樹脂塗装鋼板　唐草</v>
          </cell>
          <cell r="C189" t="str">
            <v>厚0.4</v>
          </cell>
          <cell r="D189">
            <v>16.7</v>
          </cell>
          <cell r="E189" t="str">
            <v>ｍ</v>
          </cell>
          <cell r="F189">
            <v>4200</v>
          </cell>
          <cell r="G189">
            <v>70140</v>
          </cell>
          <cell r="H189">
            <v>2300</v>
          </cell>
          <cell r="I189">
            <v>38410</v>
          </cell>
          <cell r="J189">
            <v>3500</v>
          </cell>
          <cell r="K189">
            <v>58450</v>
          </cell>
          <cell r="P189">
            <v>2300</v>
          </cell>
          <cell r="Q189">
            <v>0.8</v>
          </cell>
          <cell r="R189">
            <v>1840</v>
          </cell>
        </row>
        <row r="190">
          <cell r="B190" t="str">
            <v>屋根　曲面</v>
          </cell>
          <cell r="C190">
            <v>0</v>
          </cell>
          <cell r="D190">
            <v>0</v>
          </cell>
          <cell r="E190">
            <v>0</v>
          </cell>
        </row>
        <row r="191">
          <cell r="A191" t="str">
            <v>M090005</v>
          </cell>
          <cell r="B191" t="str">
            <v>　フッ素樹脂塗装鋼板　唐草</v>
          </cell>
          <cell r="C191" t="str">
            <v>厚0.4</v>
          </cell>
          <cell r="D191">
            <v>91.7</v>
          </cell>
          <cell r="E191" t="str">
            <v>ｍ</v>
          </cell>
          <cell r="F191">
            <v>2160</v>
          </cell>
          <cell r="G191">
            <v>198072</v>
          </cell>
          <cell r="H191">
            <v>2500</v>
          </cell>
          <cell r="I191">
            <v>229250</v>
          </cell>
          <cell r="J191">
            <v>1800</v>
          </cell>
          <cell r="K191">
            <v>165060</v>
          </cell>
          <cell r="P191">
            <v>2500</v>
          </cell>
          <cell r="Q191">
            <v>0.8</v>
          </cell>
          <cell r="R191">
            <v>2000</v>
          </cell>
        </row>
        <row r="192">
          <cell r="B192" t="str">
            <v>屋根　曲面</v>
          </cell>
          <cell r="C192" t="str">
            <v>厚0.4　糸=250</v>
          </cell>
          <cell r="D192">
            <v>0</v>
          </cell>
          <cell r="E192">
            <v>0</v>
          </cell>
        </row>
        <row r="193">
          <cell r="A193" t="str">
            <v>M090006</v>
          </cell>
          <cell r="B193" t="str">
            <v>　フッ素樹脂塗装鋼板　棟包</v>
          </cell>
          <cell r="C193" t="str">
            <v>木下地100×20共</v>
          </cell>
          <cell r="D193">
            <v>50.7</v>
          </cell>
          <cell r="E193" t="str">
            <v>ｍ</v>
          </cell>
          <cell r="F193">
            <v>5160</v>
          </cell>
          <cell r="G193">
            <v>261612.00000000003</v>
          </cell>
          <cell r="H193">
            <v>4200</v>
          </cell>
          <cell r="I193">
            <v>212940</v>
          </cell>
          <cell r="J193">
            <v>4300</v>
          </cell>
          <cell r="K193">
            <v>218010</v>
          </cell>
          <cell r="P193">
            <v>4200</v>
          </cell>
          <cell r="Q193">
            <v>0.8</v>
          </cell>
          <cell r="R193">
            <v>3360</v>
          </cell>
        </row>
        <row r="194">
          <cell r="B194" t="str">
            <v>屋根　曲面</v>
          </cell>
          <cell r="C194" t="str">
            <v>厚0.4　糸=150</v>
          </cell>
          <cell r="D194">
            <v>0</v>
          </cell>
          <cell r="E194">
            <v>0</v>
          </cell>
        </row>
        <row r="195">
          <cell r="A195" t="str">
            <v>M090007</v>
          </cell>
          <cell r="B195" t="str">
            <v>　フッ素樹脂塗装鋼板　棟包</v>
          </cell>
          <cell r="C195" t="str">
            <v>木下地100×20共</v>
          </cell>
          <cell r="D195">
            <v>41.7</v>
          </cell>
          <cell r="E195" t="str">
            <v>ｍ</v>
          </cell>
          <cell r="F195">
            <v>4560</v>
          </cell>
          <cell r="G195">
            <v>190152</v>
          </cell>
          <cell r="H195">
            <v>4200</v>
          </cell>
          <cell r="I195">
            <v>175140</v>
          </cell>
          <cell r="J195">
            <v>3800</v>
          </cell>
          <cell r="K195">
            <v>158460</v>
          </cell>
          <cell r="P195">
            <v>4200</v>
          </cell>
          <cell r="Q195">
            <v>0.8</v>
          </cell>
          <cell r="R195">
            <v>3360</v>
          </cell>
        </row>
        <row r="197">
          <cell r="B197" t="str">
            <v>小　計</v>
          </cell>
          <cell r="G197">
            <v>8379076</v>
          </cell>
          <cell r="I197">
            <v>3650620</v>
          </cell>
          <cell r="K197">
            <v>6864780</v>
          </cell>
        </row>
        <row r="200">
          <cell r="B200" t="str">
            <v>【　レクチャーホール棟　】</v>
          </cell>
        </row>
        <row r="201">
          <cell r="B201" t="str">
            <v>屋根下地</v>
          </cell>
          <cell r="C201">
            <v>0</v>
          </cell>
        </row>
        <row r="202">
          <cell r="A202" t="str">
            <v>M090010</v>
          </cell>
          <cell r="B202" t="str">
            <v>　アスファルトルーフィング葺き</v>
          </cell>
          <cell r="C202">
            <v>0</v>
          </cell>
          <cell r="D202">
            <v>266</v>
          </cell>
          <cell r="E202" t="str">
            <v>ｍ2</v>
          </cell>
          <cell r="F202">
            <v>450</v>
          </cell>
          <cell r="G202">
            <v>119700</v>
          </cell>
          <cell r="H202">
            <v>240</v>
          </cell>
          <cell r="I202">
            <v>63840</v>
          </cell>
          <cell r="J202">
            <v>300</v>
          </cell>
          <cell r="K202">
            <v>79800</v>
          </cell>
          <cell r="P202">
            <v>240</v>
          </cell>
          <cell r="Q202">
            <v>0.8</v>
          </cell>
          <cell r="R202">
            <v>190</v>
          </cell>
        </row>
        <row r="203">
          <cell r="B203" t="str">
            <v>屋根下地</v>
          </cell>
          <cell r="C203">
            <v>0</v>
          </cell>
          <cell r="D203">
            <v>0</v>
          </cell>
          <cell r="E203">
            <v>0</v>
          </cell>
        </row>
        <row r="204">
          <cell r="A204" t="str">
            <v>M090011</v>
          </cell>
          <cell r="B204" t="str">
            <v>　ポリエチレンフォーム敷き</v>
          </cell>
          <cell r="C204" t="str">
            <v>厚4</v>
          </cell>
          <cell r="D204">
            <v>266</v>
          </cell>
          <cell r="E204" t="str">
            <v>ｍ2</v>
          </cell>
          <cell r="F204">
            <v>1000</v>
          </cell>
          <cell r="G204">
            <v>266000</v>
          </cell>
          <cell r="H204">
            <v>600</v>
          </cell>
          <cell r="I204">
            <v>159600</v>
          </cell>
          <cell r="J204">
            <v>600</v>
          </cell>
          <cell r="K204">
            <v>159600</v>
          </cell>
          <cell r="P204">
            <v>600</v>
          </cell>
          <cell r="Q204">
            <v>0.8</v>
          </cell>
          <cell r="R204">
            <v>480</v>
          </cell>
        </row>
        <row r="205">
          <cell r="B205" t="str">
            <v>屋根下地</v>
          </cell>
          <cell r="C205">
            <v>0</v>
          </cell>
          <cell r="D205">
            <v>0</v>
          </cell>
          <cell r="E205">
            <v>0</v>
          </cell>
        </row>
        <row r="206">
          <cell r="A206" t="str">
            <v>M090012</v>
          </cell>
          <cell r="B206" t="str">
            <v>　硬質木片セメント板張り</v>
          </cell>
          <cell r="C206" t="str">
            <v>厚18</v>
          </cell>
          <cell r="D206">
            <v>281</v>
          </cell>
          <cell r="E206" t="str">
            <v>ｍ2</v>
          </cell>
          <cell r="F206">
            <v>3600</v>
          </cell>
          <cell r="G206">
            <v>1011600</v>
          </cell>
          <cell r="H206">
            <v>2800</v>
          </cell>
          <cell r="I206">
            <v>786800</v>
          </cell>
          <cell r="J206">
            <v>3000</v>
          </cell>
          <cell r="K206">
            <v>843000</v>
          </cell>
          <cell r="P206">
            <v>2800</v>
          </cell>
          <cell r="Q206">
            <v>0.8</v>
          </cell>
          <cell r="R206">
            <v>2240</v>
          </cell>
        </row>
        <row r="207">
          <cell r="B207" t="str">
            <v>屋根</v>
          </cell>
          <cell r="C207">
            <v>0</v>
          </cell>
          <cell r="D207">
            <v>0</v>
          </cell>
          <cell r="E207">
            <v>0</v>
          </cell>
        </row>
        <row r="208">
          <cell r="A208" t="str">
            <v>M090013</v>
          </cell>
          <cell r="B208" t="str">
            <v>　フッ素樹脂塗装鋼板　立平葺き</v>
          </cell>
          <cell r="C208" t="str">
            <v>厚0.4</v>
          </cell>
          <cell r="D208">
            <v>266</v>
          </cell>
          <cell r="E208" t="str">
            <v>ｍ2</v>
          </cell>
          <cell r="F208">
            <v>4800</v>
          </cell>
          <cell r="G208">
            <v>1276800</v>
          </cell>
          <cell r="H208">
            <v>4200</v>
          </cell>
          <cell r="I208">
            <v>1117200</v>
          </cell>
          <cell r="J208">
            <v>4000</v>
          </cell>
          <cell r="K208">
            <v>1064000</v>
          </cell>
          <cell r="P208">
            <v>4200</v>
          </cell>
          <cell r="Q208">
            <v>0.8</v>
          </cell>
          <cell r="R208">
            <v>3360</v>
          </cell>
        </row>
        <row r="209">
          <cell r="B209" t="str">
            <v>屋根</v>
          </cell>
          <cell r="C209">
            <v>0</v>
          </cell>
          <cell r="D209">
            <v>0</v>
          </cell>
          <cell r="E209">
            <v>0</v>
          </cell>
        </row>
        <row r="210">
          <cell r="A210" t="str">
            <v>M090014</v>
          </cell>
          <cell r="B210" t="str">
            <v>　フッ素樹脂塗装鋼板　唐草</v>
          </cell>
          <cell r="C210" t="str">
            <v>厚0.4</v>
          </cell>
          <cell r="D210">
            <v>122</v>
          </cell>
          <cell r="E210" t="str">
            <v>ｍ</v>
          </cell>
          <cell r="F210">
            <v>2160</v>
          </cell>
          <cell r="G210">
            <v>263520</v>
          </cell>
          <cell r="H210">
            <v>2300</v>
          </cell>
          <cell r="I210">
            <v>280600</v>
          </cell>
          <cell r="J210">
            <v>1800</v>
          </cell>
          <cell r="K210">
            <v>219600</v>
          </cell>
          <cell r="P210">
            <v>2300</v>
          </cell>
          <cell r="Q210">
            <v>0.8</v>
          </cell>
          <cell r="R210">
            <v>1840</v>
          </cell>
        </row>
        <row r="212">
          <cell r="A212" t="str">
            <v>屋根及びとい工事</v>
          </cell>
          <cell r="F212" t="str">
            <v>元旦ビューティ工業㈱</v>
          </cell>
          <cell r="H212" t="str">
            <v>三晃金属工業㈱</v>
          </cell>
          <cell r="J212" t="str">
            <v>㈱石川セキノ興産</v>
          </cell>
          <cell r="P212" t="str">
            <v>三晃金属工業㈱</v>
          </cell>
        </row>
        <row r="214">
          <cell r="B214" t="str">
            <v>【　レクチャーホール棟　】</v>
          </cell>
        </row>
        <row r="215">
          <cell r="B215" t="str">
            <v>屋根</v>
          </cell>
          <cell r="C215" t="str">
            <v>厚0.4　糸=250</v>
          </cell>
        </row>
        <row r="216">
          <cell r="A216" t="str">
            <v>M090015</v>
          </cell>
          <cell r="B216" t="str">
            <v>　フッ素樹脂塗装鋼板　棟包</v>
          </cell>
          <cell r="C216" t="str">
            <v>木下地100×20共</v>
          </cell>
          <cell r="D216">
            <v>16.100000000000001</v>
          </cell>
          <cell r="E216" t="str">
            <v>ｍ</v>
          </cell>
          <cell r="F216">
            <v>5160</v>
          </cell>
          <cell r="G216">
            <v>83076.000000000015</v>
          </cell>
          <cell r="H216">
            <v>4000</v>
          </cell>
          <cell r="I216">
            <v>64400.000000000007</v>
          </cell>
          <cell r="J216">
            <v>4300</v>
          </cell>
          <cell r="K216">
            <v>69230</v>
          </cell>
          <cell r="P216">
            <v>4000</v>
          </cell>
          <cell r="Q216">
            <v>0.8</v>
          </cell>
          <cell r="R216">
            <v>3200</v>
          </cell>
        </row>
        <row r="217">
          <cell r="B217" t="str">
            <v>屋根</v>
          </cell>
          <cell r="C217" t="str">
            <v>厚0.4　糸=150</v>
          </cell>
          <cell r="D217">
            <v>0</v>
          </cell>
          <cell r="E217">
            <v>0</v>
          </cell>
        </row>
        <row r="218">
          <cell r="A218" t="str">
            <v>M090016</v>
          </cell>
          <cell r="B218" t="str">
            <v>　フッ素樹脂塗装鋼板　壁取合水切</v>
          </cell>
          <cell r="C218" t="str">
            <v>木下地100×20共</v>
          </cell>
          <cell r="D218">
            <v>56.4</v>
          </cell>
          <cell r="E218" t="str">
            <v>ｍ</v>
          </cell>
          <cell r="F218">
            <v>4560</v>
          </cell>
          <cell r="G218">
            <v>257184</v>
          </cell>
          <cell r="H218">
            <v>4000</v>
          </cell>
          <cell r="I218">
            <v>225600</v>
          </cell>
          <cell r="J218">
            <v>3800</v>
          </cell>
          <cell r="K218">
            <v>214320</v>
          </cell>
          <cell r="P218">
            <v>4000</v>
          </cell>
          <cell r="Q218">
            <v>0.8</v>
          </cell>
          <cell r="R218">
            <v>3200</v>
          </cell>
        </row>
        <row r="219">
          <cell r="B219">
            <v>0</v>
          </cell>
          <cell r="C219" t="str">
            <v>ｽﾃﾝﾚｽ製</v>
          </cell>
          <cell r="D219">
            <v>0</v>
          </cell>
          <cell r="E219">
            <v>0</v>
          </cell>
        </row>
        <row r="220">
          <cell r="A220" t="str">
            <v>M090017</v>
          </cell>
          <cell r="B220" t="str">
            <v>屋根　水切</v>
          </cell>
          <cell r="C220" t="str">
            <v>糸≒80</v>
          </cell>
          <cell r="D220">
            <v>17.100000000000001</v>
          </cell>
          <cell r="E220" t="str">
            <v>ｍ</v>
          </cell>
          <cell r="F220">
            <v>3000</v>
          </cell>
          <cell r="G220">
            <v>51300.000000000007</v>
          </cell>
          <cell r="H220">
            <v>3000</v>
          </cell>
          <cell r="I220">
            <v>51300.000000000007</v>
          </cell>
          <cell r="J220">
            <v>2500</v>
          </cell>
          <cell r="K220">
            <v>42750</v>
          </cell>
          <cell r="P220">
            <v>3000</v>
          </cell>
          <cell r="Q220">
            <v>0.8</v>
          </cell>
          <cell r="R220">
            <v>2400</v>
          </cell>
        </row>
        <row r="221">
          <cell r="B221" t="str">
            <v>土台水切</v>
          </cell>
          <cell r="C221">
            <v>0</v>
          </cell>
          <cell r="D221">
            <v>0</v>
          </cell>
          <cell r="E221">
            <v>0</v>
          </cell>
        </row>
        <row r="222">
          <cell r="A222" t="str">
            <v>M090018</v>
          </cell>
          <cell r="B222" t="str">
            <v>　フッ素樹脂塗装鋼板</v>
          </cell>
          <cell r="C222" t="str">
            <v>厚0.4</v>
          </cell>
          <cell r="D222">
            <v>49</v>
          </cell>
          <cell r="E222" t="str">
            <v>ｍ</v>
          </cell>
          <cell r="F222">
            <v>2160</v>
          </cell>
          <cell r="G222">
            <v>105840</v>
          </cell>
          <cell r="H222">
            <v>2300</v>
          </cell>
          <cell r="I222">
            <v>112700</v>
          </cell>
          <cell r="J222">
            <v>1800</v>
          </cell>
          <cell r="K222">
            <v>88200</v>
          </cell>
          <cell r="P222">
            <v>2300</v>
          </cell>
          <cell r="Q222">
            <v>0.8</v>
          </cell>
          <cell r="R222">
            <v>1840</v>
          </cell>
        </row>
        <row r="224">
          <cell r="B224" t="str">
            <v>小　計</v>
          </cell>
          <cell r="G224">
            <v>3435020</v>
          </cell>
          <cell r="I224">
            <v>2862040</v>
          </cell>
          <cell r="K224">
            <v>2780500</v>
          </cell>
        </row>
        <row r="227">
          <cell r="B227" t="str">
            <v>【　管理棟　】</v>
          </cell>
        </row>
        <row r="228">
          <cell r="B228" t="str">
            <v>屋根下地</v>
          </cell>
          <cell r="C228">
            <v>0</v>
          </cell>
          <cell r="R228">
            <v>0</v>
          </cell>
        </row>
        <row r="229">
          <cell r="A229" t="str">
            <v>M090020</v>
          </cell>
          <cell r="B229" t="str">
            <v>　硬質木片セメント板張り</v>
          </cell>
          <cell r="C229" t="str">
            <v>厚18</v>
          </cell>
          <cell r="D229">
            <v>13.5</v>
          </cell>
          <cell r="E229" t="str">
            <v>ｍ2</v>
          </cell>
          <cell r="F229">
            <v>3600</v>
          </cell>
          <cell r="G229">
            <v>48600</v>
          </cell>
          <cell r="H229">
            <v>2800</v>
          </cell>
          <cell r="I229">
            <v>37800</v>
          </cell>
          <cell r="J229">
            <v>3000</v>
          </cell>
          <cell r="K229">
            <v>40500</v>
          </cell>
          <cell r="M229">
            <v>0</v>
          </cell>
          <cell r="P229">
            <v>2800</v>
          </cell>
          <cell r="Q229">
            <v>0.8</v>
          </cell>
          <cell r="R229">
            <v>2240</v>
          </cell>
        </row>
        <row r="230">
          <cell r="B230">
            <v>0</v>
          </cell>
          <cell r="C230" t="str">
            <v>ｽﾃﾝﾚｽ製</v>
          </cell>
          <cell r="D230">
            <v>0</v>
          </cell>
          <cell r="E230">
            <v>0</v>
          </cell>
          <cell r="R230">
            <v>0</v>
          </cell>
        </row>
        <row r="231">
          <cell r="A231" t="str">
            <v>M090021</v>
          </cell>
          <cell r="B231" t="str">
            <v>屋根　水切</v>
          </cell>
          <cell r="C231" t="str">
            <v>糸≒80</v>
          </cell>
          <cell r="D231">
            <v>18.899999999999999</v>
          </cell>
          <cell r="E231" t="str">
            <v>ｍ</v>
          </cell>
          <cell r="F231">
            <v>3000</v>
          </cell>
          <cell r="G231">
            <v>56699.999999999993</v>
          </cell>
          <cell r="H231">
            <v>3000</v>
          </cell>
          <cell r="I231">
            <v>56699.999999999993</v>
          </cell>
          <cell r="J231">
            <v>2500</v>
          </cell>
          <cell r="K231">
            <v>47250</v>
          </cell>
          <cell r="M231">
            <v>0</v>
          </cell>
          <cell r="P231">
            <v>3000</v>
          </cell>
          <cell r="Q231">
            <v>0.8</v>
          </cell>
          <cell r="R231">
            <v>2400</v>
          </cell>
        </row>
        <row r="233">
          <cell r="B233" t="str">
            <v>小　計</v>
          </cell>
          <cell r="G233">
            <v>105300</v>
          </cell>
          <cell r="I233">
            <v>94500</v>
          </cell>
          <cell r="K233">
            <v>87750</v>
          </cell>
        </row>
        <row r="235">
          <cell r="P235">
            <v>0</v>
          </cell>
        </row>
        <row r="236">
          <cell r="B236" t="str">
            <v>合　計</v>
          </cell>
          <cell r="G236">
            <v>11919396</v>
          </cell>
          <cell r="I236">
            <v>6607160</v>
          </cell>
          <cell r="K236">
            <v>9733030</v>
          </cell>
          <cell r="P236">
            <v>6607160</v>
          </cell>
        </row>
        <row r="247">
          <cell r="A247" t="str">
            <v>石工事</v>
          </cell>
          <cell r="F247" t="str">
            <v>戸室物産㈱</v>
          </cell>
          <cell r="H247" t="str">
            <v>立野石材㈱</v>
          </cell>
          <cell r="J247" t="str">
            <v>三国産業㈱</v>
          </cell>
          <cell r="P247" t="str">
            <v>立野石材㈱</v>
          </cell>
        </row>
        <row r="249">
          <cell r="B249" t="str">
            <v>【　通　路　】</v>
          </cell>
        </row>
        <row r="250">
          <cell r="A250" t="str">
            <v>M100001</v>
          </cell>
          <cell r="B250" t="str">
            <v>腰壁天端　戸室石張り</v>
          </cell>
          <cell r="C250" t="str">
            <v>W=230 びしゃん仕上</v>
          </cell>
          <cell r="D250">
            <v>40.9</v>
          </cell>
          <cell r="E250" t="str">
            <v>ｍ</v>
          </cell>
          <cell r="F250">
            <v>57000</v>
          </cell>
          <cell r="G250">
            <v>2331300</v>
          </cell>
          <cell r="H250">
            <v>52800</v>
          </cell>
          <cell r="I250">
            <v>2159520</v>
          </cell>
          <cell r="J250">
            <v>56000</v>
          </cell>
          <cell r="K250">
            <v>2290400</v>
          </cell>
          <cell r="P250">
            <v>52800</v>
          </cell>
          <cell r="Q250">
            <v>0.8</v>
          </cell>
          <cell r="R250">
            <v>42240</v>
          </cell>
        </row>
        <row r="252">
          <cell r="A252" t="str">
            <v>M100002</v>
          </cell>
          <cell r="B252" t="str">
            <v>腰壁天端　戸室石張り</v>
          </cell>
          <cell r="C252" t="str">
            <v>W=390 びしゃん仕上</v>
          </cell>
          <cell r="D252">
            <v>40.9</v>
          </cell>
          <cell r="E252" t="str">
            <v>ｍ</v>
          </cell>
          <cell r="F252">
            <v>38000</v>
          </cell>
          <cell r="G252">
            <v>1554200</v>
          </cell>
          <cell r="H252">
            <v>35300</v>
          </cell>
          <cell r="I252">
            <v>1443770</v>
          </cell>
          <cell r="J252">
            <v>36500</v>
          </cell>
          <cell r="K252">
            <v>1492850</v>
          </cell>
          <cell r="P252">
            <v>35300</v>
          </cell>
          <cell r="Q252">
            <v>0.8</v>
          </cell>
          <cell r="R252">
            <v>28240</v>
          </cell>
        </row>
        <row r="253">
          <cell r="C253" t="str">
            <v>厚120 割肌仕上</v>
          </cell>
        </row>
        <row r="254">
          <cell r="A254" t="str">
            <v>M100003</v>
          </cell>
          <cell r="B254" t="str">
            <v>腰壁　　　戸室石張り</v>
          </cell>
          <cell r="C254" t="str">
            <v>湿式工法</v>
          </cell>
          <cell r="D254">
            <v>40.9</v>
          </cell>
          <cell r="E254" t="str">
            <v>ｍ</v>
          </cell>
          <cell r="F254">
            <v>41800</v>
          </cell>
          <cell r="G254">
            <v>1709620</v>
          </cell>
          <cell r="H254">
            <v>38700</v>
          </cell>
          <cell r="I254">
            <v>1582830</v>
          </cell>
          <cell r="J254">
            <v>43000</v>
          </cell>
          <cell r="K254">
            <v>1758700</v>
          </cell>
          <cell r="P254">
            <v>38700</v>
          </cell>
          <cell r="Q254">
            <v>0.8</v>
          </cell>
          <cell r="R254">
            <v>30960</v>
          </cell>
        </row>
        <row r="255">
          <cell r="C255" t="str">
            <v>H≒0～454</v>
          </cell>
        </row>
        <row r="257">
          <cell r="B257" t="str">
            <v>小　計</v>
          </cell>
          <cell r="G257">
            <v>5595120</v>
          </cell>
          <cell r="I257">
            <v>5186120</v>
          </cell>
          <cell r="K257">
            <v>5541950</v>
          </cell>
        </row>
        <row r="260">
          <cell r="B260" t="str">
            <v>【　地下通路　】</v>
          </cell>
        </row>
        <row r="261">
          <cell r="B261" t="str">
            <v>擁壁　天端</v>
          </cell>
        </row>
        <row r="262">
          <cell r="A262" t="str">
            <v>M100004</v>
          </cell>
          <cell r="B262" t="str">
            <v>戸室石張り</v>
          </cell>
          <cell r="C262" t="str">
            <v>W=550 びしゃん仕上</v>
          </cell>
          <cell r="D262">
            <v>3</v>
          </cell>
          <cell r="E262" t="str">
            <v>ｍ</v>
          </cell>
          <cell r="F262">
            <v>38400</v>
          </cell>
          <cell r="G262">
            <v>115200</v>
          </cell>
          <cell r="H262">
            <v>35000</v>
          </cell>
          <cell r="I262">
            <v>105000</v>
          </cell>
          <cell r="J262">
            <v>38000</v>
          </cell>
          <cell r="K262">
            <v>114000</v>
          </cell>
          <cell r="P262">
            <v>35000</v>
          </cell>
          <cell r="Q262">
            <v>0.8</v>
          </cell>
          <cell r="R262">
            <v>28000</v>
          </cell>
        </row>
        <row r="263">
          <cell r="B263" t="str">
            <v>擁壁　壁</v>
          </cell>
          <cell r="C263" t="str">
            <v>湿式工法</v>
          </cell>
        </row>
        <row r="264">
          <cell r="A264" t="str">
            <v>M100005</v>
          </cell>
          <cell r="B264" t="str">
            <v>戸室石張り</v>
          </cell>
          <cell r="C264" t="str">
            <v>厚100 割肌仕上</v>
          </cell>
          <cell r="D264">
            <v>7.8</v>
          </cell>
          <cell r="E264" t="str">
            <v>ｍ2</v>
          </cell>
          <cell r="F264">
            <v>89800</v>
          </cell>
          <cell r="G264">
            <v>700440</v>
          </cell>
          <cell r="H264">
            <v>51000</v>
          </cell>
          <cell r="I264">
            <v>397800</v>
          </cell>
          <cell r="J264">
            <v>88000</v>
          </cell>
          <cell r="K264">
            <v>686400</v>
          </cell>
          <cell r="P264">
            <v>51000</v>
          </cell>
          <cell r="Q264">
            <v>0.8</v>
          </cell>
          <cell r="R264">
            <v>40800</v>
          </cell>
        </row>
        <row r="267">
          <cell r="B267" t="str">
            <v>小　計</v>
          </cell>
          <cell r="G267">
            <v>815640</v>
          </cell>
          <cell r="I267">
            <v>502800</v>
          </cell>
          <cell r="K267">
            <v>800400</v>
          </cell>
        </row>
        <row r="270">
          <cell r="B270" t="str">
            <v>合　計</v>
          </cell>
          <cell r="G270">
            <v>6410760</v>
          </cell>
          <cell r="I270">
            <v>5688920</v>
          </cell>
          <cell r="K270">
            <v>6342350</v>
          </cell>
          <cell r="P270">
            <v>5688920</v>
          </cell>
        </row>
        <row r="282">
          <cell r="A282" t="str">
            <v>金属工事（アルミ製金物）</v>
          </cell>
          <cell r="F282" t="str">
            <v>㈱エービーシー商会</v>
          </cell>
          <cell r="H282" t="str">
            <v>三協ｱﾙﾐﾆｳﾑ工業㈱</v>
          </cell>
          <cell r="J282" t="str">
            <v>㈱日本アルミ</v>
          </cell>
          <cell r="L282" t="str">
            <v>㈱ツヅキ</v>
          </cell>
          <cell r="P282" t="str">
            <v>㈱エービーシー商会</v>
          </cell>
        </row>
        <row r="284">
          <cell r="B284" t="str">
            <v>【　大屋根　】</v>
          </cell>
        </row>
        <row r="285">
          <cell r="C285" t="str">
            <v>ｱﾙﾐﾊﾟﾈﾙ PL2.0 H=390</v>
          </cell>
          <cell r="P285" t="str">
            <v>㈱ツヅキ</v>
          </cell>
        </row>
        <row r="286">
          <cell r="A286" t="str">
            <v>M140000</v>
          </cell>
          <cell r="B286" t="str">
            <v>幕板　アルミパネル張り</v>
          </cell>
          <cell r="C286" t="str">
            <v>FUE焼付塗装</v>
          </cell>
          <cell r="D286">
            <v>139</v>
          </cell>
          <cell r="E286" t="str">
            <v>ｍ2</v>
          </cell>
          <cell r="G286" t="str">
            <v>-</v>
          </cell>
          <cell r="H286">
            <v>41000</v>
          </cell>
          <cell r="I286">
            <v>5699000</v>
          </cell>
          <cell r="J286">
            <v>28800</v>
          </cell>
          <cell r="K286">
            <v>4003200</v>
          </cell>
          <cell r="L286">
            <v>28800</v>
          </cell>
          <cell r="M286">
            <v>4003200</v>
          </cell>
          <cell r="P286">
            <v>28800</v>
          </cell>
          <cell r="Q286">
            <v>0.8</v>
          </cell>
          <cell r="R286">
            <v>23040</v>
          </cell>
        </row>
        <row r="287">
          <cell r="C287" t="str">
            <v>ｱﾙﾐ 厚2.0及び1.6 押出型材(既製品)</v>
          </cell>
        </row>
        <row r="288">
          <cell r="A288" t="str">
            <v>M140001</v>
          </cell>
          <cell r="B288" t="str">
            <v>アルミニウム製笠木</v>
          </cell>
          <cell r="C288" t="str">
            <v>W365×H123+55 FUE焼付塗装</v>
          </cell>
          <cell r="D288">
            <v>135</v>
          </cell>
          <cell r="E288" t="str">
            <v>ｍ</v>
          </cell>
          <cell r="F288">
            <v>44300</v>
          </cell>
          <cell r="G288">
            <v>5980500</v>
          </cell>
          <cell r="H288">
            <v>83000</v>
          </cell>
          <cell r="I288">
            <v>11205000</v>
          </cell>
          <cell r="J288">
            <v>48000</v>
          </cell>
          <cell r="K288">
            <v>6480000</v>
          </cell>
          <cell r="L288">
            <v>48000</v>
          </cell>
          <cell r="M288">
            <v>6480000</v>
          </cell>
          <cell r="P288">
            <v>44300</v>
          </cell>
          <cell r="Q288">
            <v>0.8</v>
          </cell>
          <cell r="R288">
            <v>35440</v>
          </cell>
        </row>
        <row r="289">
          <cell r="C289" t="str">
            <v>補強材:L-50×50×6 @625</v>
          </cell>
        </row>
        <row r="290">
          <cell r="C290" t="str">
            <v>間柱:□-80×80×4.5 @2,500</v>
          </cell>
        </row>
        <row r="291">
          <cell r="C291" t="str">
            <v>ｺｰﾅｰ間柱:□-100×100×4.5</v>
          </cell>
        </row>
        <row r="292">
          <cell r="C292" t="str">
            <v>継ぎ:2L-75×75×6 GPL-6</v>
          </cell>
        </row>
        <row r="294">
          <cell r="A294" t="str">
            <v>M140002</v>
          </cell>
          <cell r="B294" t="str">
            <v>アルミニウム製笠木　ｺｰﾅｰ加工</v>
          </cell>
          <cell r="D294">
            <v>4</v>
          </cell>
          <cell r="E294" t="str">
            <v>箇所</v>
          </cell>
          <cell r="F294">
            <v>76800</v>
          </cell>
          <cell r="G294">
            <v>307200</v>
          </cell>
          <cell r="H294">
            <v>110000</v>
          </cell>
          <cell r="I294">
            <v>440000</v>
          </cell>
          <cell r="J294">
            <v>44700</v>
          </cell>
          <cell r="K294">
            <v>178800</v>
          </cell>
          <cell r="L294">
            <v>44700</v>
          </cell>
          <cell r="M294">
            <v>178800</v>
          </cell>
          <cell r="P294">
            <v>76800</v>
          </cell>
          <cell r="Q294">
            <v>0.8</v>
          </cell>
          <cell r="R294">
            <v>61440</v>
          </cell>
        </row>
        <row r="295">
          <cell r="C295" t="str">
            <v>ｱﾙﾐﾊﾟﾈﾙ 厚2.0(曲げ)曲線</v>
          </cell>
          <cell r="P295" t="str">
            <v>㈱ツヅキ</v>
          </cell>
        </row>
        <row r="296">
          <cell r="A296" t="str">
            <v>M140003</v>
          </cell>
          <cell r="B296" t="str">
            <v>アルミニウム製笠木</v>
          </cell>
          <cell r="C296" t="str">
            <v>W525×H110+375</v>
          </cell>
          <cell r="D296">
            <v>4.4000000000000004</v>
          </cell>
          <cell r="E296" t="str">
            <v>ｍ</v>
          </cell>
          <cell r="G296" t="str">
            <v>-</v>
          </cell>
          <cell r="H296">
            <v>230000</v>
          </cell>
          <cell r="I296">
            <v>1012000.0000000001</v>
          </cell>
          <cell r="J296">
            <v>75000</v>
          </cell>
          <cell r="K296">
            <v>330000</v>
          </cell>
          <cell r="L296">
            <v>75000</v>
          </cell>
          <cell r="M296">
            <v>330000</v>
          </cell>
          <cell r="P296">
            <v>75000</v>
          </cell>
          <cell r="Q296">
            <v>0.8</v>
          </cell>
          <cell r="R296">
            <v>60000</v>
          </cell>
        </row>
        <row r="297">
          <cell r="C297" t="str">
            <v>FUE焼付塗装</v>
          </cell>
        </row>
        <row r="299">
          <cell r="C299" t="str">
            <v>厚2.0(曲げ）FUE焼付塗装</v>
          </cell>
          <cell r="P299" t="str">
            <v>㈱ツヅキ</v>
          </cell>
        </row>
        <row r="300">
          <cell r="A300" t="str">
            <v>M140004</v>
          </cell>
          <cell r="B300" t="str">
            <v>柱頭カバー　アルミパネル</v>
          </cell>
          <cell r="C300" t="str">
            <v>濡れ色防止</v>
          </cell>
          <cell r="D300">
            <v>5</v>
          </cell>
          <cell r="E300" t="str">
            <v>箇所</v>
          </cell>
          <cell r="G300" t="str">
            <v>-</v>
          </cell>
          <cell r="H300">
            <v>300000</v>
          </cell>
          <cell r="I300">
            <v>1500000</v>
          </cell>
          <cell r="J300">
            <v>420000</v>
          </cell>
          <cell r="K300">
            <v>2100000</v>
          </cell>
          <cell r="L300">
            <v>420000</v>
          </cell>
          <cell r="M300">
            <v>2100000</v>
          </cell>
          <cell r="P300">
            <v>420000</v>
          </cell>
          <cell r="Q300">
            <v>0.8</v>
          </cell>
          <cell r="R300">
            <v>336000</v>
          </cell>
        </row>
        <row r="302">
          <cell r="B302" t="str">
            <v>【　通　路　】</v>
          </cell>
        </row>
        <row r="303">
          <cell r="B303">
            <v>0</v>
          </cell>
          <cell r="C303" t="str">
            <v>既製品</v>
          </cell>
        </row>
        <row r="304">
          <cell r="A304" t="str">
            <v>M140005</v>
          </cell>
          <cell r="B304" t="str">
            <v>アルミニウム製笠木</v>
          </cell>
          <cell r="C304" t="str">
            <v>厚2.0 W=175 電解着色</v>
          </cell>
          <cell r="D304">
            <v>50.7</v>
          </cell>
          <cell r="E304" t="str">
            <v>ｍ</v>
          </cell>
          <cell r="F304">
            <v>11400</v>
          </cell>
          <cell r="G304">
            <v>577980</v>
          </cell>
          <cell r="H304">
            <v>11000</v>
          </cell>
          <cell r="I304">
            <v>557700</v>
          </cell>
          <cell r="J304">
            <v>13800</v>
          </cell>
          <cell r="K304">
            <v>699660</v>
          </cell>
          <cell r="L304">
            <v>13800</v>
          </cell>
          <cell r="M304">
            <v>699660</v>
          </cell>
          <cell r="P304">
            <v>11400</v>
          </cell>
          <cell r="Q304">
            <v>0.8</v>
          </cell>
          <cell r="R304">
            <v>9120</v>
          </cell>
        </row>
        <row r="306">
          <cell r="A306" t="str">
            <v>M140006</v>
          </cell>
          <cell r="B306" t="str">
            <v>アルミニウム製笠木　ｺｰﾅｰ加工</v>
          </cell>
          <cell r="C306" t="str">
            <v>直角</v>
          </cell>
          <cell r="D306">
            <v>1</v>
          </cell>
          <cell r="E306" t="str">
            <v>箇所</v>
          </cell>
          <cell r="F306">
            <v>19700</v>
          </cell>
          <cell r="G306">
            <v>19700</v>
          </cell>
          <cell r="H306">
            <v>21000</v>
          </cell>
          <cell r="I306">
            <v>21000</v>
          </cell>
          <cell r="J306">
            <v>23800</v>
          </cell>
          <cell r="K306">
            <v>23800</v>
          </cell>
          <cell r="L306">
            <v>23800</v>
          </cell>
          <cell r="M306">
            <v>23800</v>
          </cell>
          <cell r="P306">
            <v>19700</v>
          </cell>
          <cell r="Q306">
            <v>0.8</v>
          </cell>
          <cell r="R306">
            <v>15760</v>
          </cell>
        </row>
        <row r="308">
          <cell r="A308" t="str">
            <v>M140007</v>
          </cell>
          <cell r="B308" t="str">
            <v>アルミニウム製笠木　ｺｰﾅｰ加工</v>
          </cell>
          <cell r="C308" t="str">
            <v>鋭角</v>
          </cell>
          <cell r="D308">
            <v>1</v>
          </cell>
          <cell r="E308" t="str">
            <v>箇所</v>
          </cell>
          <cell r="F308">
            <v>23200</v>
          </cell>
          <cell r="G308">
            <v>23200</v>
          </cell>
          <cell r="H308">
            <v>24000</v>
          </cell>
          <cell r="I308">
            <v>24000</v>
          </cell>
          <cell r="J308">
            <v>30900</v>
          </cell>
          <cell r="K308">
            <v>30900</v>
          </cell>
          <cell r="L308">
            <v>30900</v>
          </cell>
          <cell r="M308">
            <v>30900</v>
          </cell>
          <cell r="P308">
            <v>23200</v>
          </cell>
          <cell r="Q308">
            <v>0.8</v>
          </cell>
          <cell r="R308">
            <v>18560</v>
          </cell>
        </row>
        <row r="310">
          <cell r="A310" t="str">
            <v>M140008</v>
          </cell>
          <cell r="B310" t="str">
            <v>アルミニウム製笠木　ｺｰﾅｰ加工</v>
          </cell>
          <cell r="C310" t="str">
            <v>鈍角</v>
          </cell>
          <cell r="D310">
            <v>1</v>
          </cell>
          <cell r="E310" t="str">
            <v>箇所</v>
          </cell>
          <cell r="F310">
            <v>23200</v>
          </cell>
          <cell r="G310">
            <v>23200</v>
          </cell>
          <cell r="H310">
            <v>24000</v>
          </cell>
          <cell r="I310">
            <v>24000</v>
          </cell>
          <cell r="J310">
            <v>26200</v>
          </cell>
          <cell r="K310">
            <v>26200</v>
          </cell>
          <cell r="L310">
            <v>26200</v>
          </cell>
          <cell r="M310">
            <v>26200</v>
          </cell>
          <cell r="P310">
            <v>23200</v>
          </cell>
          <cell r="Q310">
            <v>0.8</v>
          </cell>
          <cell r="R310">
            <v>18560</v>
          </cell>
        </row>
        <row r="312">
          <cell r="A312" t="str">
            <v>M140009</v>
          </cell>
          <cell r="B312" t="str">
            <v>壁アルミスパンドレール張り</v>
          </cell>
          <cell r="C312" t="str">
            <v>働き巾125　電解着色</v>
          </cell>
          <cell r="D312">
            <v>130</v>
          </cell>
          <cell r="E312" t="str">
            <v>ｍ2</v>
          </cell>
          <cell r="F312">
            <v>36900</v>
          </cell>
          <cell r="G312">
            <v>4797000</v>
          </cell>
          <cell r="H312">
            <v>65000</v>
          </cell>
          <cell r="I312">
            <v>8450000</v>
          </cell>
          <cell r="J312">
            <v>38000</v>
          </cell>
          <cell r="K312">
            <v>4940000</v>
          </cell>
          <cell r="L312">
            <v>38000</v>
          </cell>
          <cell r="M312">
            <v>4940000</v>
          </cell>
          <cell r="P312">
            <v>36900</v>
          </cell>
          <cell r="Q312">
            <v>0.8</v>
          </cell>
          <cell r="R312">
            <v>29520</v>
          </cell>
        </row>
        <row r="313">
          <cell r="C313" t="str">
            <v>ｱﾙﾐ押出型材　W=180</v>
          </cell>
        </row>
        <row r="314">
          <cell r="A314" t="str">
            <v>M140010</v>
          </cell>
          <cell r="B314" t="str">
            <v>同上用見切り（横）</v>
          </cell>
          <cell r="C314" t="str">
            <v>取付L-30×30×3共</v>
          </cell>
          <cell r="D314">
            <v>53.2</v>
          </cell>
          <cell r="E314" t="str">
            <v>ｍ</v>
          </cell>
          <cell r="F314">
            <v>21500</v>
          </cell>
          <cell r="G314">
            <v>1143800</v>
          </cell>
          <cell r="H314">
            <v>16000</v>
          </cell>
          <cell r="I314">
            <v>851200</v>
          </cell>
          <cell r="J314">
            <v>15000</v>
          </cell>
          <cell r="K314">
            <v>798000</v>
          </cell>
          <cell r="L314">
            <v>15000</v>
          </cell>
          <cell r="M314">
            <v>798000</v>
          </cell>
          <cell r="P314">
            <v>21500</v>
          </cell>
          <cell r="Q314">
            <v>0.8</v>
          </cell>
          <cell r="R314">
            <v>17200</v>
          </cell>
        </row>
        <row r="316">
          <cell r="A316" t="str">
            <v>M140011</v>
          </cell>
          <cell r="B316" t="str">
            <v>同上用見切り（竪）</v>
          </cell>
          <cell r="C316" t="str">
            <v>同上仕様</v>
          </cell>
          <cell r="D316">
            <v>14.6</v>
          </cell>
          <cell r="E316" t="str">
            <v>ｍ</v>
          </cell>
          <cell r="F316">
            <v>21500</v>
          </cell>
          <cell r="G316">
            <v>313900</v>
          </cell>
          <cell r="H316">
            <v>16000</v>
          </cell>
          <cell r="I316">
            <v>233600</v>
          </cell>
          <cell r="J316">
            <v>15000</v>
          </cell>
          <cell r="K316">
            <v>219000</v>
          </cell>
          <cell r="L316">
            <v>15000</v>
          </cell>
          <cell r="M316">
            <v>219000</v>
          </cell>
          <cell r="P316">
            <v>21500</v>
          </cell>
          <cell r="Q316">
            <v>0.8</v>
          </cell>
          <cell r="R316">
            <v>17200</v>
          </cell>
        </row>
        <row r="317">
          <cell r="A317" t="str">
            <v>金属工事（アルミ製金物）</v>
          </cell>
          <cell r="F317" t="str">
            <v>㈱エービーシー商会</v>
          </cell>
          <cell r="H317" t="str">
            <v>三協ｱﾙﾐﾆｳﾑ工業㈱</v>
          </cell>
          <cell r="J317" t="str">
            <v>㈱日本アルミ</v>
          </cell>
          <cell r="L317" t="str">
            <v>㈱ツヅキ</v>
          </cell>
          <cell r="P317" t="str">
            <v>㈱エービーシー商会</v>
          </cell>
        </row>
        <row r="320">
          <cell r="B320" t="str">
            <v>【　通　路　】</v>
          </cell>
        </row>
        <row r="321">
          <cell r="B321">
            <v>0</v>
          </cell>
          <cell r="P321" t="str">
            <v>㈱ツヅキ</v>
          </cell>
        </row>
        <row r="322">
          <cell r="A322" t="str">
            <v>M140012</v>
          </cell>
          <cell r="B322" t="str">
            <v>同上用壁下地</v>
          </cell>
          <cell r="C322" t="str">
            <v>ﾜﾝﾀｯﾁ-F工法(ﾌﾘｰﾁｬﾝﾈﾙﾀｲﾌﾟ)</v>
          </cell>
          <cell r="D322">
            <v>130</v>
          </cell>
          <cell r="E322" t="str">
            <v>ｍ2</v>
          </cell>
          <cell r="G322" t="str">
            <v>-</v>
          </cell>
          <cell r="H322">
            <v>6500</v>
          </cell>
          <cell r="I322">
            <v>845000</v>
          </cell>
          <cell r="J322">
            <v>5000</v>
          </cell>
          <cell r="K322">
            <v>650000</v>
          </cell>
          <cell r="L322">
            <v>6000</v>
          </cell>
          <cell r="M322">
            <v>780000</v>
          </cell>
          <cell r="P322">
            <v>6000</v>
          </cell>
          <cell r="Q322">
            <v>0.8</v>
          </cell>
          <cell r="R322">
            <v>4800</v>
          </cell>
        </row>
        <row r="323">
          <cell r="C323" t="str">
            <v>厚2.0</v>
          </cell>
        </row>
        <row r="324">
          <cell r="A324" t="str">
            <v>M140013</v>
          </cell>
          <cell r="B324" t="str">
            <v>ｺｰﾅｰ出隅　アルミパネル</v>
          </cell>
          <cell r="C324" t="str">
            <v>W(100+100)×H4320　直角</v>
          </cell>
          <cell r="D324">
            <v>1</v>
          </cell>
          <cell r="E324" t="str">
            <v>箇所</v>
          </cell>
          <cell r="F324">
            <v>62800</v>
          </cell>
          <cell r="G324">
            <v>62800</v>
          </cell>
          <cell r="H324">
            <v>65000</v>
          </cell>
          <cell r="I324">
            <v>65000</v>
          </cell>
          <cell r="J324">
            <v>70200</v>
          </cell>
          <cell r="K324">
            <v>70200</v>
          </cell>
          <cell r="L324">
            <v>70200</v>
          </cell>
          <cell r="M324">
            <v>70200</v>
          </cell>
          <cell r="P324">
            <v>62800</v>
          </cell>
          <cell r="Q324">
            <v>0.8</v>
          </cell>
          <cell r="R324">
            <v>50240</v>
          </cell>
        </row>
        <row r="325">
          <cell r="C325" t="str">
            <v>厚2.0</v>
          </cell>
        </row>
        <row r="326">
          <cell r="A326" t="str">
            <v>M140014</v>
          </cell>
          <cell r="B326" t="str">
            <v>ｺｰﾅｰ出隅　アルミパネル</v>
          </cell>
          <cell r="C326" t="str">
            <v>W(100+100)×H4320　鋭角</v>
          </cell>
          <cell r="D326">
            <v>1</v>
          </cell>
          <cell r="E326" t="str">
            <v>箇所</v>
          </cell>
          <cell r="F326">
            <v>64600</v>
          </cell>
          <cell r="G326">
            <v>64600</v>
          </cell>
          <cell r="H326">
            <v>65000</v>
          </cell>
          <cell r="I326">
            <v>65000</v>
          </cell>
          <cell r="J326">
            <v>71500</v>
          </cell>
          <cell r="K326">
            <v>71500</v>
          </cell>
          <cell r="L326">
            <v>71500</v>
          </cell>
          <cell r="M326">
            <v>71500</v>
          </cell>
          <cell r="P326">
            <v>64600</v>
          </cell>
          <cell r="Q326">
            <v>0.8</v>
          </cell>
          <cell r="R326">
            <v>51680</v>
          </cell>
        </row>
        <row r="327">
          <cell r="C327" t="str">
            <v>W=600</v>
          </cell>
        </row>
        <row r="328">
          <cell r="A328" t="str">
            <v>M140015</v>
          </cell>
          <cell r="B328" t="str">
            <v>屋根－屋根　EXP,J金物</v>
          </cell>
          <cell r="C328" t="str">
            <v>SUS304　HL　既製品</v>
          </cell>
          <cell r="D328">
            <v>5.5</v>
          </cell>
          <cell r="E328" t="str">
            <v>ｍ</v>
          </cell>
          <cell r="F328">
            <v>74250</v>
          </cell>
          <cell r="G328">
            <v>408375</v>
          </cell>
          <cell r="H328">
            <v>68000</v>
          </cell>
          <cell r="I328">
            <v>374000</v>
          </cell>
          <cell r="J328">
            <v>124000</v>
          </cell>
          <cell r="K328">
            <v>682000</v>
          </cell>
          <cell r="L328">
            <v>92200</v>
          </cell>
          <cell r="M328">
            <v>507100</v>
          </cell>
          <cell r="P328">
            <v>74250</v>
          </cell>
          <cell r="Q328">
            <v>0.8</v>
          </cell>
          <cell r="R328">
            <v>59400</v>
          </cell>
        </row>
        <row r="329">
          <cell r="C329" t="str">
            <v>W=310</v>
          </cell>
        </row>
        <row r="330">
          <cell r="A330" t="str">
            <v>M140016</v>
          </cell>
          <cell r="B330" t="str">
            <v>外壁－外壁　EXP,J金物</v>
          </cell>
          <cell r="C330" t="str">
            <v>SUS304　HL　既製品</v>
          </cell>
          <cell r="D330">
            <v>8.1999999999999993</v>
          </cell>
          <cell r="E330" t="str">
            <v>ｍ</v>
          </cell>
          <cell r="F330">
            <v>61400</v>
          </cell>
          <cell r="G330">
            <v>503479.99999999994</v>
          </cell>
          <cell r="H330">
            <v>45000</v>
          </cell>
          <cell r="I330">
            <v>368999.99999999994</v>
          </cell>
          <cell r="J330">
            <v>42400</v>
          </cell>
          <cell r="K330">
            <v>347679.99999999994</v>
          </cell>
          <cell r="L330">
            <v>42400</v>
          </cell>
          <cell r="M330">
            <v>347679.99999999994</v>
          </cell>
          <cell r="P330">
            <v>61400</v>
          </cell>
          <cell r="Q330">
            <v>0.8</v>
          </cell>
          <cell r="R330">
            <v>49120</v>
          </cell>
        </row>
        <row r="331">
          <cell r="C331" t="str">
            <v>W=200</v>
          </cell>
        </row>
        <row r="332">
          <cell r="A332" t="str">
            <v>M140017</v>
          </cell>
          <cell r="B332" t="str">
            <v>床－床　EXP,J金物</v>
          </cell>
          <cell r="C332" t="str">
            <v>SUS304　HL　既製品</v>
          </cell>
          <cell r="D332">
            <v>4.5999999999999996</v>
          </cell>
          <cell r="E332" t="str">
            <v>ｍ</v>
          </cell>
          <cell r="F332">
            <v>50000</v>
          </cell>
          <cell r="G332">
            <v>229999.99999999997</v>
          </cell>
          <cell r="H332">
            <v>39000</v>
          </cell>
          <cell r="I332">
            <v>179400</v>
          </cell>
          <cell r="J332">
            <v>61700</v>
          </cell>
          <cell r="K332">
            <v>283820</v>
          </cell>
          <cell r="L332">
            <v>61700</v>
          </cell>
          <cell r="M332">
            <v>283820</v>
          </cell>
          <cell r="P332">
            <v>50000</v>
          </cell>
          <cell r="Q332">
            <v>0.8</v>
          </cell>
          <cell r="R332">
            <v>40000</v>
          </cell>
        </row>
        <row r="333">
          <cell r="B333" t="str">
            <v>【　階段室・ｺﾛﾈｰﾄﾞ　】</v>
          </cell>
        </row>
        <row r="334">
          <cell r="C334">
            <v>0</v>
          </cell>
        </row>
        <row r="335">
          <cell r="A335" t="str">
            <v>M140018</v>
          </cell>
          <cell r="B335" t="str">
            <v>アルミニウム製笠木</v>
          </cell>
          <cell r="C335" t="str">
            <v>厚2.0 W=225 電解着色</v>
          </cell>
          <cell r="D335">
            <v>17.600000000000001</v>
          </cell>
          <cell r="E335" t="str">
            <v>ｍ</v>
          </cell>
          <cell r="F335">
            <v>13100</v>
          </cell>
          <cell r="G335">
            <v>230560.00000000003</v>
          </cell>
          <cell r="H335">
            <v>16000</v>
          </cell>
          <cell r="I335">
            <v>281600</v>
          </cell>
          <cell r="J335">
            <v>17300</v>
          </cell>
          <cell r="K335">
            <v>304480</v>
          </cell>
          <cell r="L335">
            <v>17300</v>
          </cell>
          <cell r="M335">
            <v>304480</v>
          </cell>
          <cell r="P335">
            <v>13100</v>
          </cell>
          <cell r="Q335">
            <v>0.8</v>
          </cell>
          <cell r="R335">
            <v>10480</v>
          </cell>
        </row>
        <row r="337">
          <cell r="A337" t="str">
            <v>M140019</v>
          </cell>
          <cell r="B337" t="str">
            <v>アルミニウム製笠木　ｺｰﾅｰ加工</v>
          </cell>
          <cell r="C337" t="str">
            <v>直角</v>
          </cell>
          <cell r="D337">
            <v>4</v>
          </cell>
          <cell r="E337" t="str">
            <v>箇所</v>
          </cell>
          <cell r="F337">
            <v>22400</v>
          </cell>
          <cell r="G337">
            <v>89600</v>
          </cell>
          <cell r="H337">
            <v>24000</v>
          </cell>
          <cell r="I337">
            <v>96000</v>
          </cell>
          <cell r="J337">
            <v>28700</v>
          </cell>
          <cell r="K337">
            <v>114800</v>
          </cell>
          <cell r="L337">
            <v>28700</v>
          </cell>
          <cell r="M337">
            <v>114800</v>
          </cell>
          <cell r="P337">
            <v>22400</v>
          </cell>
          <cell r="Q337">
            <v>0.8</v>
          </cell>
          <cell r="R337">
            <v>17920</v>
          </cell>
        </row>
        <row r="339">
          <cell r="A339" t="str">
            <v>M140020</v>
          </cell>
          <cell r="B339" t="str">
            <v>アルミニウム製笠木　ｺｰﾅｰ加工</v>
          </cell>
          <cell r="C339" t="str">
            <v>鋭角</v>
          </cell>
          <cell r="D339">
            <v>4</v>
          </cell>
          <cell r="E339" t="str">
            <v>箇所</v>
          </cell>
          <cell r="F339">
            <v>26400</v>
          </cell>
          <cell r="G339">
            <v>105600</v>
          </cell>
          <cell r="H339">
            <v>24000</v>
          </cell>
          <cell r="I339">
            <v>96000</v>
          </cell>
          <cell r="J339">
            <v>33000</v>
          </cell>
          <cell r="K339">
            <v>132000</v>
          </cell>
          <cell r="L339">
            <v>33000</v>
          </cell>
          <cell r="M339">
            <v>132000</v>
          </cell>
          <cell r="P339">
            <v>26400</v>
          </cell>
          <cell r="Q339">
            <v>0.8</v>
          </cell>
          <cell r="R339">
            <v>21120</v>
          </cell>
        </row>
        <row r="340">
          <cell r="B340" t="str">
            <v>理学部棟庇</v>
          </cell>
        </row>
        <row r="341">
          <cell r="A341" t="str">
            <v>M140021</v>
          </cell>
          <cell r="B341" t="str">
            <v>ケラバ水切</v>
          </cell>
          <cell r="C341" t="str">
            <v>ｱﾙﾐ製 W50×H150 既製品</v>
          </cell>
          <cell r="D341">
            <v>6.6</v>
          </cell>
          <cell r="E341" t="str">
            <v>ｍ</v>
          </cell>
          <cell r="F341">
            <v>29200</v>
          </cell>
          <cell r="G341">
            <v>192720</v>
          </cell>
          <cell r="H341">
            <v>15000</v>
          </cell>
          <cell r="I341">
            <v>99000</v>
          </cell>
          <cell r="J341">
            <v>17300</v>
          </cell>
          <cell r="K341">
            <v>114180</v>
          </cell>
          <cell r="L341">
            <v>17300</v>
          </cell>
          <cell r="M341">
            <v>114180</v>
          </cell>
          <cell r="P341">
            <v>29200</v>
          </cell>
          <cell r="Q341">
            <v>0.8</v>
          </cell>
          <cell r="R341">
            <v>23360</v>
          </cell>
        </row>
        <row r="342">
          <cell r="B342" t="str">
            <v>理学部棟庇</v>
          </cell>
        </row>
        <row r="343">
          <cell r="A343" t="str">
            <v>M140022</v>
          </cell>
          <cell r="B343" t="str">
            <v>立上り水切</v>
          </cell>
          <cell r="C343" t="str">
            <v>ｱﾙﾐ製 既製品 乾式工法</v>
          </cell>
          <cell r="D343">
            <v>5.2</v>
          </cell>
          <cell r="E343" t="str">
            <v>ｍ</v>
          </cell>
          <cell r="F343">
            <v>10700</v>
          </cell>
          <cell r="G343">
            <v>55640</v>
          </cell>
          <cell r="H343">
            <v>24000</v>
          </cell>
          <cell r="I343">
            <v>124800</v>
          </cell>
          <cell r="J343">
            <v>7500</v>
          </cell>
          <cell r="K343">
            <v>39000</v>
          </cell>
          <cell r="L343">
            <v>7500</v>
          </cell>
          <cell r="M343">
            <v>39000</v>
          </cell>
          <cell r="P343">
            <v>10700</v>
          </cell>
          <cell r="Q343">
            <v>0.8</v>
          </cell>
          <cell r="R343">
            <v>8560</v>
          </cell>
        </row>
        <row r="345">
          <cell r="B345" t="str">
            <v>【　大屋根　】</v>
          </cell>
        </row>
        <row r="346">
          <cell r="B346" t="str">
            <v>ﾄｯﾌﾟﾗｲﾄ周囲</v>
          </cell>
          <cell r="C346" t="str">
            <v>ｽﾃﾝﾚｽ厚1.5(曲げ）鏡面仕上</v>
          </cell>
          <cell r="P346" t="str">
            <v>㈱ツヅキ</v>
          </cell>
        </row>
        <row r="347">
          <cell r="A347" t="str">
            <v>M140023</v>
          </cell>
          <cell r="B347" t="str">
            <v>塞ぎカバー</v>
          </cell>
          <cell r="C347" t="str">
            <v>W550×H100　曲線</v>
          </cell>
          <cell r="D347">
            <v>34.700000000000003</v>
          </cell>
          <cell r="E347" t="str">
            <v>ｍ</v>
          </cell>
          <cell r="G347" t="str">
            <v>-</v>
          </cell>
          <cell r="H347">
            <v>130000</v>
          </cell>
          <cell r="I347">
            <v>4511000</v>
          </cell>
          <cell r="J347">
            <v>110300</v>
          </cell>
          <cell r="K347">
            <v>3827410.0000000005</v>
          </cell>
          <cell r="L347">
            <v>105000</v>
          </cell>
          <cell r="M347">
            <v>3643500.0000000005</v>
          </cell>
          <cell r="P347">
            <v>105000</v>
          </cell>
          <cell r="Q347">
            <v>0.8</v>
          </cell>
          <cell r="R347">
            <v>84000</v>
          </cell>
        </row>
        <row r="348">
          <cell r="C348" t="str">
            <v>水返し:L-65×65×6(通し)</v>
          </cell>
        </row>
        <row r="349">
          <cell r="C349" t="str">
            <v>　　　A.BOLT M12 @1,000内外</v>
          </cell>
        </row>
        <row r="350">
          <cell r="C350" t="str">
            <v>補強ﾌﾚｰﾑ:L-50×50×6</v>
          </cell>
        </row>
        <row r="352">
          <cell r="A352" t="str">
            <v>金属工事（アルミ製金物）</v>
          </cell>
          <cell r="F352" t="str">
            <v>㈱エービーシー商会</v>
          </cell>
          <cell r="H352" t="str">
            <v>三協ｱﾙﾐﾆｳﾑ工業㈱</v>
          </cell>
          <cell r="J352" t="str">
            <v>㈱日本アルミ</v>
          </cell>
          <cell r="L352" t="str">
            <v>㈱ツヅキ</v>
          </cell>
          <cell r="P352" t="str">
            <v>㈱エービーシー商会</v>
          </cell>
        </row>
        <row r="354">
          <cell r="B354" t="str">
            <v>【　通　路　】</v>
          </cell>
        </row>
        <row r="355">
          <cell r="C355" t="str">
            <v>既製品</v>
          </cell>
        </row>
        <row r="356">
          <cell r="A356" t="str">
            <v>M140024</v>
          </cell>
          <cell r="B356" t="str">
            <v>屋根－屋根　EXP,J金物</v>
          </cell>
          <cell r="C356" t="str">
            <v>ｱﾙﾐ製　W=600  電解着色</v>
          </cell>
          <cell r="D356">
            <v>5.5</v>
          </cell>
          <cell r="E356" t="str">
            <v>ｍ</v>
          </cell>
          <cell r="F356">
            <v>71800</v>
          </cell>
          <cell r="G356">
            <v>394900</v>
          </cell>
          <cell r="H356">
            <v>77000</v>
          </cell>
          <cell r="I356">
            <v>423500</v>
          </cell>
          <cell r="J356">
            <v>60000</v>
          </cell>
          <cell r="K356">
            <v>330000</v>
          </cell>
          <cell r="L356">
            <v>60000</v>
          </cell>
          <cell r="M356">
            <v>330000</v>
          </cell>
          <cell r="P356">
            <v>71800</v>
          </cell>
          <cell r="Q356">
            <v>0.8</v>
          </cell>
          <cell r="R356">
            <v>57440</v>
          </cell>
        </row>
        <row r="357">
          <cell r="C357" t="str">
            <v>既製品</v>
          </cell>
          <cell r="P357" t="str">
            <v>.</v>
          </cell>
        </row>
        <row r="358">
          <cell r="A358" t="str">
            <v>M140025</v>
          </cell>
          <cell r="B358" t="str">
            <v>外壁－外壁　EXP,J金物</v>
          </cell>
          <cell r="C358" t="str">
            <v>ｱﾙﾐ製　W=310  電解着色</v>
          </cell>
          <cell r="D358">
            <v>8.1999999999999993</v>
          </cell>
          <cell r="E358" t="str">
            <v>ｍ</v>
          </cell>
          <cell r="F358">
            <v>40400</v>
          </cell>
          <cell r="G358">
            <v>331280</v>
          </cell>
          <cell r="H358">
            <v>40000</v>
          </cell>
          <cell r="I358">
            <v>328000</v>
          </cell>
          <cell r="J358">
            <v>45400</v>
          </cell>
          <cell r="K358">
            <v>372279.99999999994</v>
          </cell>
          <cell r="L358">
            <v>45500</v>
          </cell>
          <cell r="M358">
            <v>373099.99999999994</v>
          </cell>
          <cell r="P358">
            <v>40400</v>
          </cell>
          <cell r="Q358">
            <v>0.8</v>
          </cell>
          <cell r="R358">
            <v>32320</v>
          </cell>
        </row>
        <row r="361">
          <cell r="B361" t="str">
            <v>合　計</v>
          </cell>
          <cell r="I361">
            <v>37131800</v>
          </cell>
          <cell r="K361">
            <v>26139230</v>
          </cell>
          <cell r="M361">
            <v>26086140</v>
          </cell>
          <cell r="P361">
            <v>26086140</v>
          </cell>
        </row>
        <row r="363">
          <cell r="B363" t="str">
            <v>（合　計）</v>
          </cell>
          <cell r="C363" t="str">
            <v>４社，比較の出来る金額計</v>
          </cell>
          <cell r="G363">
            <v>-14944180</v>
          </cell>
          <cell r="I363">
            <v>-60696600</v>
          </cell>
          <cell r="K363">
            <v>-41367850</v>
          </cell>
          <cell r="M363">
            <v>-41315580</v>
          </cell>
          <cell r="P363">
            <v>-14944180</v>
          </cell>
        </row>
        <row r="387">
          <cell r="A387" t="str">
            <v>金属工事（製作製金物）</v>
          </cell>
          <cell r="F387" t="str">
            <v>田村金物㈱</v>
          </cell>
          <cell r="H387" t="str">
            <v>㈲宇野製作所</v>
          </cell>
          <cell r="J387" t="str">
            <v>河上金物㈱</v>
          </cell>
          <cell r="P387" t="str">
            <v>㈲宇野製作所</v>
          </cell>
        </row>
        <row r="389">
          <cell r="B389" t="str">
            <v>【　大屋根　】</v>
          </cell>
        </row>
        <row r="390">
          <cell r="B390" t="str">
            <v>ﾄｯﾌﾟﾗｲﾄ周囲</v>
          </cell>
          <cell r="C390" t="str">
            <v>ｽﾃﾝﾚｽ厚1.5(曲げ）鏡面仕上</v>
          </cell>
          <cell r="R390">
            <v>0</v>
          </cell>
        </row>
        <row r="391">
          <cell r="A391" t="str">
            <v>M140100</v>
          </cell>
          <cell r="B391" t="str">
            <v>塞ぎカバー</v>
          </cell>
          <cell r="C391" t="str">
            <v>W550×H100　曲線</v>
          </cell>
          <cell r="D391">
            <v>34.700000000000003</v>
          </cell>
          <cell r="E391" t="str">
            <v>ｍ</v>
          </cell>
          <cell r="F391">
            <v>92000</v>
          </cell>
          <cell r="G391">
            <v>3192400.0000000005</v>
          </cell>
          <cell r="H391">
            <v>215000</v>
          </cell>
          <cell r="I391">
            <v>7460500.0000000009</v>
          </cell>
          <cell r="J391">
            <v>216000</v>
          </cell>
          <cell r="K391">
            <v>7495200.0000000009</v>
          </cell>
          <cell r="P391">
            <v>215000</v>
          </cell>
          <cell r="Q391">
            <v>0.8</v>
          </cell>
          <cell r="R391">
            <v>172000</v>
          </cell>
        </row>
        <row r="392">
          <cell r="C392" t="str">
            <v>水返し:L-65×65×6(通し)</v>
          </cell>
        </row>
        <row r="393">
          <cell r="C393" t="str">
            <v>　　　A.BOLT M12 @1,000内外</v>
          </cell>
        </row>
        <row r="394">
          <cell r="C394" t="str">
            <v>補強ﾌﾚｰﾑ:L-50×50×6</v>
          </cell>
        </row>
        <row r="396">
          <cell r="C396" t="str">
            <v>W300×H50～90</v>
          </cell>
        </row>
        <row r="397">
          <cell r="A397" t="str">
            <v>M140101</v>
          </cell>
          <cell r="B397" t="str">
            <v>排水溝</v>
          </cell>
          <cell r="C397" t="str">
            <v>SUS304 HL</v>
          </cell>
          <cell r="D397">
            <v>13.8</v>
          </cell>
          <cell r="E397" t="str">
            <v>ｍ</v>
          </cell>
          <cell r="F397">
            <v>74000</v>
          </cell>
          <cell r="G397">
            <v>1021200</v>
          </cell>
          <cell r="H397">
            <v>35300</v>
          </cell>
          <cell r="I397">
            <v>487140</v>
          </cell>
          <cell r="J397">
            <v>95500</v>
          </cell>
          <cell r="K397">
            <v>1317900</v>
          </cell>
          <cell r="P397">
            <v>35300</v>
          </cell>
          <cell r="Q397">
            <v>0.8</v>
          </cell>
          <cell r="R397">
            <v>28240</v>
          </cell>
        </row>
        <row r="398">
          <cell r="C398" t="str">
            <v>PL-3（曲げ）</v>
          </cell>
        </row>
        <row r="399">
          <cell r="C399" t="str">
            <v>取付L-40×40×3</v>
          </cell>
        </row>
        <row r="400">
          <cell r="C400" t="str">
            <v>SUS304　□-250×50×3.0</v>
          </cell>
        </row>
        <row r="401">
          <cell r="A401" t="str">
            <v>M140102</v>
          </cell>
          <cell r="B401" t="str">
            <v>排水溝</v>
          </cell>
          <cell r="C401" t="str">
            <v>取付L-40×40×3</v>
          </cell>
          <cell r="D401">
            <v>7</v>
          </cell>
          <cell r="E401" t="str">
            <v>ｍ</v>
          </cell>
          <cell r="F401">
            <v>139800</v>
          </cell>
          <cell r="G401">
            <v>978600</v>
          </cell>
          <cell r="H401">
            <v>35000</v>
          </cell>
          <cell r="I401">
            <v>245000</v>
          </cell>
          <cell r="J401">
            <v>51500</v>
          </cell>
          <cell r="K401">
            <v>360500</v>
          </cell>
          <cell r="P401">
            <v>35000</v>
          </cell>
          <cell r="Q401">
            <v>0.8</v>
          </cell>
          <cell r="R401">
            <v>28000</v>
          </cell>
        </row>
        <row r="402">
          <cell r="B402" t="str">
            <v>理学部屋根</v>
          </cell>
          <cell r="C402" t="str">
            <v>W400×H2,620</v>
          </cell>
        </row>
        <row r="403">
          <cell r="A403" t="str">
            <v>M140103</v>
          </cell>
          <cell r="B403" t="str">
            <v>タラップ</v>
          </cell>
          <cell r="C403" t="str">
            <v>踏子:19φ</v>
          </cell>
          <cell r="D403">
            <v>1</v>
          </cell>
          <cell r="E403" t="str">
            <v>箇所</v>
          </cell>
          <cell r="F403">
            <v>100000</v>
          </cell>
          <cell r="G403">
            <v>100000</v>
          </cell>
          <cell r="H403">
            <v>58000</v>
          </cell>
          <cell r="I403">
            <v>58000</v>
          </cell>
          <cell r="J403">
            <v>92000</v>
          </cell>
          <cell r="K403">
            <v>92000</v>
          </cell>
          <cell r="P403">
            <v>58000</v>
          </cell>
          <cell r="Q403">
            <v>0.8</v>
          </cell>
          <cell r="R403">
            <v>46400</v>
          </cell>
        </row>
        <row r="404">
          <cell r="C404" t="str">
            <v>手摺:L-65×65×6</v>
          </cell>
        </row>
        <row r="406">
          <cell r="B406" t="str">
            <v>理学部屋根</v>
          </cell>
        </row>
        <row r="407">
          <cell r="A407" t="str">
            <v>M140104</v>
          </cell>
          <cell r="B407" t="str">
            <v>タラップ</v>
          </cell>
          <cell r="C407" t="str">
            <v>W400×H1,450　同上仕様</v>
          </cell>
          <cell r="D407">
            <v>1</v>
          </cell>
          <cell r="E407" t="str">
            <v>箇所</v>
          </cell>
          <cell r="F407">
            <v>60000</v>
          </cell>
          <cell r="G407">
            <v>60000</v>
          </cell>
          <cell r="H407">
            <v>43000</v>
          </cell>
          <cell r="I407">
            <v>43000</v>
          </cell>
          <cell r="J407">
            <v>51000</v>
          </cell>
          <cell r="K407">
            <v>51000</v>
          </cell>
          <cell r="P407">
            <v>43000</v>
          </cell>
          <cell r="Q407">
            <v>0.8</v>
          </cell>
          <cell r="R407">
            <v>34400</v>
          </cell>
        </row>
        <row r="408">
          <cell r="B408" t="str">
            <v>理学部屋根</v>
          </cell>
          <cell r="C408" t="str">
            <v>H=1,100</v>
          </cell>
        </row>
        <row r="409">
          <cell r="A409" t="str">
            <v>M140105</v>
          </cell>
          <cell r="B409" t="str">
            <v>手摺り</v>
          </cell>
          <cell r="C409" t="str">
            <v>手摺，横桟，支柱共:34φ×2.3</v>
          </cell>
          <cell r="D409">
            <v>7.7</v>
          </cell>
          <cell r="E409" t="str">
            <v>ｍ</v>
          </cell>
          <cell r="F409">
            <v>20000</v>
          </cell>
          <cell r="G409">
            <v>154000</v>
          </cell>
          <cell r="H409">
            <v>20000</v>
          </cell>
          <cell r="I409">
            <v>154000</v>
          </cell>
          <cell r="J409">
            <v>18000</v>
          </cell>
          <cell r="K409">
            <v>138600</v>
          </cell>
          <cell r="P409">
            <v>20000</v>
          </cell>
          <cell r="Q409">
            <v>0.8</v>
          </cell>
          <cell r="R409">
            <v>16000</v>
          </cell>
        </row>
        <row r="410">
          <cell r="B410" t="str">
            <v>理学部屋根</v>
          </cell>
          <cell r="C410" t="str">
            <v>W3,700×D750</v>
          </cell>
        </row>
        <row r="411">
          <cell r="A411" t="str">
            <v>M140106</v>
          </cell>
          <cell r="B411" t="str">
            <v>鉄骨床</v>
          </cell>
          <cell r="C411" t="str">
            <v>床:EXG21</v>
          </cell>
          <cell r="D411">
            <v>1</v>
          </cell>
          <cell r="E411" t="str">
            <v>箇所</v>
          </cell>
          <cell r="F411">
            <v>260000</v>
          </cell>
          <cell r="G411">
            <v>260000</v>
          </cell>
          <cell r="H411">
            <v>300000</v>
          </cell>
          <cell r="I411">
            <v>300000</v>
          </cell>
          <cell r="J411">
            <v>228000</v>
          </cell>
          <cell r="K411">
            <v>228000</v>
          </cell>
          <cell r="P411">
            <v>300000</v>
          </cell>
          <cell r="Q411">
            <v>0.8</v>
          </cell>
          <cell r="R411">
            <v>240000</v>
          </cell>
        </row>
        <row r="412">
          <cell r="C412" t="str">
            <v>根太:L-65×65×6 @500共</v>
          </cell>
        </row>
        <row r="413">
          <cell r="C413" t="str">
            <v>柱・梁:C-125×65×6×8(溶接構造)</v>
          </cell>
        </row>
        <row r="414">
          <cell r="C414" t="str">
            <v>　　ﾍﾞｰｽPL-12×180×180</v>
          </cell>
        </row>
        <row r="415">
          <cell r="C415" t="str">
            <v>　　A.BOLT 2-M16共</v>
          </cell>
        </row>
        <row r="416">
          <cell r="C416" t="str">
            <v>H=60</v>
          </cell>
        </row>
        <row r="417">
          <cell r="A417" t="str">
            <v>M140107</v>
          </cell>
          <cell r="B417" t="str">
            <v>はと対策用ボルト</v>
          </cell>
          <cell r="C417" t="str">
            <v>中ﾎﾞﾙﾄ（溶融亜鉛メッキ）</v>
          </cell>
          <cell r="D417" t="str">
            <v>一式</v>
          </cell>
          <cell r="G417">
            <v>736000</v>
          </cell>
          <cell r="I417">
            <v>330000</v>
          </cell>
          <cell r="K417">
            <v>760000</v>
          </cell>
          <cell r="P417">
            <v>330000</v>
          </cell>
          <cell r="Q417">
            <v>0.8</v>
          </cell>
          <cell r="R417">
            <v>264000</v>
          </cell>
        </row>
        <row r="418">
          <cell r="C418" t="str">
            <v>下弦材天端取付　188台</v>
          </cell>
        </row>
        <row r="419">
          <cell r="C419" t="str">
            <v>ﾋﾟｱﾉ線　785ｍ</v>
          </cell>
        </row>
        <row r="422">
          <cell r="A422" t="str">
            <v>金属工事（製作製金物）</v>
          </cell>
          <cell r="F422" t="str">
            <v>田村金物㈱</v>
          </cell>
          <cell r="H422" t="str">
            <v>㈲宇野製作所</v>
          </cell>
          <cell r="J422" t="str">
            <v>河上金物㈱</v>
          </cell>
          <cell r="P422" t="str">
            <v>㈲宇野製作所</v>
          </cell>
        </row>
        <row r="424">
          <cell r="B424" t="str">
            <v>【　大屋根　】</v>
          </cell>
        </row>
        <row r="425">
          <cell r="C425" t="str">
            <v>W60×H30,W60×D50×H20</v>
          </cell>
        </row>
        <row r="426">
          <cell r="A426" t="str">
            <v>M140108</v>
          </cell>
          <cell r="B426" t="str">
            <v>はと対策用クリップ</v>
          </cell>
          <cell r="C426" t="str">
            <v>ｽﾁｰﾙ（溶融亜鉛メッキ）</v>
          </cell>
          <cell r="D426" t="str">
            <v>一式</v>
          </cell>
          <cell r="G426">
            <v>2610000</v>
          </cell>
          <cell r="I426">
            <v>650000</v>
          </cell>
          <cell r="K426">
            <v>2170000</v>
          </cell>
          <cell r="P426">
            <v>650000</v>
          </cell>
          <cell r="Q426">
            <v>0.8</v>
          </cell>
          <cell r="R426">
            <v>520000</v>
          </cell>
        </row>
        <row r="427">
          <cell r="C427" t="str">
            <v>下弦材天端取付　760台</v>
          </cell>
        </row>
        <row r="428">
          <cell r="C428" t="str">
            <v>ﾋﾟｱﾉ線　950ｍ</v>
          </cell>
        </row>
        <row r="429">
          <cell r="C429" t="str">
            <v>上:PL-4.5×50</v>
          </cell>
        </row>
        <row r="430">
          <cell r="A430" t="str">
            <v>M140109</v>
          </cell>
          <cell r="B430" t="str">
            <v>トップライト部止水板</v>
          </cell>
          <cell r="C430" t="str">
            <v>下:PL-4.5×32</v>
          </cell>
          <cell r="D430">
            <v>6</v>
          </cell>
          <cell r="E430" t="str">
            <v>ｍ</v>
          </cell>
          <cell r="F430">
            <v>9000</v>
          </cell>
          <cell r="G430">
            <v>54000</v>
          </cell>
          <cell r="H430">
            <v>18000</v>
          </cell>
          <cell r="I430">
            <v>108000</v>
          </cell>
          <cell r="J430">
            <v>7500</v>
          </cell>
          <cell r="K430">
            <v>45000</v>
          </cell>
          <cell r="P430">
            <v>18000</v>
          </cell>
          <cell r="Q430">
            <v>0.8</v>
          </cell>
          <cell r="R430">
            <v>14400</v>
          </cell>
        </row>
        <row r="432">
          <cell r="A432" t="str">
            <v>M140110</v>
          </cell>
          <cell r="B432" t="str">
            <v>屋根ＡＬＣ板端部見切り</v>
          </cell>
          <cell r="C432" t="str">
            <v>L-65×65×6</v>
          </cell>
          <cell r="D432">
            <v>138</v>
          </cell>
          <cell r="E432" t="str">
            <v>ｍ</v>
          </cell>
          <cell r="F432">
            <v>6000</v>
          </cell>
          <cell r="G432">
            <v>828000</v>
          </cell>
          <cell r="H432">
            <v>5000</v>
          </cell>
          <cell r="I432">
            <v>690000</v>
          </cell>
          <cell r="J432">
            <v>5500</v>
          </cell>
          <cell r="K432">
            <v>759000</v>
          </cell>
          <cell r="P432">
            <v>5000</v>
          </cell>
          <cell r="Q432">
            <v>0.8</v>
          </cell>
          <cell r="R432">
            <v>4000</v>
          </cell>
        </row>
        <row r="434">
          <cell r="B434" t="str">
            <v>【　通　路　】</v>
          </cell>
        </row>
        <row r="435">
          <cell r="C435" t="str">
            <v>50×100　粉体塗装</v>
          </cell>
        </row>
        <row r="436">
          <cell r="A436" t="str">
            <v>M140111</v>
          </cell>
          <cell r="B436" t="str">
            <v>壁　　　　ﾒｼｭﾌｪﾝｽ張り</v>
          </cell>
          <cell r="C436" t="str">
            <v>ﾌｪﾝｽ受金物（既製品）共</v>
          </cell>
          <cell r="D436">
            <v>41.6</v>
          </cell>
          <cell r="E436" t="str">
            <v>ｍ2</v>
          </cell>
          <cell r="F436">
            <v>18700</v>
          </cell>
          <cell r="G436">
            <v>777920</v>
          </cell>
          <cell r="H436">
            <v>25000</v>
          </cell>
          <cell r="I436">
            <v>1040000</v>
          </cell>
          <cell r="J436">
            <v>22000</v>
          </cell>
          <cell r="K436">
            <v>915200</v>
          </cell>
          <cell r="P436">
            <v>25000</v>
          </cell>
          <cell r="Q436">
            <v>0.8</v>
          </cell>
          <cell r="R436">
            <v>20000</v>
          </cell>
        </row>
        <row r="437">
          <cell r="C437" t="str">
            <v>取付下地 L-30×30×3共</v>
          </cell>
        </row>
        <row r="440">
          <cell r="A440" t="str">
            <v>M140112</v>
          </cell>
          <cell r="B440" t="str">
            <v>壁－天井　ﾒｼｭﾌｪﾝｽ張り</v>
          </cell>
          <cell r="C440" t="str">
            <v>同上仕様　入隅部曲面加工付</v>
          </cell>
          <cell r="D440">
            <v>13</v>
          </cell>
          <cell r="E440" t="str">
            <v>ｍ2</v>
          </cell>
          <cell r="F440">
            <v>18700</v>
          </cell>
          <cell r="G440">
            <v>243100</v>
          </cell>
          <cell r="H440">
            <v>35000</v>
          </cell>
          <cell r="I440">
            <v>455000</v>
          </cell>
          <cell r="J440">
            <v>75000</v>
          </cell>
          <cell r="K440">
            <v>975000</v>
          </cell>
          <cell r="P440">
            <v>35000</v>
          </cell>
          <cell r="Q440">
            <v>0.8</v>
          </cell>
          <cell r="R440">
            <v>28000</v>
          </cell>
        </row>
        <row r="442">
          <cell r="A442" t="str">
            <v>M140113</v>
          </cell>
          <cell r="B442" t="str">
            <v>天井　　　ﾒｼｭﾌｪﾝｽ張り</v>
          </cell>
          <cell r="C442" t="str">
            <v>同上仕様</v>
          </cell>
          <cell r="D442">
            <v>119</v>
          </cell>
          <cell r="E442" t="str">
            <v>ｍ2</v>
          </cell>
          <cell r="F442">
            <v>18700</v>
          </cell>
          <cell r="G442">
            <v>2225300</v>
          </cell>
          <cell r="H442">
            <v>20000</v>
          </cell>
          <cell r="I442">
            <v>2380000</v>
          </cell>
          <cell r="J442">
            <v>24000</v>
          </cell>
          <cell r="K442">
            <v>2856000</v>
          </cell>
          <cell r="P442">
            <v>20000</v>
          </cell>
          <cell r="Q442">
            <v>0.8</v>
          </cell>
          <cell r="R442">
            <v>16000</v>
          </cell>
        </row>
        <row r="443">
          <cell r="C443" t="str">
            <v>H=1,100</v>
          </cell>
        </row>
        <row r="444">
          <cell r="A444" t="str">
            <v>M140114</v>
          </cell>
          <cell r="B444" t="str">
            <v>手摺り</v>
          </cell>
          <cell r="C444" t="str">
            <v>手摺:76.3φ×2.0</v>
          </cell>
          <cell r="D444">
            <v>3</v>
          </cell>
          <cell r="E444" t="str">
            <v>ｍ</v>
          </cell>
          <cell r="F444">
            <v>56700</v>
          </cell>
          <cell r="G444">
            <v>170100</v>
          </cell>
          <cell r="H444">
            <v>35000</v>
          </cell>
          <cell r="I444">
            <v>105000</v>
          </cell>
          <cell r="J444">
            <v>68000</v>
          </cell>
          <cell r="K444">
            <v>204000</v>
          </cell>
          <cell r="P444">
            <v>35000</v>
          </cell>
          <cell r="Q444">
            <v>0.8</v>
          </cell>
          <cell r="R444">
            <v>28000</v>
          </cell>
        </row>
        <row r="445">
          <cell r="C445" t="str">
            <v>手摺受:FB-50×6（ｽﾊﾟﾝ中央）</v>
          </cell>
        </row>
        <row r="446">
          <cell r="C446" t="str">
            <v>横継ぎCT50×100×6×8</v>
          </cell>
        </row>
        <row r="447">
          <cell r="C447" t="str">
            <v>手摺子FB-50×6 @125</v>
          </cell>
        </row>
        <row r="448">
          <cell r="C448" t="str">
            <v>手摺子ﾂﾅｷﾞ:角鋼15×15</v>
          </cell>
        </row>
        <row r="449">
          <cell r="C449" t="str">
            <v>L-150×90×9</v>
          </cell>
        </row>
        <row r="450">
          <cell r="A450" t="str">
            <v>M140115</v>
          </cell>
          <cell r="B450" t="str">
            <v>床ボーダー金物</v>
          </cell>
          <cell r="C450" t="str">
            <v>A.BOLT M12 @500</v>
          </cell>
          <cell r="D450">
            <v>38.299999999999997</v>
          </cell>
          <cell r="E450" t="str">
            <v>ｍ</v>
          </cell>
          <cell r="F450">
            <v>15000</v>
          </cell>
          <cell r="G450">
            <v>574500</v>
          </cell>
          <cell r="H450">
            <v>6500</v>
          </cell>
          <cell r="I450">
            <v>248949.99999999997</v>
          </cell>
          <cell r="J450">
            <v>14000</v>
          </cell>
          <cell r="K450">
            <v>536200</v>
          </cell>
          <cell r="P450">
            <v>6500</v>
          </cell>
          <cell r="Q450">
            <v>0.8</v>
          </cell>
          <cell r="R450">
            <v>5200</v>
          </cell>
        </row>
        <row r="452">
          <cell r="A452" t="str">
            <v>M140116</v>
          </cell>
          <cell r="B452" t="str">
            <v>床目地棒</v>
          </cell>
          <cell r="C452" t="str">
            <v>SUS304 FB-6×25（ｱﾝｶｰ付）</v>
          </cell>
          <cell r="D452">
            <v>1.7</v>
          </cell>
          <cell r="E452" t="str">
            <v>ｍ</v>
          </cell>
          <cell r="F452">
            <v>10000</v>
          </cell>
          <cell r="G452">
            <v>17000</v>
          </cell>
          <cell r="H452">
            <v>4000</v>
          </cell>
          <cell r="I452">
            <v>6800</v>
          </cell>
          <cell r="J452">
            <v>6500</v>
          </cell>
          <cell r="K452">
            <v>11050</v>
          </cell>
          <cell r="P452">
            <v>4000</v>
          </cell>
          <cell r="Q452">
            <v>0.8</v>
          </cell>
          <cell r="R452">
            <v>3200</v>
          </cell>
        </row>
        <row r="454">
          <cell r="A454" t="str">
            <v>M140117</v>
          </cell>
          <cell r="B454" t="str">
            <v>壁振れ止め</v>
          </cell>
          <cell r="C454" t="str">
            <v>鉄筋13φ L=1,800 TB付</v>
          </cell>
          <cell r="D454">
            <v>4</v>
          </cell>
          <cell r="E454" t="str">
            <v>箇所</v>
          </cell>
          <cell r="F454">
            <v>360000</v>
          </cell>
          <cell r="G454">
            <v>1440000</v>
          </cell>
          <cell r="H454">
            <v>2310</v>
          </cell>
          <cell r="I454">
            <v>9240</v>
          </cell>
          <cell r="J454">
            <v>25000</v>
          </cell>
          <cell r="K454">
            <v>100000</v>
          </cell>
          <cell r="P454">
            <v>2310</v>
          </cell>
          <cell r="Q454">
            <v>0.8</v>
          </cell>
          <cell r="R454">
            <v>1850</v>
          </cell>
        </row>
        <row r="456">
          <cell r="A456" t="str">
            <v>M140118</v>
          </cell>
          <cell r="B456" t="str">
            <v>壁振れ止め</v>
          </cell>
          <cell r="C456" t="str">
            <v>鉄筋13φ L=2,300 TB付</v>
          </cell>
          <cell r="D456">
            <v>4</v>
          </cell>
          <cell r="E456" t="str">
            <v>箇所</v>
          </cell>
          <cell r="F456">
            <v>390000</v>
          </cell>
          <cell r="G456">
            <v>1560000</v>
          </cell>
          <cell r="H456">
            <v>2570</v>
          </cell>
          <cell r="I456">
            <v>10280</v>
          </cell>
          <cell r="J456">
            <v>25000</v>
          </cell>
          <cell r="K456">
            <v>100000</v>
          </cell>
          <cell r="P456">
            <v>2570</v>
          </cell>
          <cell r="Q456">
            <v>0.8</v>
          </cell>
          <cell r="R456">
            <v>2060</v>
          </cell>
        </row>
        <row r="457">
          <cell r="A457" t="str">
            <v>金属工事（製作製金物）</v>
          </cell>
          <cell r="F457" t="str">
            <v>田村金物㈱</v>
          </cell>
          <cell r="H457" t="str">
            <v>㈲宇野製作所</v>
          </cell>
          <cell r="J457" t="str">
            <v>河上金物㈱</v>
          </cell>
          <cell r="P457" t="str">
            <v>㈲宇野製作所</v>
          </cell>
        </row>
        <row r="459">
          <cell r="B459" t="str">
            <v>【　階段室・ｺﾛﾈｰﾄﾞ　】</v>
          </cell>
        </row>
        <row r="460">
          <cell r="B460" t="str">
            <v>渡り廊下（１）床</v>
          </cell>
        </row>
        <row r="461">
          <cell r="A461" t="str">
            <v>M140119</v>
          </cell>
          <cell r="B461" t="str">
            <v>溶接金網</v>
          </cell>
          <cell r="C461" t="str">
            <v>6φ×100×100</v>
          </cell>
          <cell r="D461">
            <v>132</v>
          </cell>
          <cell r="E461" t="str">
            <v>ｍ2</v>
          </cell>
          <cell r="F461">
            <v>630</v>
          </cell>
          <cell r="G461">
            <v>83160</v>
          </cell>
          <cell r="H461">
            <v>650</v>
          </cell>
          <cell r="I461">
            <v>85800</v>
          </cell>
          <cell r="J461">
            <v>500</v>
          </cell>
          <cell r="K461">
            <v>66000</v>
          </cell>
          <cell r="P461">
            <v>650</v>
          </cell>
          <cell r="Q461">
            <v>0.8</v>
          </cell>
          <cell r="R461">
            <v>520</v>
          </cell>
        </row>
        <row r="462">
          <cell r="B462" t="str">
            <v>渡り廊下（１）床立上り</v>
          </cell>
        </row>
        <row r="463">
          <cell r="A463" t="str">
            <v>M140120</v>
          </cell>
          <cell r="B463" t="str">
            <v>溶接金網</v>
          </cell>
          <cell r="C463" t="str">
            <v>6φ×100×100</v>
          </cell>
          <cell r="D463">
            <v>27</v>
          </cell>
          <cell r="E463" t="str">
            <v>ｍ2</v>
          </cell>
          <cell r="F463">
            <v>630</v>
          </cell>
          <cell r="G463">
            <v>17010</v>
          </cell>
          <cell r="H463">
            <v>650</v>
          </cell>
          <cell r="I463">
            <v>17550</v>
          </cell>
          <cell r="J463">
            <v>500</v>
          </cell>
          <cell r="K463">
            <v>13500</v>
          </cell>
          <cell r="P463">
            <v>650</v>
          </cell>
          <cell r="Q463">
            <v>0.8</v>
          </cell>
          <cell r="R463">
            <v>520</v>
          </cell>
        </row>
        <row r="464">
          <cell r="B464" t="str">
            <v>理学部棟庇</v>
          </cell>
          <cell r="C464" t="str">
            <v>L-30×30×3</v>
          </cell>
        </row>
        <row r="465">
          <cell r="A465" t="str">
            <v>M140121</v>
          </cell>
          <cell r="B465" t="str">
            <v>軒先水切</v>
          </cell>
          <cell r="C465" t="str">
            <v>L-50×50×6（通し）</v>
          </cell>
          <cell r="D465">
            <v>5.2</v>
          </cell>
          <cell r="E465" t="str">
            <v>ｍ</v>
          </cell>
          <cell r="F465">
            <v>19300</v>
          </cell>
          <cell r="G465">
            <v>100360</v>
          </cell>
          <cell r="H465">
            <v>13500</v>
          </cell>
          <cell r="I465">
            <v>70200</v>
          </cell>
          <cell r="J465">
            <v>8000</v>
          </cell>
          <cell r="K465">
            <v>41600</v>
          </cell>
          <cell r="P465">
            <v>13500</v>
          </cell>
          <cell r="Q465">
            <v>0.8</v>
          </cell>
          <cell r="R465">
            <v>10800</v>
          </cell>
        </row>
        <row r="466">
          <cell r="C466" t="str">
            <v>FB-50×6 @600</v>
          </cell>
        </row>
        <row r="467">
          <cell r="C467" t="str">
            <v>H=1,340　平部</v>
          </cell>
        </row>
        <row r="468">
          <cell r="A468" t="str">
            <v>M140122</v>
          </cell>
          <cell r="B468" t="str">
            <v>手摺り</v>
          </cell>
          <cell r="C468" t="str">
            <v>手摺:SUS 75φ</v>
          </cell>
          <cell r="D468">
            <v>83.6</v>
          </cell>
          <cell r="E468" t="str">
            <v>ｍ</v>
          </cell>
          <cell r="F468">
            <v>60000</v>
          </cell>
          <cell r="G468">
            <v>5016000</v>
          </cell>
          <cell r="H468">
            <v>45000</v>
          </cell>
          <cell r="I468">
            <v>3761999.9999999995</v>
          </cell>
          <cell r="J468">
            <v>51000</v>
          </cell>
          <cell r="K468">
            <v>4263600</v>
          </cell>
          <cell r="P468">
            <v>45000</v>
          </cell>
          <cell r="Q468">
            <v>0.8</v>
          </cell>
          <cell r="R468">
            <v>36000</v>
          </cell>
        </row>
        <row r="469">
          <cell r="C469" t="str">
            <v>手摺受:FB-50×6 @1,000</v>
          </cell>
        </row>
        <row r="470">
          <cell r="C470" t="str">
            <v>横継ぎ:CT-50×100×6×8（通し）</v>
          </cell>
        </row>
        <row r="471">
          <cell r="C471" t="str">
            <v>手摺子:FB-50×6 @100</v>
          </cell>
        </row>
        <row r="472">
          <cell r="C472" t="str">
            <v>支柱:CT-75×75×5×7 @1,000</v>
          </cell>
        </row>
        <row r="473">
          <cell r="C473" t="str">
            <v>手摺子振れ止め:L-50×50×6</v>
          </cell>
        </row>
        <row r="474">
          <cell r="C474" t="str">
            <v>G.PL-6 2-M12(SUS304)@1,000</v>
          </cell>
        </row>
        <row r="476">
          <cell r="A476" t="str">
            <v>M140123</v>
          </cell>
          <cell r="B476" t="str">
            <v>手摺り</v>
          </cell>
          <cell r="C476" t="str">
            <v>H=1,340 ｽﾛｰﾌﾟ部　同上仕様</v>
          </cell>
          <cell r="D476">
            <v>10.8</v>
          </cell>
          <cell r="E476" t="str">
            <v>ｍ</v>
          </cell>
          <cell r="F476">
            <v>60000</v>
          </cell>
          <cell r="G476">
            <v>648000</v>
          </cell>
          <cell r="H476">
            <v>45000</v>
          </cell>
          <cell r="I476">
            <v>486000.00000000006</v>
          </cell>
          <cell r="J476">
            <v>54000</v>
          </cell>
          <cell r="K476">
            <v>583200</v>
          </cell>
          <cell r="P476">
            <v>45000</v>
          </cell>
          <cell r="Q476">
            <v>0.8</v>
          </cell>
          <cell r="R476">
            <v>36000</v>
          </cell>
        </row>
        <row r="478">
          <cell r="A478" t="str">
            <v>M140124</v>
          </cell>
          <cell r="B478" t="str">
            <v>ＥＸＰ．Ｊカバー</v>
          </cell>
          <cell r="C478" t="str">
            <v>SUS304 PL-1.5(曲げ) W630</v>
          </cell>
          <cell r="D478">
            <v>2.2000000000000002</v>
          </cell>
          <cell r="E478" t="str">
            <v>ｍ</v>
          </cell>
          <cell r="F478">
            <v>38200</v>
          </cell>
          <cell r="G478">
            <v>84040</v>
          </cell>
          <cell r="H478">
            <v>75000</v>
          </cell>
          <cell r="I478">
            <v>165000</v>
          </cell>
          <cell r="J478">
            <v>42400</v>
          </cell>
          <cell r="K478">
            <v>93280.000000000015</v>
          </cell>
          <cell r="P478">
            <v>75000</v>
          </cell>
          <cell r="Q478">
            <v>0.8</v>
          </cell>
          <cell r="R478">
            <v>60000</v>
          </cell>
        </row>
        <row r="480">
          <cell r="A480" t="str">
            <v>M140125</v>
          </cell>
          <cell r="B480" t="str">
            <v>ＥＸＰ．Ｊカバー</v>
          </cell>
          <cell r="C480" t="str">
            <v>SUS304 PL-1.5(曲げ) W600</v>
          </cell>
          <cell r="D480">
            <v>2.2000000000000002</v>
          </cell>
          <cell r="E480" t="str">
            <v>ｍ</v>
          </cell>
          <cell r="F480">
            <v>38200</v>
          </cell>
          <cell r="G480">
            <v>84040</v>
          </cell>
          <cell r="H480">
            <v>73000</v>
          </cell>
          <cell r="I480">
            <v>160600</v>
          </cell>
          <cell r="J480">
            <v>41000</v>
          </cell>
          <cell r="K480">
            <v>90200.000000000015</v>
          </cell>
          <cell r="P480">
            <v>73000</v>
          </cell>
          <cell r="Q480">
            <v>0.8</v>
          </cell>
          <cell r="R480">
            <v>58400</v>
          </cell>
        </row>
        <row r="481">
          <cell r="B481" t="str">
            <v>ＥＸＰ．Ｊ部</v>
          </cell>
        </row>
        <row r="482">
          <cell r="A482" t="str">
            <v>M140126</v>
          </cell>
          <cell r="B482" t="str">
            <v>目地棒</v>
          </cell>
          <cell r="C482" t="str">
            <v>SUS304 FB-6×25(ｱﾝｶｰ付)</v>
          </cell>
          <cell r="D482">
            <v>4.4000000000000004</v>
          </cell>
          <cell r="E482" t="str">
            <v>ｍ</v>
          </cell>
          <cell r="F482">
            <v>10000</v>
          </cell>
          <cell r="G482">
            <v>44000</v>
          </cell>
          <cell r="H482">
            <v>4000</v>
          </cell>
          <cell r="I482">
            <v>17600</v>
          </cell>
          <cell r="J482">
            <v>6500</v>
          </cell>
          <cell r="K482">
            <v>28600.000000000004</v>
          </cell>
          <cell r="P482">
            <v>4000</v>
          </cell>
          <cell r="Q482">
            <v>0.8</v>
          </cell>
          <cell r="R482">
            <v>3200</v>
          </cell>
        </row>
        <row r="483">
          <cell r="C483" t="str">
            <v>ﾀｲﾙ用化粧蓋　W=150</v>
          </cell>
        </row>
        <row r="484">
          <cell r="A484" t="str">
            <v>M140127</v>
          </cell>
          <cell r="B484" t="str">
            <v>排水溝蓋</v>
          </cell>
          <cell r="C484" t="str">
            <v>ｽﾘｯﾄ付ｽﾃﾝﾚｽ枠共</v>
          </cell>
          <cell r="D484">
            <v>6.7</v>
          </cell>
          <cell r="E484" t="str">
            <v>ｍ</v>
          </cell>
          <cell r="F484">
            <v>67000</v>
          </cell>
          <cell r="G484">
            <v>448900</v>
          </cell>
          <cell r="H484">
            <v>60200</v>
          </cell>
          <cell r="I484">
            <v>403340</v>
          </cell>
          <cell r="J484">
            <v>62000</v>
          </cell>
          <cell r="K484">
            <v>415400</v>
          </cell>
          <cell r="P484">
            <v>60200</v>
          </cell>
          <cell r="Q484">
            <v>0.8</v>
          </cell>
          <cell r="R484">
            <v>48160</v>
          </cell>
        </row>
        <row r="486">
          <cell r="A486" t="str">
            <v>M140128</v>
          </cell>
          <cell r="B486" t="str">
            <v>排水溝蓋</v>
          </cell>
          <cell r="C486" t="str">
            <v>W=200　同上仕様</v>
          </cell>
          <cell r="D486">
            <v>4.4000000000000004</v>
          </cell>
          <cell r="E486" t="str">
            <v>ｍ</v>
          </cell>
          <cell r="F486">
            <v>72000</v>
          </cell>
          <cell r="G486">
            <v>316800</v>
          </cell>
          <cell r="H486">
            <v>64000</v>
          </cell>
          <cell r="I486">
            <v>281600</v>
          </cell>
          <cell r="J486">
            <v>65700</v>
          </cell>
          <cell r="K486">
            <v>289080</v>
          </cell>
          <cell r="P486">
            <v>64000</v>
          </cell>
          <cell r="Q486">
            <v>0.8</v>
          </cell>
          <cell r="R486">
            <v>51200</v>
          </cell>
        </row>
        <row r="488">
          <cell r="A488" t="str">
            <v>M140129</v>
          </cell>
          <cell r="B488" t="str">
            <v>排水溝蓋</v>
          </cell>
          <cell r="C488" t="str">
            <v>W=300　同上仕様</v>
          </cell>
          <cell r="D488">
            <v>4.9000000000000004</v>
          </cell>
          <cell r="E488" t="str">
            <v>ｍ</v>
          </cell>
          <cell r="F488">
            <v>81000</v>
          </cell>
          <cell r="G488">
            <v>396900</v>
          </cell>
          <cell r="H488">
            <v>70600</v>
          </cell>
          <cell r="I488">
            <v>345940</v>
          </cell>
          <cell r="J488">
            <v>73500</v>
          </cell>
          <cell r="K488">
            <v>360150</v>
          </cell>
          <cell r="P488">
            <v>70600</v>
          </cell>
          <cell r="Q488">
            <v>0.8</v>
          </cell>
          <cell r="R488">
            <v>56480</v>
          </cell>
        </row>
        <row r="489">
          <cell r="B489" t="str">
            <v>擁壁部</v>
          </cell>
        </row>
        <row r="490">
          <cell r="A490" t="str">
            <v>M140130</v>
          </cell>
          <cell r="B490" t="str">
            <v>水抜きパイプ</v>
          </cell>
          <cell r="C490" t="str">
            <v>SUS 75A L=500</v>
          </cell>
          <cell r="D490">
            <v>54</v>
          </cell>
          <cell r="E490" t="str">
            <v>箇所</v>
          </cell>
          <cell r="F490">
            <v>6600</v>
          </cell>
          <cell r="G490">
            <v>356400</v>
          </cell>
          <cell r="H490">
            <v>6000</v>
          </cell>
          <cell r="I490">
            <v>324000</v>
          </cell>
          <cell r="J490">
            <v>7000</v>
          </cell>
          <cell r="K490">
            <v>378000</v>
          </cell>
          <cell r="P490">
            <v>6000</v>
          </cell>
          <cell r="Q490">
            <v>0.8</v>
          </cell>
          <cell r="R490">
            <v>4800</v>
          </cell>
        </row>
        <row r="492">
          <cell r="A492" t="str">
            <v>金属工事（製作製金物）</v>
          </cell>
          <cell r="C492">
            <v>0</v>
          </cell>
          <cell r="D492">
            <v>0</v>
          </cell>
          <cell r="E492">
            <v>0</v>
          </cell>
          <cell r="F492" t="str">
            <v>田村金物㈱</v>
          </cell>
          <cell r="H492" t="str">
            <v>㈲宇野製作所</v>
          </cell>
          <cell r="J492" t="str">
            <v>河上金物㈱</v>
          </cell>
          <cell r="P492" t="str">
            <v>㈲宇野製作所</v>
          </cell>
        </row>
        <row r="494">
          <cell r="B494" t="str">
            <v>【　階段室・ｺﾛﾈｰﾄﾞ　】</v>
          </cell>
          <cell r="C494">
            <v>0</v>
          </cell>
          <cell r="D494">
            <v>0</v>
          </cell>
          <cell r="E494">
            <v>0</v>
          </cell>
        </row>
        <row r="496">
          <cell r="B496" t="str">
            <v>排水溝部</v>
          </cell>
        </row>
        <row r="497">
          <cell r="A497" t="str">
            <v>M140131</v>
          </cell>
          <cell r="B497" t="str">
            <v>オーバーフロー管</v>
          </cell>
          <cell r="C497" t="str">
            <v>SUS 50A L=400</v>
          </cell>
          <cell r="D497">
            <v>1</v>
          </cell>
          <cell r="E497" t="str">
            <v>箇所</v>
          </cell>
          <cell r="F497">
            <v>4600</v>
          </cell>
          <cell r="G497">
            <v>4600</v>
          </cell>
          <cell r="H497">
            <v>15000</v>
          </cell>
          <cell r="I497">
            <v>15000</v>
          </cell>
          <cell r="J497">
            <v>5000</v>
          </cell>
          <cell r="K497">
            <v>5000</v>
          </cell>
          <cell r="P497">
            <v>15000</v>
          </cell>
          <cell r="Q497">
            <v>0.8</v>
          </cell>
          <cell r="R497">
            <v>12000</v>
          </cell>
        </row>
        <row r="498">
          <cell r="B498" t="str">
            <v>ＥＶﾋﾟｯﾄ</v>
          </cell>
          <cell r="C498" t="str">
            <v>W400×H1,200</v>
          </cell>
        </row>
        <row r="499">
          <cell r="A499" t="str">
            <v>M140132</v>
          </cell>
          <cell r="B499" t="str">
            <v>ステンレス製タラップ</v>
          </cell>
          <cell r="C499" t="str">
            <v>踏子:ｽﾃﾝﾚｽ19φ @350</v>
          </cell>
          <cell r="D499">
            <v>1</v>
          </cell>
          <cell r="E499" t="str">
            <v>箇所</v>
          </cell>
          <cell r="F499">
            <v>96000</v>
          </cell>
          <cell r="G499">
            <v>96000</v>
          </cell>
          <cell r="H499">
            <v>65000</v>
          </cell>
          <cell r="I499">
            <v>65000</v>
          </cell>
          <cell r="J499">
            <v>66000</v>
          </cell>
          <cell r="K499">
            <v>66000</v>
          </cell>
          <cell r="P499">
            <v>65000</v>
          </cell>
          <cell r="Q499">
            <v>0.8</v>
          </cell>
          <cell r="R499">
            <v>52000</v>
          </cell>
        </row>
        <row r="500">
          <cell r="C500" t="str">
            <v>手摺 :ｽﾃﾝﾚｽ34φ×3.2</v>
          </cell>
        </row>
        <row r="502">
          <cell r="C502" t="str">
            <v>H=1,340　平部</v>
          </cell>
        </row>
        <row r="503">
          <cell r="A503" t="str">
            <v>M140133</v>
          </cell>
          <cell r="B503" t="str">
            <v>手摺り</v>
          </cell>
          <cell r="C503" t="str">
            <v>手摺:SUS 75φ</v>
          </cell>
          <cell r="D503">
            <v>1.8</v>
          </cell>
          <cell r="E503" t="str">
            <v>ｍ</v>
          </cell>
          <cell r="F503">
            <v>60000</v>
          </cell>
          <cell r="G503">
            <v>108000</v>
          </cell>
          <cell r="H503">
            <v>45000</v>
          </cell>
          <cell r="I503">
            <v>81000</v>
          </cell>
          <cell r="J503">
            <v>51000</v>
          </cell>
          <cell r="K503">
            <v>91800</v>
          </cell>
          <cell r="P503">
            <v>45000</v>
          </cell>
          <cell r="Q503">
            <v>0.8</v>
          </cell>
          <cell r="R503">
            <v>36000</v>
          </cell>
        </row>
        <row r="504">
          <cell r="C504" t="str">
            <v>手摺受:FB-50×6 @1,000</v>
          </cell>
        </row>
        <row r="505">
          <cell r="C505" t="str">
            <v>横継ぎ:CT-50×100×6×8（通し）</v>
          </cell>
        </row>
        <row r="506">
          <cell r="C506" t="str">
            <v>手摺子:FB-50×6 @100</v>
          </cell>
        </row>
        <row r="507">
          <cell r="C507" t="str">
            <v>支柱:CT-75×75×5×7 @1,000</v>
          </cell>
        </row>
        <row r="508">
          <cell r="C508" t="str">
            <v>手摺子振れ止め:L-50×50×6</v>
          </cell>
        </row>
        <row r="509">
          <cell r="C509" t="str">
            <v>G.PL-6 2-M12(SUS304)@1,000</v>
          </cell>
        </row>
        <row r="510">
          <cell r="C510" t="str">
            <v>手摺:SUS 38φ×2 HL</v>
          </cell>
        </row>
        <row r="511">
          <cell r="A511" t="str">
            <v>M140134</v>
          </cell>
          <cell r="B511" t="str">
            <v>壁付手摺り</v>
          </cell>
          <cell r="C511" t="str">
            <v>ﾌﾞﾗｹｯﾄ:SUS 16φ HL @1,000程度</v>
          </cell>
          <cell r="D511">
            <v>23.9</v>
          </cell>
          <cell r="E511" t="str">
            <v>ｍ</v>
          </cell>
          <cell r="F511">
            <v>25000</v>
          </cell>
          <cell r="G511">
            <v>597500</v>
          </cell>
          <cell r="H511">
            <v>21500</v>
          </cell>
          <cell r="I511">
            <v>513849.99999999994</v>
          </cell>
          <cell r="J511">
            <v>22000</v>
          </cell>
          <cell r="K511">
            <v>525800</v>
          </cell>
          <cell r="P511">
            <v>21500</v>
          </cell>
          <cell r="Q511">
            <v>0.8</v>
          </cell>
          <cell r="R511">
            <v>17200</v>
          </cell>
        </row>
        <row r="512">
          <cell r="C512" t="str">
            <v>座金:SUS 厚2.0 40φ HL</v>
          </cell>
        </row>
        <row r="513">
          <cell r="B513" t="str">
            <v>【　地下通路　】</v>
          </cell>
        </row>
        <row r="514">
          <cell r="A514" t="str">
            <v>M140135</v>
          </cell>
          <cell r="B514" t="str">
            <v>ＥＸＰ．Ｊカバー</v>
          </cell>
          <cell r="C514" t="str">
            <v>SUS304 PL-1.5(曲げ) W630</v>
          </cell>
          <cell r="D514">
            <v>2.1</v>
          </cell>
          <cell r="E514" t="str">
            <v>ｍ</v>
          </cell>
          <cell r="F514">
            <v>38200</v>
          </cell>
          <cell r="G514">
            <v>80220</v>
          </cell>
          <cell r="H514">
            <v>75000</v>
          </cell>
          <cell r="I514">
            <v>157500</v>
          </cell>
          <cell r="J514">
            <v>42400</v>
          </cell>
          <cell r="K514">
            <v>89040</v>
          </cell>
          <cell r="P514">
            <v>75000</v>
          </cell>
          <cell r="Q514">
            <v>0.8</v>
          </cell>
          <cell r="R514">
            <v>60000</v>
          </cell>
        </row>
        <row r="516">
          <cell r="A516" t="str">
            <v>M140136</v>
          </cell>
          <cell r="B516" t="str">
            <v>ＥＸＰ．Ｊカバー</v>
          </cell>
          <cell r="C516" t="str">
            <v>SUS304 PL-1.5(曲げ) W600</v>
          </cell>
          <cell r="D516">
            <v>10.5</v>
          </cell>
          <cell r="E516" t="str">
            <v>ｍ</v>
          </cell>
          <cell r="F516">
            <v>38200</v>
          </cell>
          <cell r="G516">
            <v>401100</v>
          </cell>
          <cell r="H516">
            <v>73000</v>
          </cell>
          <cell r="I516">
            <v>766500</v>
          </cell>
          <cell r="J516">
            <v>41000</v>
          </cell>
          <cell r="K516">
            <v>430500</v>
          </cell>
          <cell r="P516">
            <v>73000</v>
          </cell>
          <cell r="Q516">
            <v>0.8</v>
          </cell>
          <cell r="R516">
            <v>58400</v>
          </cell>
        </row>
        <row r="517">
          <cell r="B517" t="str">
            <v>地下躯体上部床</v>
          </cell>
        </row>
        <row r="518">
          <cell r="A518" t="str">
            <v>M140137</v>
          </cell>
          <cell r="B518" t="str">
            <v>溶接金網</v>
          </cell>
          <cell r="C518" t="str">
            <v>6φ×100×100</v>
          </cell>
          <cell r="D518">
            <v>203</v>
          </cell>
          <cell r="E518" t="str">
            <v>ｍ2</v>
          </cell>
          <cell r="F518">
            <v>630</v>
          </cell>
          <cell r="G518">
            <v>127890</v>
          </cell>
          <cell r="H518">
            <v>650</v>
          </cell>
          <cell r="I518">
            <v>131950</v>
          </cell>
          <cell r="J518">
            <v>500</v>
          </cell>
          <cell r="K518">
            <v>101500</v>
          </cell>
          <cell r="P518">
            <v>650</v>
          </cell>
          <cell r="Q518">
            <v>0.8</v>
          </cell>
          <cell r="R518">
            <v>520</v>
          </cell>
        </row>
        <row r="519">
          <cell r="B519" t="str">
            <v>地下躯体上部床立上り</v>
          </cell>
        </row>
        <row r="520">
          <cell r="A520" t="str">
            <v>M140138</v>
          </cell>
          <cell r="B520" t="str">
            <v>溶接金網</v>
          </cell>
          <cell r="C520" t="str">
            <v>6φ×100×100</v>
          </cell>
          <cell r="D520">
            <v>126</v>
          </cell>
          <cell r="E520" t="str">
            <v>ｍ2</v>
          </cell>
          <cell r="F520">
            <v>630</v>
          </cell>
          <cell r="G520">
            <v>79380</v>
          </cell>
          <cell r="H520">
            <v>650</v>
          </cell>
          <cell r="I520">
            <v>81900</v>
          </cell>
          <cell r="J520">
            <v>500</v>
          </cell>
          <cell r="K520">
            <v>63000</v>
          </cell>
          <cell r="P520">
            <v>650</v>
          </cell>
          <cell r="Q520">
            <v>0.8</v>
          </cell>
          <cell r="R520">
            <v>520</v>
          </cell>
        </row>
        <row r="521">
          <cell r="C521" t="str">
            <v>SUS304</v>
          </cell>
        </row>
        <row r="522">
          <cell r="A522" t="str">
            <v>M140139</v>
          </cell>
          <cell r="B522" t="str">
            <v>目地棒</v>
          </cell>
          <cell r="C522" t="str">
            <v>FB-6×25(ｱﾝｶｰ付)</v>
          </cell>
          <cell r="D522">
            <v>14.4</v>
          </cell>
          <cell r="E522" t="str">
            <v>ｍ</v>
          </cell>
          <cell r="F522">
            <v>10000</v>
          </cell>
          <cell r="G522">
            <v>144000</v>
          </cell>
          <cell r="H522">
            <v>4000</v>
          </cell>
          <cell r="I522">
            <v>57600</v>
          </cell>
          <cell r="J522">
            <v>6500</v>
          </cell>
          <cell r="K522">
            <v>93600</v>
          </cell>
          <cell r="P522">
            <v>4000</v>
          </cell>
          <cell r="Q522">
            <v>0.8</v>
          </cell>
          <cell r="R522">
            <v>3200</v>
          </cell>
        </row>
        <row r="523">
          <cell r="C523" t="str">
            <v>手摺:SUS 38φ×2 HL</v>
          </cell>
        </row>
        <row r="524">
          <cell r="A524" t="str">
            <v>M140140</v>
          </cell>
          <cell r="B524" t="str">
            <v>壁付手摺り</v>
          </cell>
          <cell r="C524" t="str">
            <v>ﾌﾞﾗｹｯﾄ:SUS 16φ HL @1,000程度</v>
          </cell>
          <cell r="D524">
            <v>8.6999999999999993</v>
          </cell>
          <cell r="E524" t="str">
            <v>ｍ</v>
          </cell>
          <cell r="F524">
            <v>25000</v>
          </cell>
          <cell r="G524">
            <v>217499.99999999997</v>
          </cell>
          <cell r="H524">
            <v>21500</v>
          </cell>
          <cell r="I524">
            <v>187049.99999999997</v>
          </cell>
          <cell r="J524">
            <v>22000</v>
          </cell>
          <cell r="K524">
            <v>191399.99999999997</v>
          </cell>
          <cell r="P524">
            <v>21500</v>
          </cell>
          <cell r="Q524">
            <v>0.8</v>
          </cell>
          <cell r="R524">
            <v>17200</v>
          </cell>
        </row>
        <row r="525">
          <cell r="C525" t="str">
            <v>座金:SUS 厚2.0 40φ HL</v>
          </cell>
        </row>
        <row r="527">
          <cell r="A527" t="str">
            <v>金属工事（製作製金物）</v>
          </cell>
          <cell r="F527" t="str">
            <v>田村金物㈱</v>
          </cell>
          <cell r="H527" t="str">
            <v>㈲宇野製作所</v>
          </cell>
          <cell r="J527" t="str">
            <v>河上金物㈱</v>
          </cell>
          <cell r="P527" t="str">
            <v>㈲宇野製作所</v>
          </cell>
        </row>
        <row r="529">
          <cell r="B529" t="str">
            <v>【　地下通路　】</v>
          </cell>
        </row>
        <row r="531">
          <cell r="B531" t="str">
            <v>ＥＶﾋﾟｯﾄ</v>
          </cell>
          <cell r="C531" t="str">
            <v>W400×H1,200</v>
          </cell>
        </row>
        <row r="532">
          <cell r="A532" t="str">
            <v>M140141</v>
          </cell>
          <cell r="B532" t="str">
            <v>ステンレス製タラップ</v>
          </cell>
          <cell r="C532" t="str">
            <v>踏子:ｽﾃﾝﾚｽ19φ @350</v>
          </cell>
          <cell r="D532">
            <v>1</v>
          </cell>
          <cell r="E532" t="str">
            <v>箇所</v>
          </cell>
          <cell r="F532">
            <v>96000</v>
          </cell>
          <cell r="G532">
            <v>96000</v>
          </cell>
          <cell r="H532">
            <v>65000</v>
          </cell>
          <cell r="I532">
            <v>65000</v>
          </cell>
          <cell r="J532">
            <v>66000</v>
          </cell>
          <cell r="K532">
            <v>66000</v>
          </cell>
          <cell r="P532">
            <v>65000</v>
          </cell>
          <cell r="Q532">
            <v>0.8</v>
          </cell>
          <cell r="R532">
            <v>52000</v>
          </cell>
        </row>
        <row r="533">
          <cell r="C533" t="str">
            <v>手摺 :ｽﾃﾝﾚｽ34φ×3.2</v>
          </cell>
        </row>
        <row r="535">
          <cell r="C535" t="str">
            <v>ﾀｲﾙ用化粧蓋　W=150</v>
          </cell>
        </row>
        <row r="536">
          <cell r="A536" t="str">
            <v>M140142</v>
          </cell>
          <cell r="B536" t="str">
            <v>排水溝蓋</v>
          </cell>
          <cell r="C536" t="str">
            <v>ｽﾘｯﾄ付ｽﾃﾝﾚｽ枠共</v>
          </cell>
          <cell r="D536">
            <v>3.8</v>
          </cell>
          <cell r="E536" t="str">
            <v>ｍ</v>
          </cell>
          <cell r="F536">
            <v>67000</v>
          </cell>
          <cell r="G536">
            <v>254600</v>
          </cell>
          <cell r="H536">
            <v>60200</v>
          </cell>
          <cell r="I536">
            <v>228760</v>
          </cell>
          <cell r="J536">
            <v>62000</v>
          </cell>
          <cell r="K536">
            <v>235600</v>
          </cell>
          <cell r="P536">
            <v>60200</v>
          </cell>
          <cell r="Q536">
            <v>0.8</v>
          </cell>
          <cell r="R536">
            <v>48160</v>
          </cell>
        </row>
        <row r="539">
          <cell r="B539" t="str">
            <v>合　計</v>
          </cell>
          <cell r="G539">
            <v>23511760</v>
          </cell>
          <cell r="I539">
            <v>15720950</v>
          </cell>
          <cell r="K539">
            <v>20159700</v>
          </cell>
          <cell r="M539">
            <v>0</v>
          </cell>
          <cell r="P539">
            <v>15720950</v>
          </cell>
        </row>
        <row r="562">
          <cell r="A562" t="str">
            <v>建具工事</v>
          </cell>
          <cell r="F562" t="str">
            <v>新日軽㈱</v>
          </cell>
          <cell r="H562" t="str">
            <v>YKK ap㈱</v>
          </cell>
          <cell r="J562" t="str">
            <v>立山ｱﾙﾐﾆｳﾑ工業㈱</v>
          </cell>
          <cell r="L562" t="str">
            <v>三協ｱﾙﾐﾆｳﾑ工業㈱</v>
          </cell>
          <cell r="P562" t="str">
            <v>YKK ap㈱</v>
          </cell>
        </row>
        <row r="563">
          <cell r="A563" t="str">
            <v>アルミニウム製建具</v>
          </cell>
          <cell r="R563">
            <v>0</v>
          </cell>
        </row>
        <row r="564">
          <cell r="B564" t="str">
            <v>【　階段室・ｺﾛﾈｰﾄﾞ　】</v>
          </cell>
          <cell r="G564">
            <v>0</v>
          </cell>
          <cell r="I564">
            <v>0</v>
          </cell>
          <cell r="K564">
            <v>0</v>
          </cell>
          <cell r="M564">
            <v>0</v>
          </cell>
          <cell r="P564">
            <v>0</v>
          </cell>
          <cell r="R564">
            <v>0</v>
          </cell>
        </row>
        <row r="565">
          <cell r="A565" t="str">
            <v>M160010</v>
          </cell>
          <cell r="B565" t="str">
            <v>製品代</v>
          </cell>
          <cell r="D565">
            <v>1</v>
          </cell>
          <cell r="E565" t="str">
            <v>式</v>
          </cell>
          <cell r="G565">
            <v>309600</v>
          </cell>
          <cell r="I565">
            <v>271800</v>
          </cell>
          <cell r="K565">
            <v>279000</v>
          </cell>
          <cell r="M565">
            <v>488880</v>
          </cell>
          <cell r="P565">
            <v>271800</v>
          </cell>
          <cell r="Q565">
            <v>0.8</v>
          </cell>
          <cell r="R565">
            <v>217400</v>
          </cell>
        </row>
        <row r="566">
          <cell r="A566" t="str">
            <v>M160011</v>
          </cell>
          <cell r="B566" t="str">
            <v>取付け調整</v>
          </cell>
          <cell r="D566">
            <v>1</v>
          </cell>
          <cell r="E566" t="str">
            <v>式</v>
          </cell>
          <cell r="G566">
            <v>113400</v>
          </cell>
          <cell r="I566">
            <v>137100</v>
          </cell>
          <cell r="K566">
            <v>95620</v>
          </cell>
          <cell r="M566">
            <v>211500</v>
          </cell>
          <cell r="P566">
            <v>137100</v>
          </cell>
          <cell r="Q566">
            <v>0.8</v>
          </cell>
          <cell r="R566">
            <v>109600</v>
          </cell>
        </row>
        <row r="567">
          <cell r="A567" t="str">
            <v>M160012</v>
          </cell>
          <cell r="B567" t="str">
            <v>運搬</v>
          </cell>
          <cell r="D567">
            <v>1</v>
          </cell>
          <cell r="E567" t="str">
            <v>式</v>
          </cell>
          <cell r="G567">
            <v>3600</v>
          </cell>
          <cell r="I567">
            <v>35000</v>
          </cell>
          <cell r="K567">
            <v>6800</v>
          </cell>
          <cell r="M567">
            <v>3900</v>
          </cell>
          <cell r="P567">
            <v>35000</v>
          </cell>
          <cell r="Q567">
            <v>0.8</v>
          </cell>
          <cell r="R567">
            <v>28000</v>
          </cell>
        </row>
        <row r="568">
          <cell r="B568" t="str">
            <v>【　地下通路　】</v>
          </cell>
        </row>
        <row r="569">
          <cell r="A569" t="str">
            <v>M160015</v>
          </cell>
          <cell r="B569" t="str">
            <v>製品代</v>
          </cell>
          <cell r="D569">
            <v>1</v>
          </cell>
          <cell r="E569" t="str">
            <v>式</v>
          </cell>
          <cell r="G569">
            <v>138260</v>
          </cell>
          <cell r="I569">
            <v>92600</v>
          </cell>
          <cell r="K569">
            <v>220860</v>
          </cell>
          <cell r="M569">
            <v>203860</v>
          </cell>
          <cell r="P569">
            <v>92600</v>
          </cell>
          <cell r="Q569">
            <v>0.8</v>
          </cell>
          <cell r="R569">
            <v>74000</v>
          </cell>
        </row>
        <row r="570">
          <cell r="A570" t="str">
            <v>M160016</v>
          </cell>
          <cell r="B570" t="str">
            <v>取付け調整</v>
          </cell>
          <cell r="D570">
            <v>1</v>
          </cell>
          <cell r="E570" t="str">
            <v>式</v>
          </cell>
          <cell r="G570">
            <v>31130</v>
          </cell>
          <cell r="I570">
            <v>29900</v>
          </cell>
          <cell r="K570">
            <v>75690</v>
          </cell>
          <cell r="M570">
            <v>82200</v>
          </cell>
          <cell r="P570">
            <v>29900</v>
          </cell>
          <cell r="Q570">
            <v>0.8</v>
          </cell>
          <cell r="R570">
            <v>23900</v>
          </cell>
        </row>
        <row r="571">
          <cell r="A571" t="str">
            <v>M160017</v>
          </cell>
          <cell r="B571" t="str">
            <v>運搬</v>
          </cell>
          <cell r="D571">
            <v>1</v>
          </cell>
          <cell r="E571" t="str">
            <v>式</v>
          </cell>
          <cell r="G571">
            <v>3800</v>
          </cell>
          <cell r="I571">
            <v>5100</v>
          </cell>
          <cell r="K571">
            <v>5390</v>
          </cell>
          <cell r="M571">
            <v>8000</v>
          </cell>
          <cell r="P571">
            <v>5100</v>
          </cell>
          <cell r="Q571">
            <v>0.8</v>
          </cell>
          <cell r="R571">
            <v>4000</v>
          </cell>
        </row>
        <row r="572">
          <cell r="R572">
            <v>0</v>
          </cell>
        </row>
        <row r="573">
          <cell r="B573" t="str">
            <v>　計</v>
          </cell>
          <cell r="G573">
            <v>599790</v>
          </cell>
          <cell r="I573">
            <v>571500</v>
          </cell>
          <cell r="K573">
            <v>683360</v>
          </cell>
          <cell r="M573">
            <v>998340</v>
          </cell>
        </row>
        <row r="576">
          <cell r="F576" t="str">
            <v>不二サッシ㈱</v>
          </cell>
          <cell r="H576" t="str">
            <v>トステム㈱</v>
          </cell>
        </row>
        <row r="577">
          <cell r="P577">
            <v>0</v>
          </cell>
          <cell r="R577">
            <v>0</v>
          </cell>
        </row>
        <row r="578">
          <cell r="B578" t="str">
            <v>【　階段室・ｺﾛﾈｰﾄﾞ　】</v>
          </cell>
          <cell r="F578">
            <v>0</v>
          </cell>
          <cell r="G578">
            <v>0</v>
          </cell>
          <cell r="I578">
            <v>0</v>
          </cell>
          <cell r="M578">
            <v>0</v>
          </cell>
          <cell r="P578">
            <v>0</v>
          </cell>
          <cell r="R578">
            <v>0</v>
          </cell>
        </row>
        <row r="579">
          <cell r="B579" t="str">
            <v>製品代</v>
          </cell>
          <cell r="D579">
            <v>1</v>
          </cell>
          <cell r="E579" t="str">
            <v>式</v>
          </cell>
          <cell r="G579">
            <v>343800</v>
          </cell>
          <cell r="I579">
            <v>338400</v>
          </cell>
          <cell r="R579">
            <v>0</v>
          </cell>
        </row>
        <row r="580">
          <cell r="B580" t="str">
            <v>取付け調整</v>
          </cell>
          <cell r="D580">
            <v>1</v>
          </cell>
          <cell r="E580" t="str">
            <v>式</v>
          </cell>
          <cell r="G580">
            <v>194400</v>
          </cell>
          <cell r="I580">
            <v>325000</v>
          </cell>
          <cell r="R580">
            <v>0</v>
          </cell>
        </row>
        <row r="581">
          <cell r="B581" t="str">
            <v>運搬</v>
          </cell>
          <cell r="D581">
            <v>1</v>
          </cell>
          <cell r="E581" t="str">
            <v>式</v>
          </cell>
          <cell r="G581">
            <v>30600</v>
          </cell>
          <cell r="I581">
            <v>42000</v>
          </cell>
          <cell r="R581">
            <v>0</v>
          </cell>
        </row>
        <row r="582">
          <cell r="B582" t="str">
            <v>【　地下通路　】</v>
          </cell>
        </row>
        <row r="583">
          <cell r="B583" t="str">
            <v>製品代</v>
          </cell>
          <cell r="D583">
            <v>1</v>
          </cell>
          <cell r="E583" t="str">
            <v>式</v>
          </cell>
          <cell r="G583">
            <v>117400</v>
          </cell>
          <cell r="I583">
            <v>151200</v>
          </cell>
          <cell r="R583">
            <v>0</v>
          </cell>
        </row>
        <row r="584">
          <cell r="B584" t="str">
            <v>取付け調整</v>
          </cell>
          <cell r="D584">
            <v>1</v>
          </cell>
          <cell r="E584" t="str">
            <v>式</v>
          </cell>
          <cell r="G584">
            <v>51600</v>
          </cell>
          <cell r="I584">
            <v>224000</v>
          </cell>
          <cell r="R584">
            <v>0</v>
          </cell>
        </row>
        <row r="585">
          <cell r="B585" t="str">
            <v>運搬</v>
          </cell>
          <cell r="D585">
            <v>1</v>
          </cell>
          <cell r="E585" t="str">
            <v>式</v>
          </cell>
          <cell r="G585">
            <v>15000</v>
          </cell>
          <cell r="I585">
            <v>42000</v>
          </cell>
          <cell r="R585">
            <v>0</v>
          </cell>
        </row>
        <row r="586">
          <cell r="R586">
            <v>0</v>
          </cell>
        </row>
        <row r="587">
          <cell r="B587" t="str">
            <v>　計</v>
          </cell>
          <cell r="G587">
            <v>752800</v>
          </cell>
          <cell r="I587">
            <v>1122600</v>
          </cell>
          <cell r="P587">
            <v>571500</v>
          </cell>
        </row>
        <row r="589">
          <cell r="F589">
            <v>0</v>
          </cell>
          <cell r="G589">
            <v>0</v>
          </cell>
          <cell r="I589">
            <v>0</v>
          </cell>
          <cell r="K589">
            <v>0</v>
          </cell>
          <cell r="M589">
            <v>0</v>
          </cell>
          <cell r="P589">
            <v>0</v>
          </cell>
          <cell r="R589">
            <v>0</v>
          </cell>
        </row>
        <row r="590">
          <cell r="P590">
            <v>0</v>
          </cell>
          <cell r="R590">
            <v>0</v>
          </cell>
        </row>
        <row r="591">
          <cell r="F591">
            <v>0</v>
          </cell>
          <cell r="G591">
            <v>0</v>
          </cell>
          <cell r="I591">
            <v>0</v>
          </cell>
          <cell r="K591">
            <v>0</v>
          </cell>
          <cell r="M591">
            <v>0</v>
          </cell>
          <cell r="P591">
            <v>0</v>
          </cell>
          <cell r="R591">
            <v>0</v>
          </cell>
        </row>
        <row r="592">
          <cell r="R592">
            <v>0</v>
          </cell>
        </row>
        <row r="597">
          <cell r="A597" t="str">
            <v>建具工事</v>
          </cell>
          <cell r="F597" t="str">
            <v>文化ｼｬｯﾀｰ㈱</v>
          </cell>
          <cell r="H597" t="str">
            <v>三和ｼｬｯﾀｰ工業㈱</v>
          </cell>
          <cell r="J597" t="str">
            <v>東洋ｼｬｯﾀｰ㈱</v>
          </cell>
          <cell r="L597" t="str">
            <v>トステム㈱</v>
          </cell>
          <cell r="P597" t="str">
            <v>東洋ｼｬｯﾀｰ㈱</v>
          </cell>
        </row>
        <row r="598">
          <cell r="A598" t="str">
            <v>鋼製建具</v>
          </cell>
        </row>
        <row r="599">
          <cell r="B599" t="str">
            <v>【　大屋根　】</v>
          </cell>
          <cell r="G599">
            <v>0</v>
          </cell>
          <cell r="I599">
            <v>0</v>
          </cell>
          <cell r="L599">
            <v>0</v>
          </cell>
          <cell r="M599">
            <v>0</v>
          </cell>
          <cell r="P599">
            <v>0</v>
          </cell>
          <cell r="R599">
            <v>0</v>
          </cell>
        </row>
        <row r="600">
          <cell r="A600" t="str">
            <v>M160100</v>
          </cell>
          <cell r="B600" t="str">
            <v>製品代</v>
          </cell>
          <cell r="D600">
            <v>1</v>
          </cell>
          <cell r="E600" t="str">
            <v>式</v>
          </cell>
          <cell r="G600">
            <v>17088000</v>
          </cell>
          <cell r="I600">
            <v>17088000</v>
          </cell>
          <cell r="K600">
            <v>5475200</v>
          </cell>
          <cell r="M600">
            <v>9772800</v>
          </cell>
          <cell r="P600">
            <v>5475200</v>
          </cell>
          <cell r="Q600">
            <v>0.8</v>
          </cell>
          <cell r="R600">
            <v>4380100</v>
          </cell>
        </row>
        <row r="601">
          <cell r="A601" t="str">
            <v>M160101</v>
          </cell>
          <cell r="B601" t="str">
            <v>取付け調整</v>
          </cell>
          <cell r="D601">
            <v>1</v>
          </cell>
          <cell r="E601" t="str">
            <v>式</v>
          </cell>
          <cell r="G601">
            <v>1920000</v>
          </cell>
          <cell r="I601">
            <v>1920000</v>
          </cell>
          <cell r="K601">
            <v>1312000</v>
          </cell>
          <cell r="M601">
            <v>2175000</v>
          </cell>
          <cell r="P601">
            <v>1312000</v>
          </cell>
          <cell r="Q601">
            <v>0.8</v>
          </cell>
          <cell r="R601">
            <v>1049600</v>
          </cell>
        </row>
        <row r="602">
          <cell r="A602" t="str">
            <v>M160102</v>
          </cell>
          <cell r="B602" t="str">
            <v>運搬</v>
          </cell>
          <cell r="D602">
            <v>1</v>
          </cell>
          <cell r="E602" t="str">
            <v>式</v>
          </cell>
          <cell r="G602">
            <v>480000</v>
          </cell>
          <cell r="I602">
            <v>480000</v>
          </cell>
          <cell r="K602">
            <v>384000</v>
          </cell>
          <cell r="M602">
            <v>711000</v>
          </cell>
          <cell r="P602">
            <v>384000</v>
          </cell>
          <cell r="Q602">
            <v>0.8</v>
          </cell>
          <cell r="R602">
            <v>307200</v>
          </cell>
        </row>
        <row r="603">
          <cell r="B603" t="str">
            <v>【　階段室・ｺﾛﾈｰﾄﾞ　】</v>
          </cell>
          <cell r="G603">
            <v>0</v>
          </cell>
          <cell r="I603">
            <v>0</v>
          </cell>
          <cell r="K603">
            <v>0</v>
          </cell>
          <cell r="M603">
            <v>0</v>
          </cell>
          <cell r="P603">
            <v>0</v>
          </cell>
          <cell r="R603">
            <v>0</v>
          </cell>
        </row>
        <row r="604">
          <cell r="A604" t="str">
            <v>M160110</v>
          </cell>
          <cell r="B604" t="str">
            <v>製品代</v>
          </cell>
          <cell r="D604">
            <v>1</v>
          </cell>
          <cell r="E604" t="str">
            <v>式</v>
          </cell>
          <cell r="G604">
            <v>94500</v>
          </cell>
          <cell r="I604">
            <v>72400</v>
          </cell>
          <cell r="K604">
            <v>106000</v>
          </cell>
          <cell r="M604">
            <v>83200</v>
          </cell>
          <cell r="P604">
            <v>106000</v>
          </cell>
          <cell r="Q604">
            <v>0.8</v>
          </cell>
          <cell r="R604">
            <v>84800</v>
          </cell>
        </row>
        <row r="605">
          <cell r="A605" t="str">
            <v>M160111</v>
          </cell>
          <cell r="B605" t="str">
            <v>取付け調整</v>
          </cell>
          <cell r="D605">
            <v>1</v>
          </cell>
          <cell r="E605" t="str">
            <v>式</v>
          </cell>
          <cell r="G605">
            <v>20600</v>
          </cell>
          <cell r="I605">
            <v>17100</v>
          </cell>
          <cell r="K605">
            <v>85400</v>
          </cell>
          <cell r="M605">
            <v>29200</v>
          </cell>
          <cell r="P605">
            <v>85400</v>
          </cell>
          <cell r="Q605">
            <v>0.8</v>
          </cell>
          <cell r="R605">
            <v>68300</v>
          </cell>
        </row>
        <row r="606">
          <cell r="A606" t="str">
            <v>M160112</v>
          </cell>
          <cell r="B606" t="str">
            <v>運搬</v>
          </cell>
          <cell r="D606">
            <v>1</v>
          </cell>
          <cell r="E606" t="str">
            <v>式</v>
          </cell>
          <cell r="G606">
            <v>3900</v>
          </cell>
          <cell r="I606">
            <v>9100</v>
          </cell>
          <cell r="K606">
            <v>31500</v>
          </cell>
          <cell r="M606">
            <v>6560</v>
          </cell>
          <cell r="P606">
            <v>31500</v>
          </cell>
          <cell r="Q606">
            <v>0.8</v>
          </cell>
          <cell r="R606">
            <v>25200</v>
          </cell>
        </row>
        <row r="607">
          <cell r="B607" t="str">
            <v>【　地下通路　】</v>
          </cell>
        </row>
        <row r="608">
          <cell r="A608" t="str">
            <v>M160120</v>
          </cell>
          <cell r="B608" t="str">
            <v>製品代</v>
          </cell>
          <cell r="D608">
            <v>1</v>
          </cell>
          <cell r="E608" t="str">
            <v>式</v>
          </cell>
          <cell r="G608">
            <v>840400</v>
          </cell>
          <cell r="I608">
            <v>615300</v>
          </cell>
          <cell r="K608">
            <v>831500</v>
          </cell>
          <cell r="M608">
            <v>449490</v>
          </cell>
          <cell r="P608">
            <v>831500</v>
          </cell>
          <cell r="Q608">
            <v>0.8</v>
          </cell>
          <cell r="R608">
            <v>665200</v>
          </cell>
        </row>
        <row r="609">
          <cell r="A609" t="str">
            <v>M160121</v>
          </cell>
          <cell r="B609" t="str">
            <v>取付け調整</v>
          </cell>
          <cell r="D609">
            <v>1</v>
          </cell>
          <cell r="E609" t="str">
            <v>式</v>
          </cell>
          <cell r="G609">
            <v>179100</v>
          </cell>
          <cell r="I609">
            <v>128400</v>
          </cell>
          <cell r="K609">
            <v>248500</v>
          </cell>
          <cell r="M609">
            <v>157800</v>
          </cell>
          <cell r="P609">
            <v>248500</v>
          </cell>
          <cell r="Q609">
            <v>0.8</v>
          </cell>
          <cell r="R609">
            <v>198800</v>
          </cell>
        </row>
        <row r="610">
          <cell r="A610" t="str">
            <v>M160122</v>
          </cell>
          <cell r="B610" t="str">
            <v>運搬</v>
          </cell>
          <cell r="D610">
            <v>1</v>
          </cell>
          <cell r="E610" t="str">
            <v>式</v>
          </cell>
          <cell r="G610">
            <v>32300</v>
          </cell>
          <cell r="I610">
            <v>58400</v>
          </cell>
          <cell r="K610">
            <v>82900</v>
          </cell>
          <cell r="M610">
            <v>35440</v>
          </cell>
          <cell r="P610">
            <v>82900</v>
          </cell>
          <cell r="Q610">
            <v>0.8</v>
          </cell>
          <cell r="R610">
            <v>66300</v>
          </cell>
        </row>
        <row r="612">
          <cell r="R612">
            <v>0</v>
          </cell>
        </row>
        <row r="613">
          <cell r="B613" t="str">
            <v>　計</v>
          </cell>
          <cell r="G613">
            <v>20658800</v>
          </cell>
          <cell r="I613">
            <v>20388700</v>
          </cell>
          <cell r="K613">
            <v>8557000</v>
          </cell>
          <cell r="M613">
            <v>13420490</v>
          </cell>
          <cell r="P613">
            <v>8557000</v>
          </cell>
        </row>
        <row r="631">
          <cell r="P631">
            <v>0</v>
          </cell>
          <cell r="R631">
            <v>0</v>
          </cell>
        </row>
        <row r="632">
          <cell r="A632" t="str">
            <v>ガラス工事</v>
          </cell>
          <cell r="F632" t="str">
            <v>旭硝子アメニティック㈱</v>
          </cell>
          <cell r="H632" t="str">
            <v>日本板硝子㈱</v>
          </cell>
          <cell r="J632" t="str">
            <v>セントラル硝子㈱</v>
          </cell>
          <cell r="P632" t="str">
            <v>旭硝子アメニティック㈱</v>
          </cell>
        </row>
        <row r="633">
          <cell r="A633" t="str">
            <v>合せガラス</v>
          </cell>
          <cell r="P633">
            <v>0</v>
          </cell>
        </row>
        <row r="634">
          <cell r="B634" t="str">
            <v>【　大屋根　】</v>
          </cell>
        </row>
        <row r="635">
          <cell r="C635" t="str">
            <v>強化8+網入透明6.8</v>
          </cell>
        </row>
        <row r="636">
          <cell r="A636" t="str">
            <v>M161000</v>
          </cell>
          <cell r="B636" t="str">
            <v>合せガラス</v>
          </cell>
          <cell r="C636" t="str">
            <v>W182～692.37×D882</v>
          </cell>
          <cell r="D636">
            <v>16</v>
          </cell>
          <cell r="E636" t="str">
            <v>枚</v>
          </cell>
          <cell r="F636">
            <v>95777</v>
          </cell>
          <cell r="G636">
            <v>1532432</v>
          </cell>
          <cell r="H636">
            <v>556050</v>
          </cell>
          <cell r="I636">
            <v>8896800</v>
          </cell>
          <cell r="J636">
            <v>346970</v>
          </cell>
          <cell r="K636">
            <v>5551520</v>
          </cell>
          <cell r="P636">
            <v>99811</v>
          </cell>
          <cell r="Q636">
            <v>0.8</v>
          </cell>
          <cell r="R636">
            <v>79850</v>
          </cell>
        </row>
        <row r="637">
          <cell r="C637" t="str">
            <v>中間：乳白色ﾌｲﾙﾑ</v>
          </cell>
        </row>
        <row r="638">
          <cell r="C638" t="str">
            <v>運搬費等</v>
          </cell>
          <cell r="D638">
            <v>1</v>
          </cell>
          <cell r="E638" t="str">
            <v>式</v>
          </cell>
          <cell r="G638">
            <v>64537</v>
          </cell>
          <cell r="K638">
            <v>277576</v>
          </cell>
        </row>
        <row r="639">
          <cell r="C639" t="str">
            <v>小　計</v>
          </cell>
          <cell r="D639">
            <v>16</v>
          </cell>
          <cell r="E639" t="str">
            <v>枚</v>
          </cell>
          <cell r="F639">
            <v>99811</v>
          </cell>
          <cell r="G639">
            <v>1596969</v>
          </cell>
          <cell r="H639">
            <v>556050</v>
          </cell>
          <cell r="I639">
            <v>8896800</v>
          </cell>
          <cell r="J639">
            <v>364319</v>
          </cell>
          <cell r="K639">
            <v>5829096</v>
          </cell>
        </row>
        <row r="641">
          <cell r="C641" t="str">
            <v>強化8+網入透明6.8</v>
          </cell>
          <cell r="D641">
            <v>0</v>
          </cell>
          <cell r="E641">
            <v>0</v>
          </cell>
        </row>
        <row r="642">
          <cell r="A642" t="str">
            <v>M161001</v>
          </cell>
          <cell r="B642" t="str">
            <v>合せガラス</v>
          </cell>
          <cell r="C642" t="str">
            <v>W182～854.08×D1088</v>
          </cell>
          <cell r="D642">
            <v>8</v>
          </cell>
          <cell r="E642" t="str">
            <v>枚</v>
          </cell>
          <cell r="F642">
            <v>146021</v>
          </cell>
          <cell r="G642">
            <v>1168168</v>
          </cell>
          <cell r="H642">
            <v>394770</v>
          </cell>
          <cell r="I642">
            <v>3158160</v>
          </cell>
          <cell r="J642">
            <v>235350</v>
          </cell>
          <cell r="K642">
            <v>1882800</v>
          </cell>
          <cell r="P642">
            <v>152171</v>
          </cell>
          <cell r="Q642">
            <v>0.8</v>
          </cell>
          <cell r="R642">
            <v>121740</v>
          </cell>
        </row>
        <row r="643">
          <cell r="C643" t="str">
            <v>中間：乳白色ﾌｲﾙﾑ</v>
          </cell>
        </row>
        <row r="644">
          <cell r="C644" t="str">
            <v>運搬費等</v>
          </cell>
          <cell r="D644">
            <v>1</v>
          </cell>
          <cell r="E644" t="str">
            <v>式</v>
          </cell>
          <cell r="G644">
            <v>49196</v>
          </cell>
          <cell r="K644">
            <v>94140</v>
          </cell>
        </row>
        <row r="645">
          <cell r="C645" t="str">
            <v>小　計</v>
          </cell>
          <cell r="D645">
            <v>8</v>
          </cell>
          <cell r="E645" t="str">
            <v>枚</v>
          </cell>
          <cell r="F645">
            <v>152171</v>
          </cell>
          <cell r="G645">
            <v>1217364</v>
          </cell>
          <cell r="H645">
            <v>394770</v>
          </cell>
          <cell r="I645">
            <v>3158160</v>
          </cell>
          <cell r="J645">
            <v>247118</v>
          </cell>
          <cell r="K645">
            <v>1976940</v>
          </cell>
        </row>
        <row r="647">
          <cell r="C647" t="str">
            <v>強化8+網入透明6.8</v>
          </cell>
          <cell r="D647">
            <v>0</v>
          </cell>
          <cell r="E647">
            <v>0</v>
          </cell>
        </row>
        <row r="648">
          <cell r="A648" t="str">
            <v>M161002</v>
          </cell>
          <cell r="B648" t="str">
            <v>合せガラス</v>
          </cell>
          <cell r="C648" t="str">
            <v>W182～1015.79×D1294</v>
          </cell>
          <cell r="D648">
            <v>16</v>
          </cell>
          <cell r="E648" t="str">
            <v>枚</v>
          </cell>
          <cell r="F648">
            <v>205686</v>
          </cell>
          <cell r="G648">
            <v>3290976</v>
          </cell>
          <cell r="H648">
            <v>260790</v>
          </cell>
          <cell r="I648">
            <v>4172640</v>
          </cell>
          <cell r="J648">
            <v>144830</v>
          </cell>
          <cell r="K648">
            <v>2317280</v>
          </cell>
          <cell r="P648">
            <v>214348</v>
          </cell>
          <cell r="Q648">
            <v>0.8</v>
          </cell>
          <cell r="R648">
            <v>171480</v>
          </cell>
        </row>
        <row r="649">
          <cell r="C649" t="str">
            <v>中間：乳白色ﾌｲﾙﾑ</v>
          </cell>
        </row>
        <row r="650">
          <cell r="C650" t="str">
            <v>運搬費等</v>
          </cell>
          <cell r="D650">
            <v>1</v>
          </cell>
          <cell r="E650" t="str">
            <v>式</v>
          </cell>
          <cell r="G650">
            <v>138597</v>
          </cell>
          <cell r="K650">
            <v>115864</v>
          </cell>
        </row>
        <row r="651">
          <cell r="C651" t="str">
            <v>小　計</v>
          </cell>
          <cell r="D651">
            <v>16</v>
          </cell>
          <cell r="E651" t="str">
            <v>枚</v>
          </cell>
          <cell r="F651">
            <v>214348</v>
          </cell>
          <cell r="G651">
            <v>3429573</v>
          </cell>
          <cell r="H651">
            <v>260790</v>
          </cell>
          <cell r="I651">
            <v>4172640</v>
          </cell>
          <cell r="J651">
            <v>152072</v>
          </cell>
          <cell r="K651">
            <v>2433144</v>
          </cell>
        </row>
        <row r="655">
          <cell r="B655" t="str">
            <v>　計</v>
          </cell>
          <cell r="G655">
            <v>6243906</v>
          </cell>
          <cell r="I655">
            <v>16227600</v>
          </cell>
          <cell r="K655">
            <v>10239180</v>
          </cell>
          <cell r="M655">
            <v>0</v>
          </cell>
          <cell r="P655">
            <v>6243906</v>
          </cell>
        </row>
        <row r="667">
          <cell r="A667" t="str">
            <v>ガラス工事</v>
          </cell>
          <cell r="F667" t="str">
            <v>旭硝子ﾋﾞﾙ建材　　　　　    ｴﾝｼﾞﾆｱﾘﾝｸﾞ㈱</v>
          </cell>
          <cell r="H667" t="str">
            <v>日本板硝子　　　　　　　　D&amp;Gｼｽﾃﾑ㈱</v>
          </cell>
          <cell r="J667" t="str">
            <v>セントラル硝子㈱</v>
          </cell>
          <cell r="P667" t="str">
            <v>旭硝子ﾋﾞﾙ建材　　　　　    ｴﾝｼﾞﾆｱﾘﾝｸﾞ㈱</v>
          </cell>
        </row>
        <row r="668">
          <cell r="A668" t="str">
            <v>合せガラス（ＤＰＧ工法）</v>
          </cell>
        </row>
        <row r="669">
          <cell r="B669" t="str">
            <v>【　通　路　】</v>
          </cell>
        </row>
        <row r="670">
          <cell r="B670" t="str">
            <v>ＤＰＧ－１</v>
          </cell>
          <cell r="C670" t="str">
            <v>強化12+強化8 W2,485×H2,311～2,435</v>
          </cell>
        </row>
        <row r="671">
          <cell r="A671" t="str">
            <v>M162000</v>
          </cell>
          <cell r="B671" t="str">
            <v>合せガラス</v>
          </cell>
          <cell r="C671" t="str">
            <v>DPG工法</v>
          </cell>
          <cell r="D671">
            <v>8</v>
          </cell>
          <cell r="E671" t="str">
            <v>枚</v>
          </cell>
          <cell r="F671">
            <v>1498000</v>
          </cell>
          <cell r="G671">
            <v>11984000</v>
          </cell>
          <cell r="H671">
            <v>1753170</v>
          </cell>
          <cell r="I671">
            <v>14025360</v>
          </cell>
          <cell r="J671">
            <v>1107250</v>
          </cell>
          <cell r="K671">
            <v>8858000</v>
          </cell>
          <cell r="P671">
            <v>1107250</v>
          </cell>
          <cell r="Q671">
            <v>0.8</v>
          </cell>
          <cell r="R671">
            <v>885800</v>
          </cell>
        </row>
        <row r="672">
          <cell r="C672" t="str">
            <v>強化ｶﾞﾗｽ点支持ｽｸﾘｰﾝｼｽﾃﾑ一式</v>
          </cell>
        </row>
        <row r="674">
          <cell r="B674" t="str">
            <v>ＤＰＧ－２</v>
          </cell>
          <cell r="C674" t="str">
            <v>強化12+強化8 W2,109×H2,363～2,394</v>
          </cell>
        </row>
        <row r="675">
          <cell r="A675" t="str">
            <v>M162001</v>
          </cell>
          <cell r="B675" t="str">
            <v>合せガラス</v>
          </cell>
          <cell r="C675" t="str">
            <v>DPG工法</v>
          </cell>
          <cell r="D675">
            <v>5</v>
          </cell>
          <cell r="E675" t="str">
            <v>枚</v>
          </cell>
          <cell r="F675">
            <v>1296000</v>
          </cell>
          <cell r="G675">
            <v>6480000</v>
          </cell>
          <cell r="H675">
            <v>1556244</v>
          </cell>
          <cell r="I675">
            <v>7781220</v>
          </cell>
          <cell r="J675">
            <v>894200</v>
          </cell>
          <cell r="K675">
            <v>4471000</v>
          </cell>
          <cell r="P675">
            <v>894200</v>
          </cell>
          <cell r="Q675">
            <v>0.8</v>
          </cell>
          <cell r="R675">
            <v>715360</v>
          </cell>
        </row>
        <row r="676">
          <cell r="C676" t="str">
            <v>強化ｶﾞﾗｽ点支持ｽｸﾘｰﾝｼｽﾃﾑ一式</v>
          </cell>
        </row>
        <row r="678">
          <cell r="B678" t="str">
            <v>ｶﾞﾗｽ突合せ用</v>
          </cell>
        </row>
        <row r="679">
          <cell r="A679" t="str">
            <v>M161200</v>
          </cell>
          <cell r="B679" t="str">
            <v>ｼﾘｺｰﾝｼｰﾗﾝﾄ</v>
          </cell>
          <cell r="C679" t="str">
            <v>二成分形低ﾓｼﾞｭﾗｽﾀｲﾌﾟ　15×21.5</v>
          </cell>
          <cell r="D679">
            <v>26.1</v>
          </cell>
          <cell r="E679" t="str">
            <v>ｍ</v>
          </cell>
          <cell r="F679">
            <v>5600</v>
          </cell>
          <cell r="G679">
            <v>146160</v>
          </cell>
          <cell r="H679">
            <v>6000</v>
          </cell>
          <cell r="I679">
            <v>156600</v>
          </cell>
          <cell r="J679">
            <v>2800</v>
          </cell>
          <cell r="K679">
            <v>73080</v>
          </cell>
          <cell r="P679">
            <v>2800</v>
          </cell>
          <cell r="Q679">
            <v>0.8</v>
          </cell>
          <cell r="R679">
            <v>2240</v>
          </cell>
        </row>
        <row r="682">
          <cell r="B682" t="str">
            <v>　計</v>
          </cell>
          <cell r="G682">
            <v>18610160</v>
          </cell>
          <cell r="I682">
            <v>21963180</v>
          </cell>
          <cell r="K682">
            <v>13402080</v>
          </cell>
          <cell r="M682">
            <v>0</v>
          </cell>
          <cell r="P682">
            <v>13402080</v>
          </cell>
        </row>
        <row r="702">
          <cell r="A702" t="str">
            <v>ガラス工事</v>
          </cell>
          <cell r="F702" t="str">
            <v>日本電気硝子㈱</v>
          </cell>
          <cell r="P702" t="str">
            <v>日本電気硝子㈱</v>
          </cell>
        </row>
        <row r="703">
          <cell r="A703" t="str">
            <v>ガラスブロック及びトップライト</v>
          </cell>
          <cell r="P703">
            <v>0</v>
          </cell>
        </row>
        <row r="705">
          <cell r="B705" t="str">
            <v>【　階段室・ｺﾛﾈｰﾄﾞ　】</v>
          </cell>
        </row>
        <row r="706">
          <cell r="A706" t="str">
            <v>M163000</v>
          </cell>
          <cell r="B706" t="str">
            <v>ガラスブロック</v>
          </cell>
          <cell r="C706" t="str">
            <v>190×190×95</v>
          </cell>
          <cell r="D706">
            <v>3</v>
          </cell>
          <cell r="E706" t="str">
            <v>ｍ2</v>
          </cell>
          <cell r="F706">
            <v>65500</v>
          </cell>
          <cell r="G706">
            <v>196500</v>
          </cell>
          <cell r="P706">
            <v>65500</v>
          </cell>
          <cell r="Q706">
            <v>0.8</v>
          </cell>
          <cell r="R706">
            <v>52400</v>
          </cell>
        </row>
        <row r="708">
          <cell r="B708" t="str">
            <v>【　地下通路　】</v>
          </cell>
        </row>
        <row r="709">
          <cell r="B709" t="str">
            <v>トップライト</v>
          </cell>
          <cell r="C709" t="str">
            <v>W780×H780 鋳鉄枠共</v>
          </cell>
        </row>
        <row r="710">
          <cell r="A710" t="str">
            <v>M163001</v>
          </cell>
          <cell r="B710" t="str">
            <v>ガラスブロック</v>
          </cell>
          <cell r="C710" t="str">
            <v>120×120×40　ﾌﾟﾘｽﾞﾑｶﾞﾗｽ　ﾉﾝｽﾘｯﾌﾟ</v>
          </cell>
          <cell r="D710">
            <v>25</v>
          </cell>
          <cell r="E710" t="str">
            <v>箇所</v>
          </cell>
          <cell r="F710">
            <v>223300</v>
          </cell>
          <cell r="G710">
            <v>5582500</v>
          </cell>
          <cell r="P710">
            <v>223300</v>
          </cell>
          <cell r="Q710">
            <v>0.8</v>
          </cell>
          <cell r="R710">
            <v>178640</v>
          </cell>
        </row>
        <row r="713">
          <cell r="B713" t="str">
            <v>　計</v>
          </cell>
          <cell r="G713">
            <v>5779000</v>
          </cell>
          <cell r="I713">
            <v>0</v>
          </cell>
          <cell r="K713">
            <v>0</v>
          </cell>
          <cell r="M713">
            <v>0</v>
          </cell>
          <cell r="P713">
            <v>5779000</v>
          </cell>
        </row>
        <row r="737">
          <cell r="A737" t="str">
            <v>ユニット及びその他工事</v>
          </cell>
          <cell r="F737" t="str">
            <v>美和ロック㈱</v>
          </cell>
          <cell r="H737" t="str">
            <v>㈱メイバン</v>
          </cell>
          <cell r="J737" t="str">
            <v>エイシダ宣伝㈱</v>
          </cell>
          <cell r="P737" t="str">
            <v>美和ロック㈱</v>
          </cell>
        </row>
        <row r="738">
          <cell r="A738" t="str">
            <v>サイン</v>
          </cell>
          <cell r="P738">
            <v>0</v>
          </cell>
        </row>
        <row r="739">
          <cell r="B739" t="str">
            <v>【　通　路　】</v>
          </cell>
        </row>
        <row r="740">
          <cell r="C740" t="str">
            <v>W300×H300＋60(3枚)</v>
          </cell>
        </row>
        <row r="741">
          <cell r="A741" t="str">
            <v>M200002</v>
          </cell>
          <cell r="B741" t="str">
            <v>誘導サインＡ</v>
          </cell>
          <cell r="C741" t="str">
            <v>ﾌﾟﾚｰﾄ脱着式</v>
          </cell>
          <cell r="D741">
            <v>1</v>
          </cell>
          <cell r="E741" t="str">
            <v>箇所</v>
          </cell>
          <cell r="F741">
            <v>60000</v>
          </cell>
          <cell r="G741">
            <v>60000</v>
          </cell>
          <cell r="H741">
            <v>61000</v>
          </cell>
          <cell r="I741">
            <v>61000</v>
          </cell>
          <cell r="J741">
            <v>61000</v>
          </cell>
          <cell r="K741">
            <v>61000</v>
          </cell>
          <cell r="P741">
            <v>60000</v>
          </cell>
          <cell r="Q741">
            <v>0.8</v>
          </cell>
          <cell r="R741">
            <v>48000</v>
          </cell>
        </row>
        <row r="742">
          <cell r="C742" t="str">
            <v>ｱﾙﾐ焼付塗装</v>
          </cell>
        </row>
        <row r="743">
          <cell r="B743" t="str">
            <v>小　　計</v>
          </cell>
          <cell r="G743">
            <v>60000</v>
          </cell>
          <cell r="I743">
            <v>61000</v>
          </cell>
          <cell r="K743">
            <v>61000</v>
          </cell>
        </row>
        <row r="746">
          <cell r="B746" t="str">
            <v>【　階段室・ｺﾛﾈｰﾄﾞ　】</v>
          </cell>
        </row>
        <row r="747">
          <cell r="C747" t="str">
            <v>W500×H900 壁付</v>
          </cell>
        </row>
        <row r="748">
          <cell r="A748" t="str">
            <v>M200000</v>
          </cell>
          <cell r="B748" t="str">
            <v>フロア案内板</v>
          </cell>
          <cell r="C748" t="str">
            <v>ｱｸﾘﾙ板ｼﾙｸ印刷</v>
          </cell>
          <cell r="D748">
            <v>2</v>
          </cell>
          <cell r="E748" t="str">
            <v>箇所</v>
          </cell>
          <cell r="F748">
            <v>220000</v>
          </cell>
          <cell r="G748">
            <v>440000</v>
          </cell>
          <cell r="H748">
            <v>250000</v>
          </cell>
          <cell r="I748">
            <v>500000</v>
          </cell>
          <cell r="J748">
            <v>450000</v>
          </cell>
          <cell r="K748">
            <v>900000</v>
          </cell>
          <cell r="P748">
            <v>220000</v>
          </cell>
          <cell r="Q748">
            <v>0.8</v>
          </cell>
          <cell r="R748">
            <v>176000</v>
          </cell>
        </row>
        <row r="749">
          <cell r="C749" t="str">
            <v>ｱﾙﾐ焼付塗装</v>
          </cell>
        </row>
        <row r="751">
          <cell r="C751" t="str">
            <v>W300×H300＋60(3枚)</v>
          </cell>
        </row>
        <row r="752">
          <cell r="A752" t="str">
            <v>M200002</v>
          </cell>
          <cell r="B752" t="str">
            <v>誘導サインＡ</v>
          </cell>
          <cell r="C752" t="str">
            <v>ﾌﾟﾚｰﾄ脱着式</v>
          </cell>
          <cell r="D752">
            <v>1</v>
          </cell>
          <cell r="E752" t="str">
            <v>箇所</v>
          </cell>
          <cell r="F752">
            <v>60000</v>
          </cell>
          <cell r="G752">
            <v>60000</v>
          </cell>
          <cell r="H752">
            <v>61000</v>
          </cell>
          <cell r="I752">
            <v>61000</v>
          </cell>
          <cell r="J752">
            <v>61000</v>
          </cell>
          <cell r="K752">
            <v>61000</v>
          </cell>
          <cell r="P752">
            <v>60000</v>
          </cell>
          <cell r="Q752">
            <v>0.8</v>
          </cell>
          <cell r="R752">
            <v>48000</v>
          </cell>
        </row>
        <row r="753">
          <cell r="C753" t="str">
            <v>ｱﾙﾐ焼付塗装</v>
          </cell>
        </row>
        <row r="755">
          <cell r="C755" t="str">
            <v>W250×H50</v>
          </cell>
        </row>
        <row r="756">
          <cell r="A756" t="str">
            <v>M200003</v>
          </cell>
          <cell r="B756" t="str">
            <v>室名表示</v>
          </cell>
          <cell r="C756" t="str">
            <v>ﾌﾟﾚｰﾄ脱着式</v>
          </cell>
          <cell r="D756">
            <v>1</v>
          </cell>
          <cell r="E756" t="str">
            <v>箇所</v>
          </cell>
          <cell r="F756">
            <v>37200</v>
          </cell>
          <cell r="G756">
            <v>37200</v>
          </cell>
          <cell r="H756">
            <v>15000</v>
          </cell>
          <cell r="I756">
            <v>15000</v>
          </cell>
          <cell r="J756">
            <v>11000</v>
          </cell>
          <cell r="K756">
            <v>11000</v>
          </cell>
          <cell r="P756">
            <v>37200</v>
          </cell>
          <cell r="Q756">
            <v>0.8</v>
          </cell>
          <cell r="R756">
            <v>29760</v>
          </cell>
        </row>
        <row r="757">
          <cell r="C757" t="str">
            <v>ｱﾙﾐ焼付塗装</v>
          </cell>
        </row>
        <row r="759">
          <cell r="B759" t="str">
            <v>小　　計</v>
          </cell>
          <cell r="G759">
            <v>537200</v>
          </cell>
          <cell r="I759">
            <v>576000</v>
          </cell>
          <cell r="K759">
            <v>972000</v>
          </cell>
        </row>
        <row r="772">
          <cell r="A772" t="str">
            <v>ユニット及びその他工事</v>
          </cell>
          <cell r="F772" t="str">
            <v>美和ロック㈱</v>
          </cell>
          <cell r="H772" t="str">
            <v>㈱メイバン</v>
          </cell>
          <cell r="J772" t="str">
            <v>エイシダ宣伝㈱</v>
          </cell>
          <cell r="P772" t="str">
            <v>美和ロック㈱</v>
          </cell>
        </row>
        <row r="773">
          <cell r="A773" t="str">
            <v>サイン</v>
          </cell>
          <cell r="P773">
            <v>0</v>
          </cell>
        </row>
        <row r="774">
          <cell r="B774" t="str">
            <v>【　地下通路　】</v>
          </cell>
        </row>
        <row r="775">
          <cell r="C775" t="str">
            <v>W500×H900 壁付</v>
          </cell>
        </row>
        <row r="776">
          <cell r="A776" t="str">
            <v>M200000</v>
          </cell>
          <cell r="B776" t="str">
            <v>フロア案内板</v>
          </cell>
          <cell r="C776" t="str">
            <v>ｱｸﾘﾙ板ｼﾙｸ印刷</v>
          </cell>
          <cell r="D776">
            <v>1</v>
          </cell>
          <cell r="E776" t="str">
            <v>箇所</v>
          </cell>
          <cell r="F776">
            <v>220000</v>
          </cell>
          <cell r="G776">
            <v>220000</v>
          </cell>
          <cell r="H776">
            <v>250000</v>
          </cell>
          <cell r="I776">
            <v>250000</v>
          </cell>
          <cell r="J776">
            <v>450000</v>
          </cell>
          <cell r="K776">
            <v>450000</v>
          </cell>
          <cell r="P776">
            <v>220000</v>
          </cell>
          <cell r="Q776">
            <v>0.8</v>
          </cell>
          <cell r="R776">
            <v>176000</v>
          </cell>
        </row>
        <row r="777">
          <cell r="C777" t="str">
            <v>ｱﾙﾐ焼付塗装</v>
          </cell>
        </row>
        <row r="779">
          <cell r="C779" t="str">
            <v>W300×H300＋60(2枚)</v>
          </cell>
        </row>
        <row r="780">
          <cell r="A780" t="str">
            <v>M200001</v>
          </cell>
          <cell r="B780" t="str">
            <v>誘導サインＢ</v>
          </cell>
          <cell r="C780" t="str">
            <v>ﾌﾟﾚｰﾄ脱着式</v>
          </cell>
          <cell r="D780">
            <v>1</v>
          </cell>
          <cell r="E780" t="str">
            <v>箇所</v>
          </cell>
          <cell r="F780">
            <v>37200</v>
          </cell>
          <cell r="G780">
            <v>37200</v>
          </cell>
          <cell r="H780">
            <v>39000</v>
          </cell>
          <cell r="I780">
            <v>39000</v>
          </cell>
          <cell r="J780">
            <v>53000</v>
          </cell>
          <cell r="K780">
            <v>53000</v>
          </cell>
          <cell r="P780">
            <v>37200</v>
          </cell>
          <cell r="Q780">
            <v>0.8</v>
          </cell>
          <cell r="R780">
            <v>29760</v>
          </cell>
        </row>
        <row r="781">
          <cell r="C781" t="str">
            <v>ｱﾙﾐ焼付塗装</v>
          </cell>
        </row>
        <row r="783">
          <cell r="C783" t="str">
            <v>W250×H50</v>
          </cell>
        </row>
        <row r="784">
          <cell r="A784" t="str">
            <v>M200003</v>
          </cell>
          <cell r="B784" t="str">
            <v>室名表示</v>
          </cell>
          <cell r="C784" t="str">
            <v>ﾌﾟﾚｰﾄ脱着式</v>
          </cell>
          <cell r="D784">
            <v>3</v>
          </cell>
          <cell r="E784" t="str">
            <v>箇所</v>
          </cell>
          <cell r="F784">
            <v>37200</v>
          </cell>
          <cell r="G784">
            <v>111600</v>
          </cell>
          <cell r="H784">
            <v>15000</v>
          </cell>
          <cell r="I784">
            <v>45000</v>
          </cell>
          <cell r="J784">
            <v>11000</v>
          </cell>
          <cell r="K784">
            <v>33000</v>
          </cell>
          <cell r="P784">
            <v>37200</v>
          </cell>
          <cell r="Q784">
            <v>0.8</v>
          </cell>
          <cell r="R784">
            <v>29760</v>
          </cell>
        </row>
        <row r="785">
          <cell r="C785" t="str">
            <v>ｱﾙﾐ焼付塗装</v>
          </cell>
        </row>
        <row r="787">
          <cell r="B787" t="str">
            <v>小　　計</v>
          </cell>
          <cell r="G787">
            <v>368800</v>
          </cell>
          <cell r="I787">
            <v>334000</v>
          </cell>
          <cell r="K787">
            <v>536000</v>
          </cell>
        </row>
        <row r="790">
          <cell r="B790" t="str">
            <v>合　　計</v>
          </cell>
          <cell r="G790">
            <v>966000</v>
          </cell>
          <cell r="I790">
            <v>971000</v>
          </cell>
          <cell r="K790">
            <v>1569000</v>
          </cell>
          <cell r="P790">
            <v>966000</v>
          </cell>
        </row>
        <row r="807">
          <cell r="A807" t="str">
            <v>ユニット及びその他工事</v>
          </cell>
          <cell r="F807" t="str">
            <v>㈱コトブキ</v>
          </cell>
          <cell r="H807" t="str">
            <v>㈱サカエ</v>
          </cell>
          <cell r="J807" t="str">
            <v>内田工業㈱</v>
          </cell>
          <cell r="P807" t="str">
            <v>㈱コトブキ</v>
          </cell>
        </row>
        <row r="808">
          <cell r="A808" t="str">
            <v>サークルベンチ</v>
          </cell>
          <cell r="P808">
            <v>0</v>
          </cell>
        </row>
        <row r="809">
          <cell r="B809" t="str">
            <v>【　大屋根　】</v>
          </cell>
        </row>
        <row r="810">
          <cell r="C810" t="str">
            <v>桧 W450 7,000φ 既製品</v>
          </cell>
        </row>
        <row r="811">
          <cell r="A811" t="str">
            <v>M200100</v>
          </cell>
          <cell r="B811" t="str">
            <v>サークルベンチ</v>
          </cell>
          <cell r="C811" t="str">
            <v>保護着色塗料塗布共</v>
          </cell>
          <cell r="D811">
            <v>2</v>
          </cell>
          <cell r="E811" t="str">
            <v>箇所</v>
          </cell>
          <cell r="F811">
            <v>1464000</v>
          </cell>
          <cell r="G811">
            <v>2928000</v>
          </cell>
          <cell r="H811">
            <v>1508000</v>
          </cell>
          <cell r="I811">
            <v>3016000</v>
          </cell>
          <cell r="J811">
            <v>1537000</v>
          </cell>
          <cell r="K811">
            <v>3074000</v>
          </cell>
          <cell r="P811">
            <v>1464000</v>
          </cell>
          <cell r="Q811">
            <v>0.8</v>
          </cell>
          <cell r="R811">
            <v>1171200</v>
          </cell>
        </row>
        <row r="812">
          <cell r="C812" t="str">
            <v>下地:L-50×50×6</v>
          </cell>
        </row>
        <row r="813">
          <cell r="C813" t="str">
            <v>補強:FB-50×6 ＠１００</v>
          </cell>
        </row>
        <row r="815">
          <cell r="A815" t="str">
            <v>M200101</v>
          </cell>
          <cell r="B815" t="str">
            <v>サークルベンチ</v>
          </cell>
          <cell r="C815" t="str">
            <v>W450 7,400φ 同上仕様</v>
          </cell>
          <cell r="D815">
            <v>1</v>
          </cell>
          <cell r="E815" t="str">
            <v>箇所</v>
          </cell>
          <cell r="F815">
            <v>1545000</v>
          </cell>
          <cell r="G815">
            <v>1545000</v>
          </cell>
          <cell r="H815">
            <v>1592000</v>
          </cell>
          <cell r="I815">
            <v>1592000</v>
          </cell>
          <cell r="J815">
            <v>1603000</v>
          </cell>
          <cell r="K815">
            <v>1603000</v>
          </cell>
          <cell r="P815">
            <v>1545000</v>
          </cell>
          <cell r="Q815">
            <v>0.8</v>
          </cell>
          <cell r="R815">
            <v>1236000</v>
          </cell>
        </row>
        <row r="817">
          <cell r="A817" t="str">
            <v>M200103</v>
          </cell>
          <cell r="B817" t="str">
            <v>サークルベンチ</v>
          </cell>
          <cell r="C817" t="str">
            <v>W450 7,800φ 同上仕様</v>
          </cell>
          <cell r="D817">
            <v>2</v>
          </cell>
          <cell r="E817" t="str">
            <v>箇所</v>
          </cell>
          <cell r="F817">
            <v>1620000</v>
          </cell>
          <cell r="G817">
            <v>3240000</v>
          </cell>
          <cell r="H817">
            <v>1669000</v>
          </cell>
          <cell r="I817">
            <v>3338000</v>
          </cell>
          <cell r="J817">
            <v>1679000</v>
          </cell>
          <cell r="K817">
            <v>3358000</v>
          </cell>
          <cell r="P817">
            <v>1620000</v>
          </cell>
          <cell r="Q817">
            <v>0.8</v>
          </cell>
          <cell r="R817">
            <v>1296000</v>
          </cell>
        </row>
        <row r="819">
          <cell r="G819">
            <v>0</v>
          </cell>
          <cell r="I819">
            <v>0</v>
          </cell>
          <cell r="K819">
            <v>0</v>
          </cell>
        </row>
        <row r="821">
          <cell r="B821" t="str">
            <v>　計</v>
          </cell>
          <cell r="G821">
            <v>7713000</v>
          </cell>
          <cell r="I821">
            <v>7946000</v>
          </cell>
          <cell r="K821">
            <v>8035000</v>
          </cell>
          <cell r="M821">
            <v>0</v>
          </cell>
          <cell r="P821">
            <v>7713000</v>
          </cell>
        </row>
        <row r="842">
          <cell r="A842" t="str">
            <v>とりこわし</v>
          </cell>
          <cell r="F842" t="str">
            <v>建伸工業㈱</v>
          </cell>
          <cell r="H842" t="str">
            <v>㈱清和産業</v>
          </cell>
          <cell r="J842" t="str">
            <v>金沢研解体業</v>
          </cell>
          <cell r="P842" t="e">
            <v>#REF!</v>
          </cell>
        </row>
        <row r="843">
          <cell r="R843">
            <v>0</v>
          </cell>
        </row>
        <row r="844">
          <cell r="B844" t="str">
            <v>【　階段室・ｺﾛﾈｰﾄﾞ　】</v>
          </cell>
          <cell r="H844" t="e">
            <v>#REF!</v>
          </cell>
          <cell r="J844" t="e">
            <v>#REF!</v>
          </cell>
          <cell r="K844" t="e">
            <v>#REF!</v>
          </cell>
          <cell r="M844">
            <v>0</v>
          </cell>
        </row>
        <row r="845">
          <cell r="B845" t="str">
            <v>（撤去）</v>
          </cell>
        </row>
        <row r="846">
          <cell r="A846" t="str">
            <v>M220001</v>
          </cell>
          <cell r="B846" t="str">
            <v>擁壁撤去費</v>
          </cell>
          <cell r="C846" t="str">
            <v>ＲＣ造</v>
          </cell>
          <cell r="D846">
            <v>110</v>
          </cell>
          <cell r="E846" t="str">
            <v>ｍ3</v>
          </cell>
          <cell r="F846">
            <v>10000</v>
          </cell>
          <cell r="G846">
            <v>1100000</v>
          </cell>
          <cell r="H846">
            <v>9600</v>
          </cell>
          <cell r="I846">
            <v>1056000</v>
          </cell>
          <cell r="J846">
            <v>16000</v>
          </cell>
          <cell r="K846">
            <v>1760000</v>
          </cell>
          <cell r="M846">
            <v>0</v>
          </cell>
          <cell r="P846" t="e">
            <v>#REF!</v>
          </cell>
          <cell r="Q846">
            <v>0.8</v>
          </cell>
          <cell r="R846" t="e">
            <v>#REF!</v>
          </cell>
        </row>
        <row r="847">
          <cell r="A847" t="str">
            <v>M220002</v>
          </cell>
          <cell r="B847" t="str">
            <v>渡り廊下屋根及び梁撤去費</v>
          </cell>
          <cell r="C847" t="str">
            <v>鉄骨造</v>
          </cell>
          <cell r="D847">
            <v>175.5</v>
          </cell>
          <cell r="E847" t="str">
            <v>ｍ2</v>
          </cell>
          <cell r="F847">
            <v>3500</v>
          </cell>
          <cell r="G847">
            <v>614250</v>
          </cell>
          <cell r="H847">
            <v>3200</v>
          </cell>
          <cell r="I847">
            <v>561600</v>
          </cell>
          <cell r="J847">
            <v>3000</v>
          </cell>
          <cell r="K847">
            <v>526500</v>
          </cell>
          <cell r="P847">
            <v>3500</v>
          </cell>
          <cell r="Q847">
            <v>0.8</v>
          </cell>
          <cell r="R847">
            <v>2800</v>
          </cell>
        </row>
        <row r="848">
          <cell r="A848" t="str">
            <v>M220003</v>
          </cell>
          <cell r="B848" t="str">
            <v>渡り廊下基礎撤去費</v>
          </cell>
          <cell r="C848" t="str">
            <v>ＲＣ造</v>
          </cell>
          <cell r="D848">
            <v>48.3</v>
          </cell>
          <cell r="E848" t="str">
            <v>ｍ3</v>
          </cell>
          <cell r="F848">
            <v>9000</v>
          </cell>
          <cell r="G848">
            <v>434700</v>
          </cell>
          <cell r="H848">
            <v>8200</v>
          </cell>
          <cell r="I848">
            <v>396060</v>
          </cell>
          <cell r="J848">
            <v>20000</v>
          </cell>
          <cell r="K848">
            <v>966000</v>
          </cell>
          <cell r="P848" t="e">
            <v>#REF!</v>
          </cell>
          <cell r="Q848">
            <v>0.8</v>
          </cell>
          <cell r="R848" t="e">
            <v>#REF!</v>
          </cell>
        </row>
        <row r="849">
          <cell r="A849" t="str">
            <v>M220004</v>
          </cell>
          <cell r="B849" t="str">
            <v>渡り廊下土間撤去費</v>
          </cell>
          <cell r="C849" t="str">
            <v>ＲＣ造</v>
          </cell>
          <cell r="D849">
            <v>15.4</v>
          </cell>
          <cell r="E849" t="str">
            <v>ｍ3</v>
          </cell>
          <cell r="F849">
            <v>3600</v>
          </cell>
          <cell r="G849">
            <v>55440</v>
          </cell>
          <cell r="H849">
            <v>3500</v>
          </cell>
          <cell r="I849">
            <v>53900</v>
          </cell>
          <cell r="J849">
            <v>2000</v>
          </cell>
          <cell r="K849">
            <v>30800</v>
          </cell>
          <cell r="P849" t="e">
            <v>#REF!</v>
          </cell>
          <cell r="Q849">
            <v>0.8</v>
          </cell>
          <cell r="R849" t="e">
            <v>#REF!</v>
          </cell>
        </row>
        <row r="850">
          <cell r="A850" t="str">
            <v>M220005</v>
          </cell>
          <cell r="B850" t="str">
            <v>渡り廊下柱撤去費</v>
          </cell>
          <cell r="C850" t="str">
            <v>ＲＣ造</v>
          </cell>
          <cell r="D850">
            <v>17.600000000000001</v>
          </cell>
          <cell r="E850" t="str">
            <v>ｍ3</v>
          </cell>
          <cell r="F850">
            <v>5500</v>
          </cell>
          <cell r="G850">
            <v>96800.000000000015</v>
          </cell>
          <cell r="H850">
            <v>6200</v>
          </cell>
          <cell r="I850">
            <v>109120.00000000001</v>
          </cell>
          <cell r="J850">
            <v>15000</v>
          </cell>
          <cell r="K850">
            <v>264000</v>
          </cell>
          <cell r="P850" t="e">
            <v>#REF!</v>
          </cell>
          <cell r="Q850">
            <v>0.8</v>
          </cell>
          <cell r="R850" t="e">
            <v>#REF!</v>
          </cell>
        </row>
        <row r="851">
          <cell r="A851" t="str">
            <v>M220006</v>
          </cell>
          <cell r="B851" t="str">
            <v>渡り廊下竪樋撤去費</v>
          </cell>
          <cell r="D851">
            <v>13.5</v>
          </cell>
          <cell r="E851" t="str">
            <v>ｍ</v>
          </cell>
          <cell r="F851">
            <v>2500</v>
          </cell>
          <cell r="G851">
            <v>33750</v>
          </cell>
          <cell r="H851">
            <v>2000</v>
          </cell>
          <cell r="I851">
            <v>27000</v>
          </cell>
          <cell r="J851">
            <v>1000</v>
          </cell>
          <cell r="K851">
            <v>13500</v>
          </cell>
          <cell r="P851" t="e">
            <v>#REF!</v>
          </cell>
          <cell r="Q851">
            <v>0.8</v>
          </cell>
          <cell r="R851" t="e">
            <v>#REF!</v>
          </cell>
        </row>
        <row r="852">
          <cell r="A852" t="str">
            <v>M220007</v>
          </cell>
          <cell r="B852" t="str">
            <v>床磁器質ﾀｲﾙ撤去費</v>
          </cell>
          <cell r="D852">
            <v>11.2</v>
          </cell>
          <cell r="E852" t="str">
            <v>ｍ2</v>
          </cell>
          <cell r="F852">
            <v>3000</v>
          </cell>
          <cell r="G852">
            <v>33600</v>
          </cell>
          <cell r="H852">
            <v>2500</v>
          </cell>
          <cell r="I852">
            <v>28000</v>
          </cell>
          <cell r="J852">
            <v>5000</v>
          </cell>
          <cell r="K852">
            <v>56000</v>
          </cell>
          <cell r="P852" t="e">
            <v>#REF!</v>
          </cell>
          <cell r="Q852">
            <v>0.8</v>
          </cell>
          <cell r="R852" t="e">
            <v>#REF!</v>
          </cell>
        </row>
        <row r="853">
          <cell r="B853" t="str">
            <v>　小計</v>
          </cell>
          <cell r="G853">
            <v>2368540</v>
          </cell>
          <cell r="I853">
            <v>2231680</v>
          </cell>
          <cell r="K853" t="e">
            <v>#REF!</v>
          </cell>
          <cell r="M853">
            <v>0</v>
          </cell>
          <cell r="O853">
            <v>0</v>
          </cell>
        </row>
        <row r="854">
          <cell r="B854" t="str">
            <v>【　ｺﾛﾈｰﾄﾞ改修　】</v>
          </cell>
          <cell r="P854">
            <v>0</v>
          </cell>
          <cell r="R854">
            <v>0</v>
          </cell>
        </row>
        <row r="855">
          <cell r="B855" t="str">
            <v>（撤去）</v>
          </cell>
        </row>
        <row r="856">
          <cell r="A856" t="str">
            <v>M220011</v>
          </cell>
          <cell r="B856" t="str">
            <v>土間はつり</v>
          </cell>
          <cell r="C856" t="str">
            <v>厚150</v>
          </cell>
          <cell r="D856">
            <v>5.2</v>
          </cell>
          <cell r="E856" t="str">
            <v>ｍ2</v>
          </cell>
          <cell r="F856">
            <v>2800</v>
          </cell>
          <cell r="G856">
            <v>14560</v>
          </cell>
          <cell r="H856">
            <v>3000</v>
          </cell>
          <cell r="I856">
            <v>15600</v>
          </cell>
          <cell r="J856">
            <v>15000</v>
          </cell>
          <cell r="K856">
            <v>78000</v>
          </cell>
          <cell r="P856" t="e">
            <v>#REF!</v>
          </cell>
          <cell r="Q856">
            <v>0.8</v>
          </cell>
          <cell r="R856" t="e">
            <v>#REF!</v>
          </cell>
        </row>
        <row r="857">
          <cell r="A857" t="str">
            <v>M220012</v>
          </cell>
          <cell r="B857" t="str">
            <v>土間はつり</v>
          </cell>
          <cell r="C857" t="str">
            <v>厚0～73</v>
          </cell>
          <cell r="D857">
            <v>17.3</v>
          </cell>
          <cell r="E857" t="str">
            <v>ｍ2</v>
          </cell>
          <cell r="F857">
            <v>2200</v>
          </cell>
          <cell r="G857">
            <v>38060</v>
          </cell>
          <cell r="H857">
            <v>2000</v>
          </cell>
          <cell r="I857">
            <v>34600</v>
          </cell>
          <cell r="J857">
            <v>20000</v>
          </cell>
          <cell r="K857">
            <v>346000</v>
          </cell>
          <cell r="P857" t="e">
            <v>#REF!</v>
          </cell>
          <cell r="Q857">
            <v>0.8</v>
          </cell>
          <cell r="R857" t="e">
            <v>#REF!</v>
          </cell>
        </row>
        <row r="858">
          <cell r="A858" t="str">
            <v>M220013</v>
          </cell>
          <cell r="B858" t="str">
            <v>土間はつり</v>
          </cell>
          <cell r="C858" t="str">
            <v>厚0～190</v>
          </cell>
          <cell r="D858">
            <v>18.399999999999999</v>
          </cell>
          <cell r="E858" t="str">
            <v>ｍ2</v>
          </cell>
          <cell r="F858">
            <v>2600</v>
          </cell>
          <cell r="G858">
            <v>47839.999999999993</v>
          </cell>
          <cell r="H858">
            <v>2800</v>
          </cell>
          <cell r="I858">
            <v>51519.999999999993</v>
          </cell>
          <cell r="J858">
            <v>20000</v>
          </cell>
          <cell r="K858">
            <v>368000</v>
          </cell>
          <cell r="P858" t="e">
            <v>#REF!</v>
          </cell>
          <cell r="Q858">
            <v>0.8</v>
          </cell>
          <cell r="R858" t="e">
            <v>#REF!</v>
          </cell>
        </row>
        <row r="859">
          <cell r="A859" t="str">
            <v>M220014</v>
          </cell>
          <cell r="B859" t="str">
            <v>同上用カッター</v>
          </cell>
          <cell r="C859" t="str">
            <v>厚150</v>
          </cell>
          <cell r="D859">
            <v>5.2</v>
          </cell>
          <cell r="E859" t="str">
            <v>ｍ</v>
          </cell>
          <cell r="F859">
            <v>1000</v>
          </cell>
          <cell r="G859">
            <v>5200</v>
          </cell>
          <cell r="H859">
            <v>1200</v>
          </cell>
          <cell r="I859">
            <v>6240</v>
          </cell>
          <cell r="J859">
            <v>1700</v>
          </cell>
          <cell r="K859">
            <v>8840</v>
          </cell>
          <cell r="P859" t="e">
            <v>#REF!</v>
          </cell>
          <cell r="Q859">
            <v>0.8</v>
          </cell>
          <cell r="R859" t="e">
            <v>#REF!</v>
          </cell>
        </row>
        <row r="860">
          <cell r="A860" t="str">
            <v>M220015</v>
          </cell>
          <cell r="B860" t="str">
            <v>床磁器質ﾀｲﾙ撤去費</v>
          </cell>
          <cell r="D860">
            <v>90.8</v>
          </cell>
          <cell r="E860" t="str">
            <v>ｍ2</v>
          </cell>
          <cell r="F860">
            <v>3000</v>
          </cell>
          <cell r="G860">
            <v>272400</v>
          </cell>
          <cell r="H860">
            <v>2500</v>
          </cell>
          <cell r="I860">
            <v>227000</v>
          </cell>
          <cell r="J860">
            <v>4000</v>
          </cell>
          <cell r="K860">
            <v>363200</v>
          </cell>
          <cell r="P860" t="e">
            <v>#REF!</v>
          </cell>
          <cell r="Q860">
            <v>0.8</v>
          </cell>
          <cell r="R860" t="e">
            <v>#REF!</v>
          </cell>
        </row>
        <row r="861">
          <cell r="A861" t="str">
            <v>M220016</v>
          </cell>
          <cell r="B861" t="str">
            <v>壁撤去費</v>
          </cell>
          <cell r="C861" t="str">
            <v>ＲＣ造</v>
          </cell>
          <cell r="D861">
            <v>0.2</v>
          </cell>
          <cell r="E861" t="str">
            <v>ｍ3</v>
          </cell>
          <cell r="F861">
            <v>6800</v>
          </cell>
          <cell r="G861">
            <v>1360</v>
          </cell>
          <cell r="H861">
            <v>6000</v>
          </cell>
          <cell r="I861">
            <v>1200</v>
          </cell>
          <cell r="J861">
            <v>20000</v>
          </cell>
          <cell r="K861">
            <v>4000</v>
          </cell>
          <cell r="M861">
            <v>0</v>
          </cell>
          <cell r="P861" t="e">
            <v>#REF!</v>
          </cell>
          <cell r="Q861">
            <v>0.8</v>
          </cell>
          <cell r="R861" t="e">
            <v>#REF!</v>
          </cell>
        </row>
        <row r="862">
          <cell r="B862" t="str">
            <v>　小計</v>
          </cell>
          <cell r="G862">
            <v>379420</v>
          </cell>
          <cell r="I862">
            <v>336160</v>
          </cell>
          <cell r="K862">
            <v>1168040</v>
          </cell>
          <cell r="M862">
            <v>0</v>
          </cell>
          <cell r="O862">
            <v>0</v>
          </cell>
        </row>
        <row r="863">
          <cell r="B863" t="str">
            <v>【　地下通路　】</v>
          </cell>
        </row>
        <row r="864">
          <cell r="B864" t="str">
            <v>（撤去）</v>
          </cell>
        </row>
        <row r="865">
          <cell r="A865" t="str">
            <v>M220021</v>
          </cell>
          <cell r="B865" t="str">
            <v>建物上部とりこわし</v>
          </cell>
          <cell r="C865" t="str">
            <v>ＲＣ造</v>
          </cell>
          <cell r="D865">
            <v>35.6</v>
          </cell>
          <cell r="E865" t="str">
            <v>ｍ3</v>
          </cell>
          <cell r="F865">
            <v>8500</v>
          </cell>
          <cell r="G865">
            <v>302600</v>
          </cell>
          <cell r="H865">
            <v>7800</v>
          </cell>
          <cell r="I865">
            <v>277680</v>
          </cell>
          <cell r="J865">
            <v>15000</v>
          </cell>
          <cell r="K865">
            <v>534000</v>
          </cell>
          <cell r="M865">
            <v>0</v>
          </cell>
          <cell r="P865" t="e">
            <v>#REF!</v>
          </cell>
          <cell r="Q865">
            <v>0.8</v>
          </cell>
          <cell r="R865" t="e">
            <v>#REF!</v>
          </cell>
        </row>
        <row r="866">
          <cell r="A866" t="str">
            <v>M220022</v>
          </cell>
          <cell r="B866" t="str">
            <v>同上　切り離し</v>
          </cell>
          <cell r="D866">
            <v>24.8</v>
          </cell>
          <cell r="E866" t="str">
            <v>ｍ</v>
          </cell>
          <cell r="F866">
            <v>1200</v>
          </cell>
          <cell r="G866">
            <v>29760</v>
          </cell>
          <cell r="H866">
            <v>1000</v>
          </cell>
          <cell r="I866">
            <v>24800</v>
          </cell>
          <cell r="J866">
            <v>10000</v>
          </cell>
          <cell r="K866">
            <v>248000</v>
          </cell>
          <cell r="P866" t="e">
            <v>#REF!</v>
          </cell>
          <cell r="Q866">
            <v>0.8</v>
          </cell>
          <cell r="R866" t="e">
            <v>#REF!</v>
          </cell>
        </row>
        <row r="867">
          <cell r="A867" t="str">
            <v>M220023</v>
          </cell>
          <cell r="B867" t="str">
            <v>鉄骨階段撤去費</v>
          </cell>
          <cell r="D867">
            <v>1</v>
          </cell>
          <cell r="E867" t="str">
            <v>箇所</v>
          </cell>
          <cell r="F867">
            <v>100000</v>
          </cell>
          <cell r="G867">
            <v>100000</v>
          </cell>
          <cell r="H867">
            <v>80000</v>
          </cell>
          <cell r="I867">
            <v>80000</v>
          </cell>
          <cell r="J867">
            <v>50000</v>
          </cell>
          <cell r="K867">
            <v>50000</v>
          </cell>
          <cell r="P867" t="e">
            <v>#REF!</v>
          </cell>
          <cell r="Q867">
            <v>0.8</v>
          </cell>
          <cell r="R867" t="e">
            <v>#REF!</v>
          </cell>
        </row>
        <row r="868">
          <cell r="A868" t="str">
            <v>M220024</v>
          </cell>
          <cell r="B868" t="str">
            <v>機械運搬</v>
          </cell>
          <cell r="D868">
            <v>1</v>
          </cell>
          <cell r="E868" t="str">
            <v>式</v>
          </cell>
          <cell r="G868">
            <v>120000</v>
          </cell>
          <cell r="I868">
            <v>90000</v>
          </cell>
          <cell r="K868">
            <v>40000</v>
          </cell>
          <cell r="P868" t="e">
            <v>#REF!</v>
          </cell>
          <cell r="Q868">
            <v>0.8</v>
          </cell>
          <cell r="R868" t="e">
            <v>#REF!</v>
          </cell>
        </row>
        <row r="869">
          <cell r="B869" t="str">
            <v>　小計</v>
          </cell>
          <cell r="G869">
            <v>552360</v>
          </cell>
          <cell r="I869">
            <v>472480</v>
          </cell>
          <cell r="K869">
            <v>872000</v>
          </cell>
          <cell r="M869">
            <v>0</v>
          </cell>
          <cell r="O869">
            <v>0</v>
          </cell>
        </row>
        <row r="872">
          <cell r="B872" t="str">
            <v>合計</v>
          </cell>
          <cell r="G872">
            <v>3300320</v>
          </cell>
          <cell r="I872">
            <v>3040320</v>
          </cell>
          <cell r="K872" t="e">
            <v>#REF!</v>
          </cell>
          <cell r="P872" t="e">
            <v>#REF!</v>
          </cell>
        </row>
        <row r="877">
          <cell r="A877" t="str">
            <v>再生材受入費及び投棄料</v>
          </cell>
          <cell r="F877" t="str">
            <v>北川物産㈱</v>
          </cell>
          <cell r="H877" t="str">
            <v>㈱中部資源開発</v>
          </cell>
          <cell r="J877" t="str">
            <v>クリーンライフ㈱</v>
          </cell>
          <cell r="P877" t="str">
            <v>北川物産㈱</v>
          </cell>
        </row>
        <row r="878">
          <cell r="R878">
            <v>0</v>
          </cell>
        </row>
        <row r="879">
          <cell r="B879" t="str">
            <v>（中間処理場）</v>
          </cell>
        </row>
        <row r="880">
          <cell r="B880" t="str">
            <v>＜　Ⅰ類　＞</v>
          </cell>
        </row>
        <row r="881">
          <cell r="A881" t="str">
            <v>M220100</v>
          </cell>
          <cell r="B881" t="str">
            <v>ｺﾝｸﾘｰﾄｶﾞﾗ(有筋)</v>
          </cell>
          <cell r="C881" t="str">
            <v>受入費</v>
          </cell>
          <cell r="D881">
            <v>1</v>
          </cell>
          <cell r="E881" t="str">
            <v>ｔ</v>
          </cell>
          <cell r="F881">
            <v>1500</v>
          </cell>
          <cell r="G881">
            <v>1500</v>
          </cell>
          <cell r="H881">
            <v>2000</v>
          </cell>
          <cell r="I881">
            <v>2000</v>
          </cell>
          <cell r="J881">
            <v>2000</v>
          </cell>
          <cell r="K881">
            <v>2000</v>
          </cell>
          <cell r="P881">
            <v>1500</v>
          </cell>
          <cell r="Q881">
            <v>0.8</v>
          </cell>
          <cell r="R881">
            <v>1200</v>
          </cell>
        </row>
        <row r="882">
          <cell r="A882" t="str">
            <v>M220101</v>
          </cell>
          <cell r="B882" t="str">
            <v>ｺﾝｸﾘｰﾄｶﾞﾗ(無筋)</v>
          </cell>
          <cell r="C882" t="str">
            <v>受入費</v>
          </cell>
          <cell r="D882">
            <v>1</v>
          </cell>
          <cell r="E882" t="str">
            <v>ｔ</v>
          </cell>
          <cell r="F882">
            <v>1000</v>
          </cell>
          <cell r="G882">
            <v>1000</v>
          </cell>
          <cell r="H882">
            <v>1500</v>
          </cell>
          <cell r="I882">
            <v>1500</v>
          </cell>
          <cell r="J882">
            <v>1500</v>
          </cell>
          <cell r="K882">
            <v>1500</v>
          </cell>
          <cell r="P882">
            <v>1000</v>
          </cell>
          <cell r="Q882">
            <v>0.8</v>
          </cell>
          <cell r="R882">
            <v>800</v>
          </cell>
        </row>
        <row r="883">
          <cell r="A883" t="str">
            <v>M220102</v>
          </cell>
          <cell r="B883" t="str">
            <v>ｱｽﾌｧﾙﾄ類</v>
          </cell>
          <cell r="C883" t="str">
            <v>受入費</v>
          </cell>
          <cell r="D883">
            <v>1</v>
          </cell>
          <cell r="E883" t="str">
            <v>ｔ</v>
          </cell>
          <cell r="F883">
            <v>1000</v>
          </cell>
          <cell r="G883">
            <v>1000</v>
          </cell>
          <cell r="H883">
            <v>1500</v>
          </cell>
          <cell r="I883">
            <v>1500</v>
          </cell>
          <cell r="J883">
            <v>1000</v>
          </cell>
          <cell r="K883">
            <v>1000</v>
          </cell>
          <cell r="P883">
            <v>1000</v>
          </cell>
          <cell r="Q883">
            <v>0.8</v>
          </cell>
          <cell r="R883">
            <v>800</v>
          </cell>
        </row>
        <row r="884">
          <cell r="A884" t="str">
            <v>M220103</v>
          </cell>
          <cell r="B884" t="str">
            <v>ｶﾞﾗｽ・ﾀｲﾙ等</v>
          </cell>
          <cell r="C884" t="str">
            <v>受入費</v>
          </cell>
          <cell r="D884">
            <v>1</v>
          </cell>
          <cell r="E884" t="str">
            <v>ｔ</v>
          </cell>
          <cell r="F884">
            <v>2000</v>
          </cell>
          <cell r="G884">
            <v>2000</v>
          </cell>
          <cell r="H884">
            <v>2000</v>
          </cell>
          <cell r="I884">
            <v>2000</v>
          </cell>
          <cell r="K884">
            <v>0</v>
          </cell>
          <cell r="P884">
            <v>2000</v>
          </cell>
          <cell r="Q884">
            <v>0.8</v>
          </cell>
          <cell r="R884">
            <v>1600</v>
          </cell>
        </row>
        <row r="885">
          <cell r="A885" t="str">
            <v>M220104</v>
          </cell>
          <cell r="B885" t="str">
            <v>石類</v>
          </cell>
          <cell r="C885" t="str">
            <v>受入費</v>
          </cell>
          <cell r="D885">
            <v>1</v>
          </cell>
          <cell r="E885" t="str">
            <v>ｔ</v>
          </cell>
          <cell r="F885">
            <v>2000</v>
          </cell>
          <cell r="G885">
            <v>2000</v>
          </cell>
          <cell r="H885">
            <v>2000</v>
          </cell>
          <cell r="I885">
            <v>2000</v>
          </cell>
          <cell r="K885">
            <v>0</v>
          </cell>
          <cell r="P885">
            <v>2000</v>
          </cell>
          <cell r="Q885">
            <v>0.8</v>
          </cell>
          <cell r="R885">
            <v>1600</v>
          </cell>
        </row>
        <row r="887">
          <cell r="C887" t="str">
            <v>（換算　→</v>
          </cell>
          <cell r="D887">
            <v>2.2000000000000002</v>
          </cell>
          <cell r="E887" t="str">
            <v>ｔ/ｍ3</v>
          </cell>
          <cell r="F887" t="str">
            <v>）</v>
          </cell>
          <cell r="M887">
            <v>0</v>
          </cell>
          <cell r="O887">
            <v>0</v>
          </cell>
        </row>
        <row r="888">
          <cell r="A888" t="str">
            <v>M220110</v>
          </cell>
          <cell r="B888" t="str">
            <v>ｺﾝｸﾘｰﾄｶﾞﾗ(有筋)</v>
          </cell>
          <cell r="C888" t="str">
            <v>受入費</v>
          </cell>
          <cell r="D888">
            <v>1</v>
          </cell>
          <cell r="E888" t="str">
            <v>ｍ3</v>
          </cell>
          <cell r="F888">
            <v>1500</v>
          </cell>
          <cell r="G888">
            <v>3300.0000000000005</v>
          </cell>
          <cell r="H888">
            <v>2000</v>
          </cell>
          <cell r="I888">
            <v>4400</v>
          </cell>
          <cell r="J888">
            <v>2000</v>
          </cell>
          <cell r="K888">
            <v>4400</v>
          </cell>
          <cell r="P888">
            <v>3300.0000000000005</v>
          </cell>
          <cell r="Q888">
            <v>0.8</v>
          </cell>
          <cell r="R888">
            <v>2640</v>
          </cell>
        </row>
        <row r="889">
          <cell r="A889" t="str">
            <v>M220111</v>
          </cell>
          <cell r="B889" t="str">
            <v>ｺﾝｸﾘｰﾄｶﾞﾗ(鉄筋)</v>
          </cell>
          <cell r="C889" t="str">
            <v>受入費</v>
          </cell>
          <cell r="D889">
            <v>1</v>
          </cell>
          <cell r="E889" t="str">
            <v>ｍ3</v>
          </cell>
          <cell r="F889">
            <v>1000</v>
          </cell>
          <cell r="G889">
            <v>2200</v>
          </cell>
          <cell r="H889">
            <v>1500</v>
          </cell>
          <cell r="I889">
            <v>3300.0000000000005</v>
          </cell>
          <cell r="J889">
            <v>1500</v>
          </cell>
          <cell r="K889">
            <v>3300.0000000000005</v>
          </cell>
          <cell r="P889">
            <v>2200</v>
          </cell>
          <cell r="Q889">
            <v>0.8</v>
          </cell>
          <cell r="R889">
            <v>1760</v>
          </cell>
        </row>
        <row r="890">
          <cell r="A890" t="str">
            <v>M220102</v>
          </cell>
          <cell r="B890" t="str">
            <v>ｱｽﾌｧﾙﾄ類</v>
          </cell>
          <cell r="C890" t="str">
            <v>受入費</v>
          </cell>
          <cell r="D890">
            <v>1</v>
          </cell>
          <cell r="E890" t="str">
            <v>ｍ3</v>
          </cell>
          <cell r="F890">
            <v>1000</v>
          </cell>
          <cell r="G890">
            <v>2200</v>
          </cell>
          <cell r="H890">
            <v>1500</v>
          </cell>
          <cell r="I890">
            <v>3300.0000000000005</v>
          </cell>
          <cell r="J890">
            <v>1000</v>
          </cell>
          <cell r="K890">
            <v>2200</v>
          </cell>
          <cell r="P890">
            <v>2200</v>
          </cell>
          <cell r="Q890">
            <v>0.8</v>
          </cell>
          <cell r="R890">
            <v>1760</v>
          </cell>
        </row>
        <row r="891">
          <cell r="A891" t="str">
            <v>M220113</v>
          </cell>
          <cell r="B891" t="str">
            <v>ｶﾞﾗｽ・ﾀｲﾙ等</v>
          </cell>
          <cell r="C891" t="str">
            <v>受入費</v>
          </cell>
          <cell r="D891">
            <v>1</v>
          </cell>
          <cell r="E891" t="str">
            <v>ｍ3</v>
          </cell>
          <cell r="F891">
            <v>2000</v>
          </cell>
          <cell r="G891">
            <v>4400</v>
          </cell>
          <cell r="H891">
            <v>2000</v>
          </cell>
          <cell r="I891">
            <v>4400</v>
          </cell>
          <cell r="J891">
            <v>0</v>
          </cell>
          <cell r="K891">
            <v>0</v>
          </cell>
          <cell r="P891">
            <v>4400</v>
          </cell>
          <cell r="Q891">
            <v>0.8</v>
          </cell>
          <cell r="R891">
            <v>3520</v>
          </cell>
        </row>
        <row r="892">
          <cell r="A892" t="str">
            <v>M220114</v>
          </cell>
          <cell r="B892" t="str">
            <v>石類</v>
          </cell>
          <cell r="C892" t="str">
            <v>受入費</v>
          </cell>
          <cell r="D892">
            <v>1</v>
          </cell>
          <cell r="E892" t="str">
            <v>ｍ3</v>
          </cell>
          <cell r="F892">
            <v>2000</v>
          </cell>
          <cell r="G892">
            <v>2000</v>
          </cell>
          <cell r="H892">
            <v>2000</v>
          </cell>
          <cell r="I892">
            <v>4400</v>
          </cell>
          <cell r="J892">
            <v>0</v>
          </cell>
          <cell r="K892">
            <v>0</v>
          </cell>
          <cell r="P892">
            <v>2000</v>
          </cell>
          <cell r="Q892">
            <v>0.8</v>
          </cell>
          <cell r="R892">
            <v>1600</v>
          </cell>
        </row>
        <row r="910">
          <cell r="F910" t="str">
            <v>前田道路㈱</v>
          </cell>
          <cell r="H910" t="str">
            <v>㈱竹中道路</v>
          </cell>
        </row>
        <row r="912">
          <cell r="B912" t="str">
            <v>透水性ｱｽﾌｧﾙﾄ</v>
          </cell>
          <cell r="C912" t="str">
            <v>運搬4ｔ車</v>
          </cell>
          <cell r="D912">
            <v>1</v>
          </cell>
          <cell r="E912" t="str">
            <v>ｔ</v>
          </cell>
          <cell r="F912">
            <v>8000</v>
          </cell>
          <cell r="G912">
            <v>8000</v>
          </cell>
          <cell r="H912">
            <v>8200</v>
          </cell>
          <cell r="P912">
            <v>8000</v>
          </cell>
          <cell r="Q912">
            <v>0.8</v>
          </cell>
          <cell r="R912">
            <v>6400</v>
          </cell>
        </row>
        <row r="913">
          <cell r="B913" t="str">
            <v>混合物</v>
          </cell>
          <cell r="C913" t="str">
            <v>∵128*0.03=3.84㎥</v>
          </cell>
        </row>
        <row r="914">
          <cell r="B914" t="str">
            <v>　　計</v>
          </cell>
          <cell r="G914">
            <v>8000</v>
          </cell>
          <cell r="K914">
            <v>0</v>
          </cell>
          <cell r="P914">
            <v>0</v>
          </cell>
        </row>
        <row r="941">
          <cell r="F941" t="str">
            <v>横浜ﾋﾞﾙ建材㈱</v>
          </cell>
          <cell r="H941" t="str">
            <v>㈱ｼｽﾃﾑﾜｰｸ</v>
          </cell>
          <cell r="J941" t="str">
            <v>芳野工業㈱</v>
          </cell>
        </row>
        <row r="942">
          <cell r="P942">
            <v>0</v>
          </cell>
          <cell r="R942">
            <v>0</v>
          </cell>
        </row>
        <row r="943">
          <cell r="B943" t="str">
            <v>囲障手すり</v>
          </cell>
          <cell r="C943" t="str">
            <v>ｈ1400</v>
          </cell>
          <cell r="D943">
            <v>40.299999999999997</v>
          </cell>
          <cell r="E943" t="str">
            <v>ｍ</v>
          </cell>
          <cell r="F943">
            <v>27000</v>
          </cell>
          <cell r="G943">
            <v>1088100</v>
          </cell>
          <cell r="H943">
            <v>75000</v>
          </cell>
          <cell r="I943">
            <v>3022500</v>
          </cell>
          <cell r="J943">
            <v>44000</v>
          </cell>
          <cell r="K943">
            <v>1773200</v>
          </cell>
          <cell r="M943">
            <v>0</v>
          </cell>
          <cell r="P943">
            <v>27000</v>
          </cell>
          <cell r="Q943">
            <v>0.8</v>
          </cell>
          <cell r="R943">
            <v>21600</v>
          </cell>
        </row>
        <row r="944">
          <cell r="F944">
            <v>30000</v>
          </cell>
          <cell r="P944">
            <v>0</v>
          </cell>
          <cell r="R944">
            <v>0</v>
          </cell>
        </row>
        <row r="945">
          <cell r="B945" t="str">
            <v>よう壁3舗装止</v>
          </cell>
          <cell r="D945">
            <v>1</v>
          </cell>
          <cell r="E945" t="str">
            <v>ｍ</v>
          </cell>
          <cell r="F945">
            <v>7200</v>
          </cell>
          <cell r="G945">
            <v>7200</v>
          </cell>
          <cell r="H945">
            <v>6000</v>
          </cell>
          <cell r="I945">
            <v>6000</v>
          </cell>
          <cell r="K945">
            <v>0</v>
          </cell>
          <cell r="M945">
            <v>0</v>
          </cell>
          <cell r="P945">
            <v>6000</v>
          </cell>
          <cell r="Q945">
            <v>0.8</v>
          </cell>
          <cell r="R945">
            <v>4800</v>
          </cell>
        </row>
        <row r="946">
          <cell r="F946">
            <v>8000</v>
          </cell>
          <cell r="P946">
            <v>0</v>
          </cell>
          <cell r="R946">
            <v>0</v>
          </cell>
        </row>
        <row r="947">
          <cell r="B947" t="str">
            <v>集水桝Aふた</v>
          </cell>
          <cell r="C947" t="str">
            <v>SUSｸﾞﾚ450角</v>
          </cell>
          <cell r="D947">
            <v>1</v>
          </cell>
          <cell r="E947" t="str">
            <v>か所</v>
          </cell>
          <cell r="F947">
            <v>54900</v>
          </cell>
          <cell r="G947">
            <v>54900</v>
          </cell>
          <cell r="H947">
            <v>56000</v>
          </cell>
          <cell r="I947">
            <v>56000</v>
          </cell>
          <cell r="K947">
            <v>0</v>
          </cell>
          <cell r="M947">
            <v>0</v>
          </cell>
          <cell r="P947">
            <v>54900</v>
          </cell>
          <cell r="Q947">
            <v>0.8</v>
          </cell>
          <cell r="R947">
            <v>43920</v>
          </cell>
        </row>
        <row r="948">
          <cell r="F948">
            <v>61000</v>
          </cell>
          <cell r="P948">
            <v>0</v>
          </cell>
          <cell r="R948">
            <v>0</v>
          </cell>
        </row>
        <row r="949">
          <cell r="B949" t="str">
            <v>浸透桝Bふた</v>
          </cell>
          <cell r="C949" t="str">
            <v>SUSｸﾞﾚ450角</v>
          </cell>
          <cell r="D949">
            <v>1</v>
          </cell>
          <cell r="E949" t="str">
            <v>か所</v>
          </cell>
          <cell r="F949">
            <v>54900</v>
          </cell>
          <cell r="G949">
            <v>54900</v>
          </cell>
          <cell r="H949">
            <v>56000</v>
          </cell>
          <cell r="I949">
            <v>56000</v>
          </cell>
          <cell r="K949">
            <v>0</v>
          </cell>
          <cell r="M949">
            <v>0</v>
          </cell>
          <cell r="P949">
            <v>54900</v>
          </cell>
          <cell r="Q949">
            <v>0.8</v>
          </cell>
          <cell r="R949">
            <v>43920</v>
          </cell>
        </row>
        <row r="950">
          <cell r="F950">
            <v>61000</v>
          </cell>
          <cell r="R950">
            <v>0</v>
          </cell>
        </row>
        <row r="951">
          <cell r="B951" t="str">
            <v>側溝ふた</v>
          </cell>
          <cell r="C951" t="str">
            <v>SUSｸﾞﾚ ｗ250</v>
          </cell>
          <cell r="D951">
            <v>1</v>
          </cell>
          <cell r="E951" t="str">
            <v>ｍ</v>
          </cell>
          <cell r="F951">
            <v>62100</v>
          </cell>
          <cell r="G951">
            <v>62100</v>
          </cell>
          <cell r="H951">
            <v>62000</v>
          </cell>
          <cell r="I951">
            <v>62000</v>
          </cell>
          <cell r="K951">
            <v>0</v>
          </cell>
          <cell r="M951">
            <v>0</v>
          </cell>
          <cell r="P951">
            <v>62000</v>
          </cell>
          <cell r="Q951">
            <v>0.8</v>
          </cell>
          <cell r="R951">
            <v>49600</v>
          </cell>
        </row>
        <row r="952">
          <cell r="F952">
            <v>69000</v>
          </cell>
        </row>
        <row r="953">
          <cell r="B953" t="str">
            <v>側溝Tふた</v>
          </cell>
          <cell r="C953" t="str">
            <v>SUSｸﾞﾚ ｗ250 T-20</v>
          </cell>
          <cell r="D953">
            <v>1</v>
          </cell>
          <cell r="E953" t="str">
            <v>ｍ</v>
          </cell>
          <cell r="F953">
            <v>78300</v>
          </cell>
          <cell r="G953">
            <v>78300</v>
          </cell>
          <cell r="H953">
            <v>82000</v>
          </cell>
          <cell r="I953">
            <v>82000</v>
          </cell>
          <cell r="K953">
            <v>0</v>
          </cell>
          <cell r="M953">
            <v>0</v>
          </cell>
          <cell r="P953">
            <v>78300</v>
          </cell>
          <cell r="Q953">
            <v>0.8</v>
          </cell>
          <cell r="R953">
            <v>62640</v>
          </cell>
        </row>
        <row r="954">
          <cell r="F954">
            <v>87000</v>
          </cell>
          <cell r="P954">
            <v>0</v>
          </cell>
          <cell r="R954">
            <v>0</v>
          </cell>
        </row>
        <row r="955">
          <cell r="B955" t="str">
            <v>階段2手すり</v>
          </cell>
          <cell r="C955" t="str">
            <v>ｈ150</v>
          </cell>
          <cell r="D955">
            <v>14.8</v>
          </cell>
          <cell r="E955" t="str">
            <v>ｍ</v>
          </cell>
          <cell r="F955">
            <v>9000</v>
          </cell>
          <cell r="G955">
            <v>133200</v>
          </cell>
          <cell r="H955">
            <v>30000</v>
          </cell>
          <cell r="I955">
            <v>444000</v>
          </cell>
          <cell r="J955">
            <v>15000</v>
          </cell>
          <cell r="K955">
            <v>222000</v>
          </cell>
          <cell r="M955">
            <v>0</v>
          </cell>
          <cell r="P955">
            <v>9000</v>
          </cell>
          <cell r="Q955">
            <v>0.8</v>
          </cell>
          <cell r="R955">
            <v>7200</v>
          </cell>
        </row>
        <row r="956">
          <cell r="F956">
            <v>10000</v>
          </cell>
          <cell r="R956">
            <v>0</v>
          </cell>
        </row>
        <row r="957">
          <cell r="B957" t="str">
            <v>ｽﾛｰﾌﾟ手すり</v>
          </cell>
          <cell r="C957" t="str">
            <v>ｈ750</v>
          </cell>
          <cell r="D957">
            <v>79.5</v>
          </cell>
          <cell r="E957" t="str">
            <v>ｍ</v>
          </cell>
          <cell r="F957">
            <v>10800</v>
          </cell>
          <cell r="G957">
            <v>858600</v>
          </cell>
          <cell r="H957">
            <v>38000</v>
          </cell>
          <cell r="I957">
            <v>3021000</v>
          </cell>
          <cell r="J957">
            <v>31000</v>
          </cell>
          <cell r="K957">
            <v>2464500</v>
          </cell>
          <cell r="M957">
            <v>0</v>
          </cell>
          <cell r="P957">
            <v>10800</v>
          </cell>
          <cell r="Q957">
            <v>0.8</v>
          </cell>
          <cell r="R957">
            <v>8640</v>
          </cell>
        </row>
        <row r="958">
          <cell r="F958">
            <v>12000</v>
          </cell>
        </row>
        <row r="959">
          <cell r="F959">
            <v>0</v>
          </cell>
          <cell r="G959">
            <v>0</v>
          </cell>
          <cell r="I959">
            <v>0</v>
          </cell>
          <cell r="K959">
            <v>0</v>
          </cell>
          <cell r="M959">
            <v>0</v>
          </cell>
          <cell r="P959">
            <v>0</v>
          </cell>
          <cell r="R959">
            <v>0</v>
          </cell>
        </row>
        <row r="960">
          <cell r="P960">
            <v>0</v>
          </cell>
          <cell r="R960">
            <v>0</v>
          </cell>
        </row>
        <row r="961">
          <cell r="F961">
            <v>0</v>
          </cell>
          <cell r="G961">
            <v>0</v>
          </cell>
          <cell r="I961">
            <v>0</v>
          </cell>
          <cell r="K961">
            <v>0</v>
          </cell>
          <cell r="M961">
            <v>0</v>
          </cell>
          <cell r="P961">
            <v>0</v>
          </cell>
          <cell r="R961">
            <v>0</v>
          </cell>
        </row>
        <row r="962">
          <cell r="R962">
            <v>0</v>
          </cell>
        </row>
        <row r="963">
          <cell r="F963">
            <v>0</v>
          </cell>
          <cell r="G963">
            <v>0</v>
          </cell>
          <cell r="I963">
            <v>0</v>
          </cell>
          <cell r="K963">
            <v>0</v>
          </cell>
          <cell r="M963">
            <v>0</v>
          </cell>
          <cell r="P963">
            <v>0</v>
          </cell>
          <cell r="R963">
            <v>0</v>
          </cell>
        </row>
        <row r="965">
          <cell r="F965">
            <v>0</v>
          </cell>
          <cell r="G965">
            <v>0</v>
          </cell>
          <cell r="I965">
            <v>0</v>
          </cell>
          <cell r="K965">
            <v>0</v>
          </cell>
          <cell r="M965">
            <v>0</v>
          </cell>
          <cell r="P965">
            <v>0</v>
          </cell>
          <cell r="R965">
            <v>0</v>
          </cell>
        </row>
        <row r="967">
          <cell r="F967">
            <v>0</v>
          </cell>
          <cell r="G967">
            <v>0</v>
          </cell>
          <cell r="I967">
            <v>0</v>
          </cell>
          <cell r="K967">
            <v>0</v>
          </cell>
          <cell r="M967">
            <v>0</v>
          </cell>
          <cell r="P967">
            <v>0</v>
          </cell>
          <cell r="R967">
            <v>0</v>
          </cell>
        </row>
        <row r="968">
          <cell r="P968">
            <v>0</v>
          </cell>
          <cell r="R968">
            <v>0</v>
          </cell>
        </row>
        <row r="969">
          <cell r="B969" t="str">
            <v>　計</v>
          </cell>
          <cell r="F969">
            <v>0</v>
          </cell>
          <cell r="G969">
            <v>2337300</v>
          </cell>
          <cell r="I969">
            <v>6749500</v>
          </cell>
          <cell r="K969">
            <v>4459700</v>
          </cell>
          <cell r="M969">
            <v>0</v>
          </cell>
          <cell r="O969">
            <v>0</v>
          </cell>
          <cell r="P969">
            <v>0</v>
          </cell>
          <cell r="R969">
            <v>0</v>
          </cell>
        </row>
        <row r="970">
          <cell r="R970">
            <v>0</v>
          </cell>
        </row>
        <row r="972">
          <cell r="F972" t="str">
            <v>木村辰次郎工業㈱</v>
          </cell>
          <cell r="H972" t="str">
            <v>後藤解体工業㈱</v>
          </cell>
        </row>
        <row r="973">
          <cell r="P973">
            <v>0</v>
          </cell>
          <cell r="R973">
            <v>0</v>
          </cell>
        </row>
        <row r="974">
          <cell r="B974" t="str">
            <v>既設ＲＣ杭引抜き</v>
          </cell>
          <cell r="C974" t="str">
            <v>300角 L5m</v>
          </cell>
          <cell r="D974">
            <v>751</v>
          </cell>
          <cell r="E974" t="str">
            <v>本</v>
          </cell>
          <cell r="F974">
            <v>21690</v>
          </cell>
          <cell r="G974">
            <v>16289190</v>
          </cell>
          <cell r="H974">
            <v>23000</v>
          </cell>
          <cell r="I974">
            <v>17273000</v>
          </cell>
          <cell r="K974">
            <v>0</v>
          </cell>
          <cell r="M974">
            <v>0</v>
          </cell>
          <cell r="R974">
            <v>0</v>
          </cell>
        </row>
        <row r="975">
          <cell r="C975" t="str">
            <v>（杭小割）</v>
          </cell>
          <cell r="D975">
            <v>338</v>
          </cell>
          <cell r="E975" t="str">
            <v>㎥</v>
          </cell>
          <cell r="H975">
            <v>12000</v>
          </cell>
          <cell r="I975">
            <v>4056000</v>
          </cell>
          <cell r="P975">
            <v>0</v>
          </cell>
          <cell r="R975">
            <v>0</v>
          </cell>
        </row>
        <row r="976">
          <cell r="C976" t="str">
            <v>小計</v>
          </cell>
          <cell r="G976">
            <v>16289190</v>
          </cell>
          <cell r="I976">
            <v>21329000</v>
          </cell>
        </row>
        <row r="977">
          <cell r="P977">
            <v>0</v>
          </cell>
          <cell r="R977">
            <v>0</v>
          </cell>
        </row>
        <row r="978">
          <cell r="B978" t="str">
            <v>既設杭頭部撤去</v>
          </cell>
          <cell r="C978" t="str">
            <v>300角 L3.1m</v>
          </cell>
          <cell r="D978">
            <v>1035</v>
          </cell>
          <cell r="E978" t="str">
            <v>本</v>
          </cell>
          <cell r="F978">
            <v>2000</v>
          </cell>
          <cell r="G978">
            <v>2070000</v>
          </cell>
          <cell r="H978">
            <v>20000</v>
          </cell>
          <cell r="I978">
            <v>20700000</v>
          </cell>
          <cell r="K978">
            <v>0</v>
          </cell>
          <cell r="M978">
            <v>0</v>
          </cell>
          <cell r="R978">
            <v>0</v>
          </cell>
        </row>
        <row r="979">
          <cell r="C979" t="str">
            <v>（杭頭均し）</v>
          </cell>
          <cell r="D979">
            <v>1035</v>
          </cell>
          <cell r="E979" t="str">
            <v>本</v>
          </cell>
          <cell r="F979">
            <v>1500</v>
          </cell>
          <cell r="G979">
            <v>1552500</v>
          </cell>
          <cell r="I979">
            <v>0</v>
          </cell>
          <cell r="P979">
            <v>0</v>
          </cell>
          <cell r="R979">
            <v>0</v>
          </cell>
        </row>
        <row r="980">
          <cell r="C980" t="str">
            <v>(積込）</v>
          </cell>
          <cell r="D980">
            <v>1035</v>
          </cell>
          <cell r="E980" t="str">
            <v>本</v>
          </cell>
          <cell r="F980">
            <v>1000</v>
          </cell>
          <cell r="G980">
            <v>1035000</v>
          </cell>
          <cell r="I980">
            <v>0</v>
          </cell>
        </row>
        <row r="981">
          <cell r="C981" t="str">
            <v>（杭小割）</v>
          </cell>
          <cell r="D981">
            <v>289</v>
          </cell>
          <cell r="E981" t="str">
            <v>㎥</v>
          </cell>
          <cell r="H981">
            <v>12000</v>
          </cell>
          <cell r="I981">
            <v>3468000</v>
          </cell>
          <cell r="R981">
            <v>0</v>
          </cell>
        </row>
        <row r="982">
          <cell r="C982" t="str">
            <v>小計</v>
          </cell>
          <cell r="G982">
            <v>4657500</v>
          </cell>
          <cell r="I982">
            <v>24168000</v>
          </cell>
        </row>
        <row r="984">
          <cell r="B984" t="str">
            <v>諸経費</v>
          </cell>
          <cell r="F984" t="str">
            <v>9.9％</v>
          </cell>
          <cell r="G984">
            <v>2073722.31</v>
          </cell>
          <cell r="H984" t="str">
            <v>10％</v>
          </cell>
          <cell r="I984">
            <v>4549700</v>
          </cell>
        </row>
        <row r="986">
          <cell r="B986" t="str">
            <v>　計</v>
          </cell>
          <cell r="G986">
            <v>23020412.309999999</v>
          </cell>
          <cell r="I986">
            <v>50046700</v>
          </cell>
          <cell r="P986">
            <v>23020412.309999999</v>
          </cell>
          <cell r="Q986">
            <v>0.8</v>
          </cell>
          <cell r="R986">
            <v>18416300</v>
          </cell>
        </row>
        <row r="987">
          <cell r="R987">
            <v>0</v>
          </cell>
        </row>
        <row r="990">
          <cell r="B990" t="str">
            <v>発生材処理</v>
          </cell>
          <cell r="C990" t="str">
            <v>引抜き</v>
          </cell>
          <cell r="D990">
            <v>338</v>
          </cell>
          <cell r="E990" t="str">
            <v>㎥</v>
          </cell>
          <cell r="F990">
            <v>9000</v>
          </cell>
          <cell r="G990">
            <v>3042000</v>
          </cell>
          <cell r="H990">
            <v>6300</v>
          </cell>
          <cell r="I990">
            <v>2129400</v>
          </cell>
          <cell r="K990">
            <v>0</v>
          </cell>
          <cell r="M990">
            <v>0</v>
          </cell>
          <cell r="R990">
            <v>0</v>
          </cell>
        </row>
        <row r="991">
          <cell r="C991" t="str">
            <v>頭部撤去</v>
          </cell>
          <cell r="D991">
            <v>289</v>
          </cell>
          <cell r="E991" t="str">
            <v>㎥</v>
          </cell>
          <cell r="F991">
            <v>8710</v>
          </cell>
          <cell r="G991">
            <v>2517190</v>
          </cell>
          <cell r="H991">
            <v>6300</v>
          </cell>
          <cell r="I991">
            <v>1820700</v>
          </cell>
          <cell r="P991">
            <v>0</v>
          </cell>
          <cell r="R991">
            <v>0</v>
          </cell>
        </row>
        <row r="992">
          <cell r="F992">
            <v>8.9100000000000013E-2</v>
          </cell>
          <cell r="G992">
            <v>0</v>
          </cell>
          <cell r="I992">
            <v>0</v>
          </cell>
          <cell r="K992">
            <v>0</v>
          </cell>
          <cell r="M992">
            <v>0</v>
          </cell>
          <cell r="R992">
            <v>0</v>
          </cell>
        </row>
        <row r="993">
          <cell r="C993" t="str">
            <v>諸経費</v>
          </cell>
          <cell r="F993" t="str">
            <v>9.9％</v>
          </cell>
          <cell r="G993">
            <v>275179.90500000003</v>
          </cell>
          <cell r="H993" t="str">
            <v>10％</v>
          </cell>
          <cell r="I993">
            <v>197505</v>
          </cell>
          <cell r="R993">
            <v>0</v>
          </cell>
        </row>
        <row r="994">
          <cell r="F994">
            <v>0</v>
          </cell>
          <cell r="G994">
            <v>0</v>
          </cell>
          <cell r="I994">
            <v>0</v>
          </cell>
          <cell r="K994">
            <v>0</v>
          </cell>
          <cell r="M994">
            <v>0</v>
          </cell>
          <cell r="P994">
            <v>0</v>
          </cell>
          <cell r="R994">
            <v>0</v>
          </cell>
        </row>
        <row r="995">
          <cell r="B995" t="str">
            <v>　計</v>
          </cell>
          <cell r="G995">
            <v>5834369.9050000003</v>
          </cell>
          <cell r="I995">
            <v>4147605</v>
          </cell>
          <cell r="P995">
            <v>5834369.9050000003</v>
          </cell>
          <cell r="Q995">
            <v>0.8</v>
          </cell>
          <cell r="R995">
            <v>4667400</v>
          </cell>
        </row>
        <row r="996">
          <cell r="F996">
            <v>0</v>
          </cell>
          <cell r="G996">
            <v>0</v>
          </cell>
          <cell r="I996">
            <v>0</v>
          </cell>
          <cell r="K996">
            <v>0</v>
          </cell>
          <cell r="M996">
            <v>0</v>
          </cell>
          <cell r="P996">
            <v>0</v>
          </cell>
          <cell r="R996">
            <v>0</v>
          </cell>
        </row>
        <row r="998">
          <cell r="F998">
            <v>0</v>
          </cell>
          <cell r="G998">
            <v>0</v>
          </cell>
          <cell r="I998">
            <v>0</v>
          </cell>
          <cell r="K998">
            <v>0</v>
          </cell>
          <cell r="M998">
            <v>0</v>
          </cell>
          <cell r="P998">
            <v>0</v>
          </cell>
          <cell r="R998">
            <v>0</v>
          </cell>
        </row>
        <row r="999">
          <cell r="P999">
            <v>0</v>
          </cell>
          <cell r="R999">
            <v>0</v>
          </cell>
        </row>
        <row r="1000">
          <cell r="B1000" t="str">
            <v>　合計</v>
          </cell>
          <cell r="F1000">
            <v>0</v>
          </cell>
          <cell r="G1000">
            <v>28854782.215</v>
          </cell>
          <cell r="I1000">
            <v>54194305</v>
          </cell>
          <cell r="K1000">
            <v>0</v>
          </cell>
          <cell r="M1000">
            <v>0</v>
          </cell>
          <cell r="O1000">
            <v>0</v>
          </cell>
          <cell r="P1000">
            <v>0</v>
          </cell>
          <cell r="R1000">
            <v>0</v>
          </cell>
        </row>
        <row r="1001">
          <cell r="R1001">
            <v>0</v>
          </cell>
        </row>
      </sheetData>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表紙 終沈"/>
      <sheetName val="電灯 終沈"/>
      <sheetName val="電話 終沈"/>
      <sheetName val="Sheet1"/>
      <sheetName val="Sheet2"/>
      <sheetName val="Sheet3"/>
    </sheetNames>
    <sheetDataSet>
      <sheetData sheetId="0" refreshError="1">
        <row r="3">
          <cell r="A3" t="str">
            <v>最終沈殿池棟</v>
          </cell>
        </row>
      </sheetData>
      <sheetData sheetId="1"/>
      <sheetData sheetId="2"/>
      <sheetData sheetId="3" refreshError="1"/>
      <sheetData sheetId="4" refreshError="1"/>
      <sheetData sheetId="5" refreshError="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山村"/>
      <sheetName val="試作集"/>
      <sheetName val="H80601単価"/>
      <sheetName val="電気"/>
      <sheetName val="A.建築解体"/>
    </sheetNames>
    <definedNames>
      <definedName name="マクロ終了"/>
    </definedNames>
    <sheetDataSet>
      <sheetData sheetId="0" refreshError="1"/>
      <sheetData sheetId="1" refreshError="1"/>
      <sheetData sheetId="2" refreshError="1"/>
      <sheetData sheetId="3" refreshError="1"/>
      <sheetData sheetId="4"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山村"/>
      <sheetName val="試作集"/>
      <sheetName val="H80601単価"/>
      <sheetName val="設計書"/>
    </sheetNames>
    <definedNames>
      <definedName name="マクロ終了"/>
    </definedNames>
    <sheetDataSet>
      <sheetData sheetId="0" refreshError="1"/>
      <sheetData sheetId="1" refreshError="1"/>
      <sheetData sheetId="2" refreshError="1"/>
      <sheetData sheetId="3" refreshError="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表紙"/>
      <sheetName val="内訳書"/>
      <sheetName val="諸経費"/>
      <sheetName val="変数"/>
      <sheetName val="設計書(機械)"/>
    </sheetNames>
    <definedNames>
      <definedName name="SelectPrint"/>
    </definedNames>
    <sheetDataSet>
      <sheetData sheetId="0" refreshError="1"/>
      <sheetData sheetId="1" refreshError="1"/>
      <sheetData sheetId="2" refreshError="1"/>
      <sheetData sheetId="3" refreshError="1"/>
      <sheetData sheetId="4" refreshError="1"/>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XXXXXXX"/>
      <sheetName val="積上"/>
      <sheetName val="土砂運搬"/>
    </sheetNames>
    <sheetDataSet>
      <sheetData sheetId="0" refreshError="1"/>
      <sheetData sheetId="1" refreshError="1">
        <row r="4">
          <cell r="C4" t="str">
            <v>架</v>
          </cell>
          <cell r="E4" t="str">
            <v>900*1700級</v>
          </cell>
          <cell r="F4" t="str">
            <v>日</v>
          </cell>
        </row>
        <row r="5">
          <cell r="A5" t="str">
            <v>T022211</v>
          </cell>
          <cell r="B5" t="str">
            <v>外部枠組本足場</v>
          </cell>
          <cell r="C5" t="str">
            <v>ｍ2</v>
          </cell>
          <cell r="D5" t="str">
            <v>建枠損料</v>
          </cell>
          <cell r="F5">
            <v>62</v>
          </cell>
          <cell r="G5" t="str">
            <v>脚</v>
          </cell>
          <cell r="H5">
            <v>0.35</v>
          </cell>
          <cell r="I5">
            <v>7.4</v>
          </cell>
          <cell r="J5">
            <v>161</v>
          </cell>
          <cell r="K5">
            <v>1060</v>
          </cell>
        </row>
        <row r="6">
          <cell r="B6" t="str">
            <v>（枠組階段共）</v>
          </cell>
          <cell r="E6" t="str">
            <v>500*1800級</v>
          </cell>
          <cell r="F6" t="str">
            <v>日</v>
          </cell>
        </row>
        <row r="7">
          <cell r="B7" t="str">
            <v>外壁高さ12m未満</v>
          </cell>
          <cell r="D7" t="str">
            <v>板付布枠損料</v>
          </cell>
          <cell r="F7">
            <v>62</v>
          </cell>
          <cell r="G7" t="str">
            <v>枚</v>
          </cell>
          <cell r="H7">
            <v>0.33</v>
          </cell>
          <cell r="I7">
            <v>7.2</v>
          </cell>
          <cell r="J7">
            <v>147</v>
          </cell>
        </row>
        <row r="8">
          <cell r="E8" t="str">
            <v>240*1800級</v>
          </cell>
          <cell r="F8" t="str">
            <v>日</v>
          </cell>
        </row>
        <row r="9">
          <cell r="D9" t="str">
            <v>板付布枠損料</v>
          </cell>
          <cell r="F9">
            <v>62</v>
          </cell>
          <cell r="G9" t="str">
            <v>枚</v>
          </cell>
          <cell r="H9">
            <v>0.33</v>
          </cell>
          <cell r="I9">
            <v>5.6</v>
          </cell>
          <cell r="J9">
            <v>115</v>
          </cell>
        </row>
        <row r="10">
          <cell r="E10" t="str">
            <v>1200＊1800級</v>
          </cell>
          <cell r="F10" t="str">
            <v>日</v>
          </cell>
        </row>
        <row r="11">
          <cell r="D11" t="str">
            <v>筋違損料</v>
          </cell>
          <cell r="F11">
            <v>62</v>
          </cell>
          <cell r="G11" t="str">
            <v>本</v>
          </cell>
          <cell r="H11">
            <v>0.65</v>
          </cell>
          <cell r="I11">
            <v>1.9</v>
          </cell>
          <cell r="J11">
            <v>77</v>
          </cell>
        </row>
        <row r="12">
          <cell r="F12" t="str">
            <v>日</v>
          </cell>
        </row>
        <row r="13">
          <cell r="D13" t="str">
            <v>合板足場板損料</v>
          </cell>
          <cell r="E13" t="str">
            <v>240*4,000*25mm</v>
          </cell>
          <cell r="F13">
            <v>62</v>
          </cell>
          <cell r="G13" t="str">
            <v>枚</v>
          </cell>
          <cell r="H13">
            <v>0.04</v>
          </cell>
          <cell r="I13">
            <v>6.4</v>
          </cell>
          <cell r="J13">
            <v>16</v>
          </cell>
        </row>
        <row r="14">
          <cell r="E14" t="str">
            <v>ｽﾄﾛｰｸ250　　　　　損料率</v>
          </cell>
        </row>
        <row r="15">
          <cell r="D15" t="str">
            <v>ジャッキベース</v>
          </cell>
          <cell r="E15">
            <v>0.15</v>
          </cell>
          <cell r="G15" t="str">
            <v>個</v>
          </cell>
          <cell r="H15">
            <v>0.1</v>
          </cell>
          <cell r="I15">
            <v>957</v>
          </cell>
          <cell r="J15">
            <v>14</v>
          </cell>
        </row>
        <row r="17">
          <cell r="D17" t="str">
            <v>壁つなぎ</v>
          </cell>
          <cell r="E17">
            <v>0.15</v>
          </cell>
          <cell r="G17" t="str">
            <v>個</v>
          </cell>
          <cell r="H17">
            <v>0.03</v>
          </cell>
          <cell r="I17">
            <v>1090</v>
          </cell>
          <cell r="J17">
            <v>5</v>
          </cell>
        </row>
        <row r="19">
          <cell r="D19" t="str">
            <v>とび工</v>
          </cell>
          <cell r="G19" t="str">
            <v>人</v>
          </cell>
          <cell r="H19">
            <v>2.5999999999999999E-2</v>
          </cell>
          <cell r="I19">
            <v>18100</v>
          </cell>
          <cell r="J19">
            <v>471</v>
          </cell>
        </row>
        <row r="21">
          <cell r="D21" t="str">
            <v>その他</v>
          </cell>
          <cell r="E21" t="str">
            <v>（労）×12%</v>
          </cell>
          <cell r="J21">
            <v>57</v>
          </cell>
        </row>
        <row r="23">
          <cell r="D23" t="str">
            <v>計</v>
          </cell>
          <cell r="J23">
            <v>1063</v>
          </cell>
        </row>
        <row r="26">
          <cell r="C26" t="str">
            <v>架</v>
          </cell>
          <cell r="E26" t="str">
            <v>900*1700級</v>
          </cell>
          <cell r="F26" t="str">
            <v>日</v>
          </cell>
        </row>
        <row r="27">
          <cell r="A27" t="str">
            <v>T022311</v>
          </cell>
          <cell r="B27" t="str">
            <v>外部枠組本足場</v>
          </cell>
          <cell r="C27" t="str">
            <v>ｍ2</v>
          </cell>
          <cell r="D27" t="str">
            <v>建枠損料</v>
          </cell>
          <cell r="F27">
            <v>106</v>
          </cell>
          <cell r="G27" t="str">
            <v>脚</v>
          </cell>
          <cell r="H27">
            <v>0.35</v>
          </cell>
          <cell r="I27">
            <v>7.4</v>
          </cell>
          <cell r="J27">
            <v>275</v>
          </cell>
          <cell r="K27">
            <v>1500</v>
          </cell>
        </row>
        <row r="28">
          <cell r="B28" t="str">
            <v>（枠組階段共）</v>
          </cell>
          <cell r="E28" t="str">
            <v>500*1800級</v>
          </cell>
          <cell r="F28" t="str">
            <v>日</v>
          </cell>
        </row>
        <row r="29">
          <cell r="B29" t="str">
            <v>外壁高さ22m未満</v>
          </cell>
          <cell r="D29" t="str">
            <v>板付布枠損料</v>
          </cell>
          <cell r="F29">
            <v>106</v>
          </cell>
          <cell r="G29" t="str">
            <v>枚</v>
          </cell>
          <cell r="H29">
            <v>0.33</v>
          </cell>
          <cell r="I29">
            <v>7.2</v>
          </cell>
          <cell r="J29">
            <v>252</v>
          </cell>
        </row>
        <row r="30">
          <cell r="E30" t="str">
            <v>240*1800級</v>
          </cell>
          <cell r="F30" t="str">
            <v>日</v>
          </cell>
        </row>
        <row r="31">
          <cell r="D31" t="str">
            <v>板付布枠損料</v>
          </cell>
          <cell r="F31">
            <v>106</v>
          </cell>
          <cell r="G31" t="str">
            <v>枚</v>
          </cell>
          <cell r="H31">
            <v>0.33</v>
          </cell>
          <cell r="I31">
            <v>5.6</v>
          </cell>
          <cell r="J31">
            <v>196</v>
          </cell>
        </row>
        <row r="32">
          <cell r="E32" t="str">
            <v>1200＊1800級</v>
          </cell>
          <cell r="F32" t="str">
            <v>日</v>
          </cell>
        </row>
        <row r="33">
          <cell r="D33" t="str">
            <v>筋違損料</v>
          </cell>
          <cell r="F33">
            <v>106</v>
          </cell>
          <cell r="G33" t="str">
            <v>本</v>
          </cell>
          <cell r="H33">
            <v>0.65</v>
          </cell>
          <cell r="I33">
            <v>1.9</v>
          </cell>
          <cell r="J33">
            <v>131</v>
          </cell>
        </row>
        <row r="34">
          <cell r="F34" t="str">
            <v>日</v>
          </cell>
        </row>
        <row r="35">
          <cell r="D35" t="str">
            <v>合板足場板損料</v>
          </cell>
          <cell r="E35" t="str">
            <v>240*4,000*25mm</v>
          </cell>
          <cell r="F35">
            <v>106</v>
          </cell>
          <cell r="G35" t="str">
            <v>枚</v>
          </cell>
          <cell r="H35">
            <v>0.03</v>
          </cell>
          <cell r="I35">
            <v>6.4</v>
          </cell>
          <cell r="J35">
            <v>20</v>
          </cell>
        </row>
        <row r="36">
          <cell r="E36" t="str">
            <v>ｽﾄﾛｰｸ250　　　　　損料率</v>
          </cell>
        </row>
        <row r="37">
          <cell r="D37" t="str">
            <v>ジャッキベース</v>
          </cell>
          <cell r="E37">
            <v>0.15</v>
          </cell>
          <cell r="F37" t="str">
            <v>日</v>
          </cell>
          <cell r="G37" t="str">
            <v>個</v>
          </cell>
          <cell r="H37">
            <v>7.0000000000000007E-2</v>
          </cell>
          <cell r="I37">
            <v>957</v>
          </cell>
          <cell r="J37">
            <v>10</v>
          </cell>
        </row>
        <row r="39">
          <cell r="D39" t="str">
            <v>壁つなぎ</v>
          </cell>
          <cell r="E39">
            <v>0.15</v>
          </cell>
          <cell r="F39" t="str">
            <v>日</v>
          </cell>
          <cell r="G39" t="str">
            <v>個</v>
          </cell>
          <cell r="H39">
            <v>0.03</v>
          </cell>
          <cell r="I39">
            <v>1090</v>
          </cell>
          <cell r="J39">
            <v>5</v>
          </cell>
        </row>
        <row r="41">
          <cell r="D41" t="str">
            <v>とび工</v>
          </cell>
          <cell r="G41" t="str">
            <v>人</v>
          </cell>
          <cell r="H41">
            <v>0.03</v>
          </cell>
          <cell r="I41">
            <v>18100</v>
          </cell>
          <cell r="J41">
            <v>543</v>
          </cell>
        </row>
        <row r="43">
          <cell r="D43" t="str">
            <v>その他</v>
          </cell>
          <cell r="E43" t="str">
            <v>（労）×12%</v>
          </cell>
          <cell r="J43">
            <v>65</v>
          </cell>
        </row>
        <row r="45">
          <cell r="D45" t="str">
            <v>計</v>
          </cell>
          <cell r="J45">
            <v>1497</v>
          </cell>
        </row>
        <row r="48">
          <cell r="C48" t="str">
            <v>架</v>
          </cell>
          <cell r="E48" t="str">
            <v>900*1700級</v>
          </cell>
          <cell r="F48" t="str">
            <v>日</v>
          </cell>
        </row>
        <row r="49">
          <cell r="A49" t="str">
            <v>T022415</v>
          </cell>
          <cell r="B49" t="str">
            <v>外部枠組本足場</v>
          </cell>
          <cell r="C49" t="str">
            <v>ｍ2</v>
          </cell>
          <cell r="D49" t="str">
            <v>建枠損料</v>
          </cell>
          <cell r="F49">
            <v>172</v>
          </cell>
          <cell r="G49" t="str">
            <v>脚</v>
          </cell>
          <cell r="H49">
            <v>0.35</v>
          </cell>
          <cell r="I49">
            <v>7.4</v>
          </cell>
          <cell r="J49">
            <v>445</v>
          </cell>
          <cell r="K49">
            <v>2110</v>
          </cell>
        </row>
        <row r="50">
          <cell r="B50" t="str">
            <v>（枠組階段共）</v>
          </cell>
          <cell r="E50" t="str">
            <v>500*1800級</v>
          </cell>
          <cell r="F50" t="str">
            <v>日</v>
          </cell>
        </row>
        <row r="51">
          <cell r="B51" t="str">
            <v>外壁高さ22m以上</v>
          </cell>
          <cell r="D51" t="str">
            <v>板付布枠損料</v>
          </cell>
          <cell r="F51">
            <v>172</v>
          </cell>
          <cell r="G51" t="str">
            <v>枚</v>
          </cell>
          <cell r="H51">
            <v>0.33</v>
          </cell>
          <cell r="I51">
            <v>7.2</v>
          </cell>
          <cell r="J51">
            <v>409</v>
          </cell>
        </row>
        <row r="52">
          <cell r="E52" t="str">
            <v>240*1800級</v>
          </cell>
          <cell r="F52" t="str">
            <v>日</v>
          </cell>
        </row>
        <row r="53">
          <cell r="D53" t="str">
            <v>板付布枠損料</v>
          </cell>
          <cell r="F53">
            <v>172</v>
          </cell>
          <cell r="G53" t="str">
            <v>枚</v>
          </cell>
          <cell r="H53">
            <v>0.33</v>
          </cell>
          <cell r="I53">
            <v>5.6</v>
          </cell>
          <cell r="J53">
            <v>318</v>
          </cell>
        </row>
        <row r="54">
          <cell r="E54" t="str">
            <v>1200＊1800級</v>
          </cell>
          <cell r="F54" t="str">
            <v>日</v>
          </cell>
        </row>
        <row r="55">
          <cell r="D55" t="str">
            <v>筋違損料</v>
          </cell>
          <cell r="F55">
            <v>172</v>
          </cell>
          <cell r="G55" t="str">
            <v>本</v>
          </cell>
          <cell r="H55">
            <v>0.65</v>
          </cell>
          <cell r="I55">
            <v>1.9</v>
          </cell>
          <cell r="J55">
            <v>212</v>
          </cell>
        </row>
        <row r="56">
          <cell r="F56" t="str">
            <v>日</v>
          </cell>
        </row>
        <row r="57">
          <cell r="D57" t="str">
            <v>合板足場板損料</v>
          </cell>
          <cell r="E57" t="str">
            <v>240*4,000*25mm</v>
          </cell>
          <cell r="F57">
            <v>172</v>
          </cell>
          <cell r="G57" t="str">
            <v>枚</v>
          </cell>
          <cell r="H57">
            <v>2.4E-2</v>
          </cell>
          <cell r="I57">
            <v>6.4</v>
          </cell>
          <cell r="J57">
            <v>26</v>
          </cell>
        </row>
        <row r="58">
          <cell r="E58" t="str">
            <v>ｽﾄﾛｰｸ250　　　　　損料率</v>
          </cell>
        </row>
        <row r="59">
          <cell r="D59" t="str">
            <v>ジャッキベース</v>
          </cell>
          <cell r="E59">
            <v>0.15</v>
          </cell>
          <cell r="F59" t="str">
            <v>日</v>
          </cell>
          <cell r="G59" t="str">
            <v>個</v>
          </cell>
          <cell r="H59">
            <v>0.05</v>
          </cell>
          <cell r="I59">
            <v>957</v>
          </cell>
          <cell r="J59">
            <v>7</v>
          </cell>
        </row>
        <row r="61">
          <cell r="D61" t="str">
            <v>壁つなぎ</v>
          </cell>
          <cell r="E61">
            <v>0.15</v>
          </cell>
          <cell r="F61" t="str">
            <v>日</v>
          </cell>
          <cell r="G61" t="str">
            <v>個</v>
          </cell>
          <cell r="H61">
            <v>0.03</v>
          </cell>
          <cell r="I61">
            <v>1090</v>
          </cell>
          <cell r="J61">
            <v>5</v>
          </cell>
        </row>
        <row r="63">
          <cell r="D63" t="str">
            <v>とび工</v>
          </cell>
          <cell r="G63" t="str">
            <v>人</v>
          </cell>
          <cell r="H63">
            <v>3.4000000000000002E-2</v>
          </cell>
          <cell r="I63">
            <v>18100</v>
          </cell>
          <cell r="J63">
            <v>615</v>
          </cell>
        </row>
        <row r="65">
          <cell r="D65" t="str">
            <v>その他</v>
          </cell>
          <cell r="E65" t="str">
            <v>（労）×12%</v>
          </cell>
          <cell r="J65">
            <v>74</v>
          </cell>
        </row>
        <row r="67">
          <cell r="D67" t="str">
            <v>計</v>
          </cell>
          <cell r="J67">
            <v>2111</v>
          </cell>
        </row>
        <row r="74">
          <cell r="F74" t="str">
            <v>日</v>
          </cell>
        </row>
        <row r="75">
          <cell r="A75" t="str">
            <v>T023511</v>
          </cell>
          <cell r="B75" t="str">
            <v>安全手すり</v>
          </cell>
          <cell r="C75" t="str">
            <v>ｍ</v>
          </cell>
          <cell r="D75" t="str">
            <v>手すり柱損料</v>
          </cell>
          <cell r="F75">
            <v>62</v>
          </cell>
          <cell r="G75" t="str">
            <v>本</v>
          </cell>
          <cell r="H75">
            <v>0.56999999999999995</v>
          </cell>
          <cell r="I75">
            <v>2.5</v>
          </cell>
          <cell r="J75">
            <v>88</v>
          </cell>
          <cell r="K75">
            <v>520</v>
          </cell>
        </row>
        <row r="76">
          <cell r="B76" t="str">
            <v>（外部枠組本足場用）</v>
          </cell>
          <cell r="F76" t="str">
            <v>日</v>
          </cell>
        </row>
        <row r="77">
          <cell r="D77" t="str">
            <v>手すり損料</v>
          </cell>
          <cell r="F77">
            <v>62</v>
          </cell>
          <cell r="G77" t="str">
            <v>本</v>
          </cell>
          <cell r="H77">
            <v>1.1200000000000001</v>
          </cell>
          <cell r="I77">
            <v>1</v>
          </cell>
          <cell r="J77">
            <v>69</v>
          </cell>
        </row>
        <row r="79">
          <cell r="D79" t="str">
            <v>とび工</v>
          </cell>
          <cell r="G79" t="str">
            <v>人</v>
          </cell>
          <cell r="H79">
            <v>1.7999999999999999E-2</v>
          </cell>
          <cell r="I79">
            <v>18100</v>
          </cell>
          <cell r="J79">
            <v>326</v>
          </cell>
        </row>
        <row r="81">
          <cell r="D81" t="str">
            <v>その他</v>
          </cell>
          <cell r="E81" t="str">
            <v>（労）×12%</v>
          </cell>
          <cell r="J81">
            <v>39</v>
          </cell>
        </row>
        <row r="83">
          <cell r="D83" t="str">
            <v>計</v>
          </cell>
          <cell r="J83">
            <v>522</v>
          </cell>
        </row>
        <row r="86">
          <cell r="E86" t="str">
            <v>防炎Ⅰ類　　　　　 損料率</v>
          </cell>
          <cell r="F86" t="str">
            <v>日</v>
          </cell>
        </row>
        <row r="87">
          <cell r="A87" t="str">
            <v>T025211</v>
          </cell>
          <cell r="B87" t="str">
            <v>災害防止用</v>
          </cell>
          <cell r="C87" t="str">
            <v>ｍ2</v>
          </cell>
          <cell r="D87" t="str">
            <v>建築工事用シート</v>
          </cell>
          <cell r="E87">
            <v>2.8E-3</v>
          </cell>
          <cell r="F87">
            <v>62</v>
          </cell>
          <cell r="G87" t="str">
            <v>枚</v>
          </cell>
          <cell r="H87">
            <v>0.12</v>
          </cell>
          <cell r="I87">
            <v>2670</v>
          </cell>
          <cell r="J87">
            <v>56</v>
          </cell>
          <cell r="K87">
            <v>500</v>
          </cell>
        </row>
        <row r="88">
          <cell r="B88" t="str">
            <v>養生シート</v>
          </cell>
        </row>
        <row r="89">
          <cell r="D89" t="str">
            <v>とび工</v>
          </cell>
          <cell r="G89" t="str">
            <v>人</v>
          </cell>
          <cell r="H89">
            <v>2.1999999999999999E-2</v>
          </cell>
          <cell r="I89">
            <v>18100</v>
          </cell>
          <cell r="J89">
            <v>398</v>
          </cell>
        </row>
        <row r="91">
          <cell r="D91" t="str">
            <v>その他</v>
          </cell>
          <cell r="E91" t="str">
            <v>（労）×12%</v>
          </cell>
          <cell r="J91">
            <v>48</v>
          </cell>
        </row>
        <row r="93">
          <cell r="D93" t="str">
            <v>計</v>
          </cell>
          <cell r="J93">
            <v>502</v>
          </cell>
        </row>
        <row r="96">
          <cell r="E96" t="str">
            <v>防炎Ⅰ類　　　　　 損料率</v>
          </cell>
          <cell r="F96" t="str">
            <v>日</v>
          </cell>
        </row>
        <row r="97">
          <cell r="A97" t="str">
            <v>T025311</v>
          </cell>
          <cell r="B97" t="str">
            <v>災害防止用</v>
          </cell>
          <cell r="C97" t="str">
            <v>ｍ2</v>
          </cell>
          <cell r="D97" t="str">
            <v>メッシュシート</v>
          </cell>
          <cell r="E97">
            <v>2.8E-3</v>
          </cell>
          <cell r="F97">
            <v>62</v>
          </cell>
          <cell r="G97" t="str">
            <v>枚</v>
          </cell>
          <cell r="H97">
            <v>0.12</v>
          </cell>
          <cell r="I97">
            <v>4160</v>
          </cell>
          <cell r="J97">
            <v>87</v>
          </cell>
          <cell r="K97">
            <v>450</v>
          </cell>
        </row>
        <row r="98">
          <cell r="B98" t="str">
            <v>ネット状養生シート</v>
          </cell>
        </row>
        <row r="99">
          <cell r="D99" t="str">
            <v>とび工</v>
          </cell>
          <cell r="G99" t="str">
            <v>人</v>
          </cell>
          <cell r="H99">
            <v>1.7999999999999999E-2</v>
          </cell>
          <cell r="I99">
            <v>18100</v>
          </cell>
          <cell r="J99">
            <v>326</v>
          </cell>
        </row>
        <row r="101">
          <cell r="D101" t="str">
            <v>その他</v>
          </cell>
          <cell r="E101" t="str">
            <v>（労）×12%</v>
          </cell>
          <cell r="J101">
            <v>39</v>
          </cell>
        </row>
        <row r="103">
          <cell r="D103" t="str">
            <v>計</v>
          </cell>
          <cell r="J103">
            <v>452</v>
          </cell>
        </row>
        <row r="106">
          <cell r="E106" t="str">
            <v xml:space="preserve">損料率 </v>
          </cell>
          <cell r="F106" t="str">
            <v>日</v>
          </cell>
        </row>
        <row r="107">
          <cell r="A107" t="str">
            <v>T025411</v>
          </cell>
          <cell r="B107" t="str">
            <v>災害防止用</v>
          </cell>
          <cell r="C107" t="str">
            <v>ｍ2</v>
          </cell>
          <cell r="D107" t="str">
            <v>建築工事用防音シート</v>
          </cell>
          <cell r="E107">
            <v>2.8E-3</v>
          </cell>
          <cell r="F107">
            <v>200</v>
          </cell>
          <cell r="G107" t="str">
            <v>ｍ2</v>
          </cell>
          <cell r="H107">
            <v>1.1000000000000001</v>
          </cell>
          <cell r="I107">
            <v>3990</v>
          </cell>
          <cell r="J107">
            <v>2458</v>
          </cell>
          <cell r="K107">
            <v>2900</v>
          </cell>
        </row>
        <row r="108">
          <cell r="B108" t="str">
            <v>防音シート</v>
          </cell>
        </row>
        <row r="109">
          <cell r="D109" t="str">
            <v>とび工</v>
          </cell>
          <cell r="G109" t="str">
            <v>人</v>
          </cell>
          <cell r="H109">
            <v>2.1999999999999999E-2</v>
          </cell>
          <cell r="I109">
            <v>18100</v>
          </cell>
          <cell r="J109">
            <v>398</v>
          </cell>
        </row>
        <row r="111">
          <cell r="D111" t="str">
            <v>その他</v>
          </cell>
          <cell r="E111" t="str">
            <v>（労）×12%</v>
          </cell>
          <cell r="J111">
            <v>48</v>
          </cell>
        </row>
        <row r="113">
          <cell r="D113" t="str">
            <v>計</v>
          </cell>
          <cell r="J113">
            <v>2904</v>
          </cell>
        </row>
        <row r="145">
          <cell r="A145" t="str">
            <v>T031601</v>
          </cell>
          <cell r="B145" t="str">
            <v>根切り　（人力）</v>
          </cell>
          <cell r="C145" t="str">
            <v>ｍ3</v>
          </cell>
          <cell r="D145" t="str">
            <v>普通作業員</v>
          </cell>
          <cell r="G145" t="str">
            <v>人</v>
          </cell>
          <cell r="H145">
            <v>0.39</v>
          </cell>
          <cell r="I145">
            <v>15500</v>
          </cell>
          <cell r="J145">
            <v>6045</v>
          </cell>
          <cell r="K145">
            <v>6770</v>
          </cell>
        </row>
        <row r="147">
          <cell r="D147" t="str">
            <v>その他</v>
          </cell>
          <cell r="E147" t="str">
            <v>（労）×12%</v>
          </cell>
          <cell r="J147">
            <v>725</v>
          </cell>
        </row>
        <row r="149">
          <cell r="D149" t="str">
            <v>計</v>
          </cell>
          <cell r="J149">
            <v>6770</v>
          </cell>
        </row>
        <row r="153">
          <cell r="A153" t="str">
            <v>T031611</v>
          </cell>
          <cell r="B153" t="str">
            <v>埋戻し　（人力）</v>
          </cell>
          <cell r="C153" t="str">
            <v>ｍ3</v>
          </cell>
          <cell r="D153" t="str">
            <v>普通作業員</v>
          </cell>
          <cell r="G153" t="str">
            <v>人</v>
          </cell>
          <cell r="H153">
            <v>0.23</v>
          </cell>
          <cell r="I153">
            <v>15500</v>
          </cell>
          <cell r="J153">
            <v>3565</v>
          </cell>
          <cell r="K153">
            <v>3990</v>
          </cell>
        </row>
        <row r="155">
          <cell r="D155" t="str">
            <v>その他</v>
          </cell>
          <cell r="E155" t="str">
            <v>（労）×12%</v>
          </cell>
          <cell r="J155">
            <v>428</v>
          </cell>
        </row>
        <row r="157">
          <cell r="D157" t="str">
            <v>計</v>
          </cell>
          <cell r="J157">
            <v>3993</v>
          </cell>
        </row>
        <row r="161">
          <cell r="A161" t="str">
            <v>T031621</v>
          </cell>
          <cell r="B161" t="str">
            <v>積　込　（人力）</v>
          </cell>
          <cell r="C161" t="str">
            <v>ｍ3</v>
          </cell>
          <cell r="D161" t="str">
            <v>普通作業員</v>
          </cell>
          <cell r="G161" t="str">
            <v>人</v>
          </cell>
          <cell r="H161">
            <v>0.13</v>
          </cell>
          <cell r="I161">
            <v>15500</v>
          </cell>
          <cell r="J161">
            <v>2015</v>
          </cell>
          <cell r="K161">
            <v>2260</v>
          </cell>
        </row>
        <row r="163">
          <cell r="D163" t="str">
            <v>その他</v>
          </cell>
          <cell r="E163" t="str">
            <v>（労）×12%</v>
          </cell>
          <cell r="J163">
            <v>242</v>
          </cell>
        </row>
        <row r="165">
          <cell r="D165" t="str">
            <v>計</v>
          </cell>
          <cell r="J165">
            <v>2257</v>
          </cell>
        </row>
        <row r="215">
          <cell r="A215" t="str">
            <v>T041040</v>
          </cell>
          <cell r="B215" t="str">
            <v>砕石地業</v>
          </cell>
          <cell r="C215" t="str">
            <v>ｍ3</v>
          </cell>
          <cell r="D215" t="str">
            <v>砕石</v>
          </cell>
          <cell r="E215" t="str">
            <v>再生ｸﾗｯｼｬﾗﾝ</v>
          </cell>
          <cell r="G215" t="str">
            <v>ｍ3</v>
          </cell>
          <cell r="H215">
            <v>1.1000000000000001</v>
          </cell>
          <cell r="I215">
            <v>2200</v>
          </cell>
          <cell r="J215">
            <v>2420</v>
          </cell>
          <cell r="K215">
            <v>5890</v>
          </cell>
        </row>
        <row r="217">
          <cell r="D217" t="str">
            <v>普通作業員</v>
          </cell>
          <cell r="G217" t="str">
            <v>人</v>
          </cell>
          <cell r="H217">
            <v>0.2</v>
          </cell>
          <cell r="I217">
            <v>15500</v>
          </cell>
          <cell r="J217">
            <v>3100</v>
          </cell>
        </row>
        <row r="219">
          <cell r="D219" t="str">
            <v>その他</v>
          </cell>
          <cell r="E219" t="str">
            <v>（労）×12%</v>
          </cell>
          <cell r="J219">
            <v>372</v>
          </cell>
        </row>
        <row r="221">
          <cell r="D221" t="str">
            <v>計</v>
          </cell>
          <cell r="J221">
            <v>5892</v>
          </cell>
        </row>
        <row r="225">
          <cell r="A225" t="str">
            <v>T041140</v>
          </cell>
          <cell r="B225" t="str">
            <v>砕石敷き</v>
          </cell>
          <cell r="C225" t="str">
            <v>ｍ3</v>
          </cell>
          <cell r="D225" t="str">
            <v>砕石</v>
          </cell>
          <cell r="E225" t="str">
            <v>再生ｸﾗｯｼｬﾗﾝ</v>
          </cell>
          <cell r="G225" t="str">
            <v>ｍ3</v>
          </cell>
          <cell r="H225">
            <v>1.05</v>
          </cell>
          <cell r="I225">
            <v>2200</v>
          </cell>
          <cell r="J225">
            <v>2310</v>
          </cell>
          <cell r="K225">
            <v>5260</v>
          </cell>
        </row>
        <row r="227">
          <cell r="D227" t="str">
            <v>普通作業員</v>
          </cell>
          <cell r="G227" t="str">
            <v>人</v>
          </cell>
          <cell r="H227">
            <v>0.17</v>
          </cell>
          <cell r="I227">
            <v>15500</v>
          </cell>
          <cell r="J227">
            <v>2635</v>
          </cell>
        </row>
        <row r="229">
          <cell r="D229" t="str">
            <v>その他</v>
          </cell>
          <cell r="E229" t="str">
            <v>（労）×12%</v>
          </cell>
          <cell r="J229">
            <v>316</v>
          </cell>
        </row>
        <row r="231">
          <cell r="D231" t="str">
            <v>計</v>
          </cell>
          <cell r="J231">
            <v>5261</v>
          </cell>
        </row>
        <row r="285">
          <cell r="A285" t="str">
            <v>T041200</v>
          </cell>
          <cell r="B285" t="str">
            <v>地盤改良</v>
          </cell>
          <cell r="C285" t="str">
            <v>ｍ2</v>
          </cell>
          <cell r="K285">
            <v>1540</v>
          </cell>
        </row>
        <row r="287">
          <cell r="B287" t="str">
            <v>（改良深さ：0.65ｍ）</v>
          </cell>
          <cell r="D287" t="str">
            <v>普通作業員</v>
          </cell>
          <cell r="G287" t="str">
            <v>人</v>
          </cell>
          <cell r="H287">
            <v>0.2</v>
          </cell>
          <cell r="I287">
            <v>15500</v>
          </cell>
          <cell r="J287">
            <v>3100</v>
          </cell>
        </row>
        <row r="289">
          <cell r="D289" t="str">
            <v>固化材</v>
          </cell>
          <cell r="E289" t="str">
            <v>高炉Ｂ　１ｔパック　100kg／ｍ3</v>
          </cell>
          <cell r="G289" t="str">
            <v>ｔ</v>
          </cell>
          <cell r="H289">
            <v>10</v>
          </cell>
          <cell r="I289">
            <v>10080</v>
          </cell>
          <cell r="J289">
            <v>100800</v>
          </cell>
        </row>
        <row r="291">
          <cell r="D291" t="str">
            <v>トラッククレーン賃料</v>
          </cell>
          <cell r="E291" t="str">
            <v>油圧式　4.8～4.9ｔ吊り</v>
          </cell>
          <cell r="G291" t="str">
            <v>日</v>
          </cell>
          <cell r="H291">
            <v>0.1</v>
          </cell>
          <cell r="I291">
            <v>32000</v>
          </cell>
          <cell r="J291">
            <v>3200</v>
          </cell>
        </row>
        <row r="292">
          <cell r="H292" t="str">
            <v>*1</v>
          </cell>
        </row>
        <row r="293">
          <cell r="D293" t="str">
            <v>バックホウ運転費</v>
          </cell>
          <cell r="E293" t="str">
            <v>排出ガス対策型　ｸﾛｰﾗ型　0.8ｍ3</v>
          </cell>
          <cell r="G293" t="str">
            <v>ｈ</v>
          </cell>
          <cell r="H293">
            <v>3.25</v>
          </cell>
          <cell r="I293">
            <v>9200</v>
          </cell>
          <cell r="J293">
            <v>29900</v>
          </cell>
        </row>
        <row r="295">
          <cell r="D295" t="str">
            <v>その他</v>
          </cell>
          <cell r="E295" t="str">
            <v>（労＋雑）×12%</v>
          </cell>
          <cell r="J295">
            <v>16440</v>
          </cell>
        </row>
        <row r="297">
          <cell r="D297" t="str">
            <v>（小計）</v>
          </cell>
          <cell r="J297">
            <v>153440</v>
          </cell>
        </row>
        <row r="299">
          <cell r="D299" t="str">
            <v>諸雑費</v>
          </cell>
          <cell r="J299">
            <v>560</v>
          </cell>
        </row>
        <row r="301">
          <cell r="D301" t="str">
            <v>計</v>
          </cell>
          <cell r="G301" t="str">
            <v>ｍ2</v>
          </cell>
          <cell r="H301">
            <v>100</v>
          </cell>
          <cell r="J301">
            <v>154000</v>
          </cell>
        </row>
        <row r="303">
          <cell r="D303" t="str">
            <v>ｍ2当たり単価</v>
          </cell>
          <cell r="G303" t="str">
            <v>ｍ2</v>
          </cell>
          <cell r="H303">
            <v>1</v>
          </cell>
          <cell r="J303">
            <v>1540</v>
          </cell>
        </row>
        <row r="307">
          <cell r="A307" t="str">
            <v>T041201</v>
          </cell>
          <cell r="B307" t="str">
            <v>地盤改良</v>
          </cell>
          <cell r="C307" t="str">
            <v>ｍ2</v>
          </cell>
          <cell r="K307">
            <v>1720</v>
          </cell>
        </row>
        <row r="309">
          <cell r="B309" t="str">
            <v>（改良深さ：1.0ｍ）</v>
          </cell>
          <cell r="D309" t="str">
            <v>普通作業員</v>
          </cell>
          <cell r="G309" t="str">
            <v>人</v>
          </cell>
          <cell r="H309">
            <v>0.2</v>
          </cell>
          <cell r="I309">
            <v>15500</v>
          </cell>
          <cell r="J309">
            <v>3100</v>
          </cell>
        </row>
        <row r="311">
          <cell r="D311" t="str">
            <v>固化材</v>
          </cell>
          <cell r="E311" t="str">
            <v>高炉Ｂ　１ｔパック　100kg／ｍ3</v>
          </cell>
          <cell r="G311" t="str">
            <v>ｔ</v>
          </cell>
          <cell r="H311">
            <v>10</v>
          </cell>
          <cell r="I311">
            <v>10080</v>
          </cell>
          <cell r="J311">
            <v>100800</v>
          </cell>
        </row>
        <row r="313">
          <cell r="D313" t="str">
            <v>トラッククレーン賃料</v>
          </cell>
          <cell r="E313" t="str">
            <v>油圧式　4.8～4.9ｔ吊り</v>
          </cell>
          <cell r="G313" t="str">
            <v>日</v>
          </cell>
          <cell r="H313">
            <v>0.1</v>
          </cell>
          <cell r="I313">
            <v>32000</v>
          </cell>
          <cell r="J313">
            <v>3200</v>
          </cell>
        </row>
        <row r="314">
          <cell r="H314" t="str">
            <v>*1</v>
          </cell>
        </row>
        <row r="315">
          <cell r="D315" t="str">
            <v>バックホウ運転費</v>
          </cell>
          <cell r="E315" t="str">
            <v>排出ガス対策型　ｸﾛｰﾗ型　0.8ｍ3</v>
          </cell>
          <cell r="G315" t="str">
            <v>ｈ</v>
          </cell>
          <cell r="H315">
            <v>5</v>
          </cell>
          <cell r="I315">
            <v>9200</v>
          </cell>
          <cell r="J315">
            <v>46000</v>
          </cell>
        </row>
        <row r="317">
          <cell r="D317" t="str">
            <v>その他</v>
          </cell>
          <cell r="E317" t="str">
            <v>（労＋雑）×12%</v>
          </cell>
          <cell r="J317">
            <v>18372</v>
          </cell>
        </row>
        <row r="319">
          <cell r="D319" t="str">
            <v>（小計）</v>
          </cell>
          <cell r="J319">
            <v>171472</v>
          </cell>
        </row>
        <row r="321">
          <cell r="D321" t="str">
            <v>諸雑費</v>
          </cell>
          <cell r="J321">
            <v>528</v>
          </cell>
        </row>
        <row r="323">
          <cell r="D323" t="str">
            <v>計</v>
          </cell>
          <cell r="G323" t="str">
            <v>ｍ2</v>
          </cell>
          <cell r="H323">
            <v>100</v>
          </cell>
          <cell r="J323">
            <v>172000</v>
          </cell>
        </row>
        <row r="325">
          <cell r="D325" t="str">
            <v>ｍ2当たり単価</v>
          </cell>
          <cell r="G325" t="str">
            <v>ｍ2</v>
          </cell>
          <cell r="H325">
            <v>1</v>
          </cell>
          <cell r="J325">
            <v>1720</v>
          </cell>
        </row>
        <row r="329">
          <cell r="A329" t="str">
            <v>T041202</v>
          </cell>
          <cell r="B329" t="str">
            <v>地盤改良</v>
          </cell>
          <cell r="C329" t="str">
            <v>ｍ2</v>
          </cell>
          <cell r="K329">
            <v>2560</v>
          </cell>
        </row>
        <row r="331">
          <cell r="B331" t="str">
            <v>（改良深さ：1.4ｍ）</v>
          </cell>
          <cell r="D331" t="str">
            <v>普通作業員</v>
          </cell>
          <cell r="G331" t="str">
            <v>人</v>
          </cell>
          <cell r="H331">
            <v>0.2</v>
          </cell>
          <cell r="I331">
            <v>15500</v>
          </cell>
          <cell r="J331">
            <v>3100</v>
          </cell>
        </row>
        <row r="333">
          <cell r="D333" t="str">
            <v>固化材</v>
          </cell>
          <cell r="E333" t="str">
            <v>高炉Ｂ　１ｔパック　100kg／ｍ3</v>
          </cell>
          <cell r="G333" t="str">
            <v>ｔ</v>
          </cell>
          <cell r="H333">
            <v>14</v>
          </cell>
          <cell r="I333">
            <v>10080</v>
          </cell>
          <cell r="J333">
            <v>141120</v>
          </cell>
        </row>
        <row r="335">
          <cell r="D335" t="str">
            <v>トラッククレーン賃料</v>
          </cell>
          <cell r="E335" t="str">
            <v>油圧式　4.8～4.9ｔ吊り</v>
          </cell>
          <cell r="G335" t="str">
            <v>日</v>
          </cell>
          <cell r="H335">
            <v>0.1</v>
          </cell>
          <cell r="I335">
            <v>32000</v>
          </cell>
          <cell r="J335">
            <v>3200</v>
          </cell>
        </row>
        <row r="336">
          <cell r="H336" t="str">
            <v>*1</v>
          </cell>
        </row>
        <row r="337">
          <cell r="D337" t="str">
            <v>バックホウ運転費</v>
          </cell>
          <cell r="E337" t="str">
            <v>排出ガス対策型　ｸﾛｰﾗ型　0.8ｍ3</v>
          </cell>
          <cell r="G337" t="str">
            <v>ｈ</v>
          </cell>
          <cell r="H337">
            <v>8.75</v>
          </cell>
          <cell r="I337">
            <v>9200</v>
          </cell>
          <cell r="J337">
            <v>80500</v>
          </cell>
        </row>
        <row r="339">
          <cell r="D339" t="str">
            <v>その他</v>
          </cell>
          <cell r="E339" t="str">
            <v>（労＋雑）×12%</v>
          </cell>
          <cell r="J339">
            <v>27350</v>
          </cell>
        </row>
        <row r="341">
          <cell r="D341" t="str">
            <v>（小計）</v>
          </cell>
          <cell r="J341">
            <v>255270</v>
          </cell>
        </row>
        <row r="343">
          <cell r="D343" t="str">
            <v>諸雑費</v>
          </cell>
          <cell r="J343">
            <v>730</v>
          </cell>
        </row>
        <row r="345">
          <cell r="D345" t="str">
            <v>計</v>
          </cell>
          <cell r="G345" t="str">
            <v>ｍ2</v>
          </cell>
          <cell r="H345">
            <v>100</v>
          </cell>
          <cell r="J345">
            <v>256000</v>
          </cell>
        </row>
        <row r="347">
          <cell r="D347" t="str">
            <v>ｍ2当たり単価</v>
          </cell>
          <cell r="G347" t="str">
            <v>ｍ2</v>
          </cell>
          <cell r="H347">
            <v>1</v>
          </cell>
          <cell r="J347">
            <v>2560</v>
          </cell>
        </row>
        <row r="355">
          <cell r="A355" t="str">
            <v>T051000</v>
          </cell>
          <cell r="B355" t="str">
            <v>溶接金網張り</v>
          </cell>
          <cell r="C355" t="str">
            <v>㎡</v>
          </cell>
          <cell r="D355" t="str">
            <v>溶接金網</v>
          </cell>
          <cell r="E355" t="str">
            <v>100*100*6</v>
          </cell>
          <cell r="G355" t="str">
            <v>㎡</v>
          </cell>
          <cell r="H355">
            <v>1.1000000000000001</v>
          </cell>
          <cell r="I355">
            <v>360</v>
          </cell>
          <cell r="J355">
            <v>396</v>
          </cell>
          <cell r="K355" t="e">
            <v>#N/A</v>
          </cell>
        </row>
        <row r="357">
          <cell r="D357" t="str">
            <v>結束線</v>
          </cell>
          <cell r="E357" t="str">
            <v xml:space="preserve">0.8mm </v>
          </cell>
          <cell r="G357" t="str">
            <v>㎏</v>
          </cell>
          <cell r="H357">
            <v>0.2</v>
          </cell>
          <cell r="I357" t="e">
            <v>#N/A</v>
          </cell>
          <cell r="J357" t="e">
            <v>#N/A</v>
          </cell>
        </row>
        <row r="359">
          <cell r="D359" t="str">
            <v>鉄筋工</v>
          </cell>
          <cell r="G359" t="str">
            <v>人</v>
          </cell>
          <cell r="H359">
            <v>0.02</v>
          </cell>
          <cell r="I359">
            <v>20500</v>
          </cell>
          <cell r="J359">
            <v>410</v>
          </cell>
        </row>
        <row r="361">
          <cell r="D361" t="str">
            <v>その他</v>
          </cell>
          <cell r="E361" t="str">
            <v>（労+雑）×12%</v>
          </cell>
          <cell r="J361" t="e">
            <v>#N/A</v>
          </cell>
        </row>
        <row r="363">
          <cell r="D363" t="str">
            <v>計</v>
          </cell>
          <cell r="J363" t="e">
            <v>#N/A</v>
          </cell>
        </row>
        <row r="425">
          <cell r="A425" t="str">
            <v>T071000</v>
          </cell>
          <cell r="B425" t="str">
            <v>デッキプレート</v>
          </cell>
          <cell r="C425" t="str">
            <v>㎡</v>
          </cell>
          <cell r="D425" t="str">
            <v>製品代</v>
          </cell>
          <cell r="E425" t="str">
            <v>t1.2*600*50　亜鉛めっき</v>
          </cell>
          <cell r="G425" t="str">
            <v>㎡</v>
          </cell>
          <cell r="H425">
            <v>1</v>
          </cell>
          <cell r="I425" t="e">
            <v>#N/A</v>
          </cell>
          <cell r="J425" t="e">
            <v>#N/A</v>
          </cell>
          <cell r="K425" t="e">
            <v>#N/A</v>
          </cell>
        </row>
        <row r="427">
          <cell r="B427" t="str">
            <v>合成スラブ用</v>
          </cell>
          <cell r="D427" t="str">
            <v>敷き込み手間</v>
          </cell>
          <cell r="E427" t="str">
            <v>焼き抜き栓溶接</v>
          </cell>
          <cell r="G427" t="str">
            <v>㎡</v>
          </cell>
          <cell r="H427">
            <v>1</v>
          </cell>
          <cell r="I427" t="e">
            <v>#N/A</v>
          </cell>
          <cell r="J427" t="e">
            <v>#N/A</v>
          </cell>
        </row>
        <row r="429">
          <cell r="D429" t="str">
            <v>計</v>
          </cell>
          <cell r="J429" t="e">
            <v>#N/A</v>
          </cell>
        </row>
        <row r="495">
          <cell r="A495" t="str">
            <v>T080110</v>
          </cell>
          <cell r="B495" t="str">
            <v>ｺﾝｸﾘｰﾄﾌﾞﾛｯｸ積み</v>
          </cell>
          <cell r="C495" t="str">
            <v>㎡</v>
          </cell>
          <cell r="D495" t="str">
            <v>ｺﾝｸﾘｰﾄﾌﾞﾛｯｸ</v>
          </cell>
          <cell r="E495" t="str">
            <v>C種 t150</v>
          </cell>
          <cell r="G495" t="str">
            <v>個</v>
          </cell>
          <cell r="H495">
            <v>13</v>
          </cell>
          <cell r="I495">
            <v>180</v>
          </cell>
          <cell r="J495">
            <v>2340</v>
          </cell>
          <cell r="K495" t="e">
            <v>#N/A</v>
          </cell>
        </row>
        <row r="496">
          <cell r="B496" t="str">
            <v>（軽微な壁）</v>
          </cell>
        </row>
        <row r="497">
          <cell r="B497" t="str">
            <v>C種 t100</v>
          </cell>
          <cell r="D497" t="str">
            <v>セメント</v>
          </cell>
          <cell r="G497" t="str">
            <v>㎏</v>
          </cell>
          <cell r="H497">
            <v>24.2</v>
          </cell>
          <cell r="I497">
            <v>18.8</v>
          </cell>
          <cell r="J497">
            <v>455</v>
          </cell>
        </row>
        <row r="499">
          <cell r="D499" t="str">
            <v>砂</v>
          </cell>
          <cell r="G499" t="str">
            <v>㎥</v>
          </cell>
          <cell r="H499">
            <v>0.05</v>
          </cell>
          <cell r="I499">
            <v>3250</v>
          </cell>
          <cell r="J499">
            <v>163</v>
          </cell>
        </row>
        <row r="501">
          <cell r="D501" t="str">
            <v>鉄筋</v>
          </cell>
          <cell r="E501" t="str">
            <v>D10</v>
          </cell>
          <cell r="G501" t="str">
            <v>kg</v>
          </cell>
          <cell r="H501">
            <v>3.7</v>
          </cell>
          <cell r="I501">
            <v>11.6</v>
          </cell>
          <cell r="J501">
            <v>43</v>
          </cell>
        </row>
        <row r="503">
          <cell r="D503" t="str">
            <v>建築ブロック工</v>
          </cell>
          <cell r="G503" t="str">
            <v>人</v>
          </cell>
          <cell r="H503">
            <v>0.14000000000000001</v>
          </cell>
          <cell r="I503" t="e">
            <v>#N/A</v>
          </cell>
          <cell r="J503" t="e">
            <v>#N/A</v>
          </cell>
        </row>
        <row r="505">
          <cell r="D505" t="str">
            <v>普通作業員</v>
          </cell>
          <cell r="G505" t="str">
            <v>人</v>
          </cell>
          <cell r="H505">
            <v>0.08</v>
          </cell>
          <cell r="I505">
            <v>15500</v>
          </cell>
          <cell r="J505">
            <v>1240</v>
          </cell>
        </row>
        <row r="507">
          <cell r="D507" t="str">
            <v>その他</v>
          </cell>
          <cell r="E507" t="str">
            <v>（材+労）×10%</v>
          </cell>
          <cell r="J507" t="e">
            <v>#N/A</v>
          </cell>
        </row>
        <row r="509">
          <cell r="D509" t="str">
            <v>計</v>
          </cell>
          <cell r="J509" t="e">
            <v>#N/A</v>
          </cell>
        </row>
        <row r="565">
          <cell r="A565" t="str">
            <v>T090001</v>
          </cell>
          <cell r="B565" t="str">
            <v>ｱｽﾌｧﾙﾄ防水</v>
          </cell>
          <cell r="C565" t="str">
            <v>㎡</v>
          </cell>
          <cell r="D565" t="str">
            <v>アスファルトプライマー</v>
          </cell>
          <cell r="E565" t="str">
            <v>C種 t100</v>
          </cell>
          <cell r="G565" t="str">
            <v>㎏</v>
          </cell>
          <cell r="H565">
            <v>0.3</v>
          </cell>
          <cell r="I565" t="e">
            <v>#N/A</v>
          </cell>
          <cell r="J565" t="e">
            <v>#N/A</v>
          </cell>
          <cell r="K565" t="e">
            <v>#N/A</v>
          </cell>
        </row>
        <row r="566">
          <cell r="B566" t="str">
            <v>A種（密着工法）</v>
          </cell>
        </row>
        <row r="567">
          <cell r="B567" t="str">
            <v>立上り･立下り</v>
          </cell>
          <cell r="D567" t="str">
            <v>アスファルト</v>
          </cell>
          <cell r="E567" t="str">
            <v>3,4種</v>
          </cell>
          <cell r="G567" t="str">
            <v>㎏</v>
          </cell>
          <cell r="H567">
            <v>6.13</v>
          </cell>
          <cell r="I567" t="e">
            <v>#N/A</v>
          </cell>
          <cell r="J567" t="e">
            <v>#N/A</v>
          </cell>
        </row>
        <row r="569">
          <cell r="D569" t="str">
            <v>ストレッチルーフィング</v>
          </cell>
          <cell r="E569">
            <v>1000</v>
          </cell>
          <cell r="G569" t="str">
            <v>㎡</v>
          </cell>
          <cell r="H569">
            <v>5.7</v>
          </cell>
          <cell r="I569" t="e">
            <v>#N/A</v>
          </cell>
          <cell r="J569" t="e">
            <v>#N/A</v>
          </cell>
        </row>
        <row r="571">
          <cell r="D571" t="str">
            <v>燃料</v>
          </cell>
          <cell r="E571" t="str">
            <v>A重油</v>
          </cell>
          <cell r="G571" t="str">
            <v>㍑</v>
          </cell>
          <cell r="H571">
            <v>1.84</v>
          </cell>
          <cell r="I571" t="e">
            <v>#N/A</v>
          </cell>
          <cell r="J571" t="e">
            <v>#N/A</v>
          </cell>
        </row>
        <row r="573">
          <cell r="D573" t="str">
            <v>防水工</v>
          </cell>
          <cell r="G573" t="str">
            <v>人</v>
          </cell>
          <cell r="H573">
            <v>9.4E-2</v>
          </cell>
          <cell r="I573">
            <v>15300</v>
          </cell>
          <cell r="J573">
            <v>1438</v>
          </cell>
        </row>
        <row r="575">
          <cell r="D575" t="str">
            <v>普通作業員</v>
          </cell>
          <cell r="G575" t="str">
            <v>人</v>
          </cell>
          <cell r="H575">
            <v>3.3000000000000002E-2</v>
          </cell>
          <cell r="I575">
            <v>15500</v>
          </cell>
          <cell r="J575">
            <v>512</v>
          </cell>
        </row>
        <row r="577">
          <cell r="D577" t="str">
            <v>アスファルトルーフィング</v>
          </cell>
          <cell r="E577">
            <v>1500</v>
          </cell>
          <cell r="G577" t="str">
            <v>㎥</v>
          </cell>
          <cell r="H577">
            <v>-1.43</v>
          </cell>
          <cell r="I577" t="e">
            <v>#N/A</v>
          </cell>
          <cell r="J577" t="e">
            <v>#N/A</v>
          </cell>
        </row>
        <row r="579">
          <cell r="D579" t="str">
            <v>その他</v>
          </cell>
          <cell r="E579" t="str">
            <v>（材+労+雑）×10%</v>
          </cell>
          <cell r="J579" t="e">
            <v>#N/A</v>
          </cell>
        </row>
        <row r="581">
          <cell r="D581" t="str">
            <v>計</v>
          </cell>
          <cell r="J581" t="e">
            <v>#N/A</v>
          </cell>
        </row>
        <row r="635">
          <cell r="A635" t="str">
            <v>T130001</v>
          </cell>
          <cell r="B635" t="str">
            <v>屋根下地木毛ｾﾒﾝﾄ板張り</v>
          </cell>
          <cell r="C635" t="str">
            <v>㎡</v>
          </cell>
          <cell r="D635" t="str">
            <v>木毛ｾﾒﾝﾄ板</v>
          </cell>
          <cell r="E635" t="str">
            <v>t25</v>
          </cell>
          <cell r="G635" t="str">
            <v>枚</v>
          </cell>
          <cell r="H635">
            <v>0.66</v>
          </cell>
          <cell r="I635" t="e">
            <v>#N/A</v>
          </cell>
          <cell r="J635" t="e">
            <v>#N/A</v>
          </cell>
          <cell r="K635" t="e">
            <v>#N/A</v>
          </cell>
        </row>
        <row r="637">
          <cell r="D637" t="str">
            <v>屋根ふき工</v>
          </cell>
          <cell r="G637" t="str">
            <v>人</v>
          </cell>
          <cell r="H637">
            <v>0.04</v>
          </cell>
          <cell r="I637" t="e">
            <v>#N/A</v>
          </cell>
          <cell r="J637" t="e">
            <v>#N/A</v>
          </cell>
        </row>
        <row r="639">
          <cell r="D639" t="str">
            <v>その他</v>
          </cell>
          <cell r="E639" t="str">
            <v>（材+労+雑）×10%</v>
          </cell>
          <cell r="J639" t="e">
            <v>#N/A</v>
          </cell>
        </row>
        <row r="641">
          <cell r="D641" t="str">
            <v>計</v>
          </cell>
          <cell r="J641" t="e">
            <v>#N/A</v>
          </cell>
        </row>
        <row r="705">
          <cell r="A705" t="str">
            <v>T130101</v>
          </cell>
          <cell r="B705" t="str">
            <v>ﾙｰﾌﾄﾞﾚﾝ</v>
          </cell>
          <cell r="C705" t="str">
            <v>か所</v>
          </cell>
          <cell r="D705" t="str">
            <v>製品代</v>
          </cell>
          <cell r="G705" t="str">
            <v>か所</v>
          </cell>
          <cell r="H705">
            <v>1.1000000000000001</v>
          </cell>
          <cell r="I705">
            <v>7209.9999999999991</v>
          </cell>
          <cell r="J705">
            <v>7931</v>
          </cell>
          <cell r="K705">
            <v>11880</v>
          </cell>
        </row>
        <row r="707">
          <cell r="B707" t="str">
            <v>鋳鉄 たて 100A 断熱</v>
          </cell>
          <cell r="D707" t="str">
            <v>取付手間</v>
          </cell>
          <cell r="G707" t="str">
            <v>か所</v>
          </cell>
          <cell r="H707">
            <v>1</v>
          </cell>
          <cell r="I707">
            <v>3950</v>
          </cell>
          <cell r="J707">
            <v>3950</v>
          </cell>
        </row>
        <row r="709">
          <cell r="D709" t="str">
            <v>計</v>
          </cell>
          <cell r="J709">
            <v>11881</v>
          </cell>
        </row>
        <row r="713">
          <cell r="A713" t="str">
            <v>T130102</v>
          </cell>
          <cell r="B713" t="str">
            <v>ﾙｰﾌﾄﾞﾚﾝ</v>
          </cell>
          <cell r="C713" t="str">
            <v>か所</v>
          </cell>
          <cell r="D713" t="str">
            <v>製品代</v>
          </cell>
          <cell r="E713" t="str">
            <v>呼樋共　L=200　</v>
          </cell>
          <cell r="G713" t="str">
            <v>か所</v>
          </cell>
          <cell r="H713">
            <v>1.1000000000000001</v>
          </cell>
          <cell r="I713">
            <v>13790</v>
          </cell>
          <cell r="J713">
            <v>15169</v>
          </cell>
          <cell r="K713">
            <v>19120</v>
          </cell>
        </row>
        <row r="715">
          <cell r="B715" t="str">
            <v>鋳鉄 たて 100A 断熱</v>
          </cell>
          <cell r="D715" t="str">
            <v>取付手間</v>
          </cell>
          <cell r="G715" t="str">
            <v>か所</v>
          </cell>
          <cell r="H715">
            <v>1</v>
          </cell>
          <cell r="I715">
            <v>3950</v>
          </cell>
          <cell r="J715">
            <v>3950</v>
          </cell>
        </row>
        <row r="717">
          <cell r="D717" t="str">
            <v>計</v>
          </cell>
          <cell r="J717">
            <v>19119</v>
          </cell>
        </row>
        <row r="721">
          <cell r="A721" t="str">
            <v>T130103</v>
          </cell>
          <cell r="B721" t="str">
            <v>ﾙｰﾌﾄﾞﾚﾝ</v>
          </cell>
          <cell r="C721" t="str">
            <v>か所</v>
          </cell>
          <cell r="D721" t="str">
            <v>製品代</v>
          </cell>
          <cell r="E721" t="str">
            <v>呼樋共　L=200　</v>
          </cell>
          <cell r="G721" t="str">
            <v>か所</v>
          </cell>
          <cell r="H721">
            <v>1.1000000000000001</v>
          </cell>
          <cell r="I721">
            <v>13300</v>
          </cell>
          <cell r="J721">
            <v>14630</v>
          </cell>
          <cell r="K721">
            <v>18580</v>
          </cell>
        </row>
        <row r="723">
          <cell r="B723" t="str">
            <v>鋳鉄 よこ 100A 断熱</v>
          </cell>
          <cell r="D723" t="str">
            <v>取付手間</v>
          </cell>
          <cell r="G723" t="str">
            <v>か所</v>
          </cell>
          <cell r="H723">
            <v>1</v>
          </cell>
          <cell r="I723">
            <v>3950</v>
          </cell>
          <cell r="J723">
            <v>3950</v>
          </cell>
        </row>
        <row r="725">
          <cell r="D725" t="str">
            <v>計</v>
          </cell>
          <cell r="J725">
            <v>18580</v>
          </cell>
        </row>
        <row r="729">
          <cell r="A729" t="str">
            <v>T130104</v>
          </cell>
          <cell r="B729" t="str">
            <v>ﾙｰﾌﾄﾞﾚﾝ</v>
          </cell>
          <cell r="C729" t="str">
            <v>か所</v>
          </cell>
          <cell r="D729" t="str">
            <v>製品代</v>
          </cell>
          <cell r="G729" t="str">
            <v>か所</v>
          </cell>
          <cell r="H729">
            <v>1.1000000000000001</v>
          </cell>
          <cell r="I729">
            <v>2730</v>
          </cell>
          <cell r="J729">
            <v>3003</v>
          </cell>
          <cell r="K729">
            <v>6950</v>
          </cell>
        </row>
        <row r="731">
          <cell r="B731" t="str">
            <v>鋳鉄 たて 100A</v>
          </cell>
          <cell r="D731" t="str">
            <v>取付手間</v>
          </cell>
          <cell r="G731" t="str">
            <v>か所</v>
          </cell>
          <cell r="H731">
            <v>1</v>
          </cell>
          <cell r="I731">
            <v>3950</v>
          </cell>
          <cell r="J731">
            <v>3950</v>
          </cell>
        </row>
        <row r="733">
          <cell r="D733" t="str">
            <v>計</v>
          </cell>
          <cell r="J733">
            <v>6953</v>
          </cell>
        </row>
        <row r="775">
          <cell r="A775" t="str">
            <v>T141001</v>
          </cell>
          <cell r="B775" t="str">
            <v>鋳鉄製ﾏﾝﾎｰﾙふた</v>
          </cell>
          <cell r="C775" t="str">
            <v>か所</v>
          </cell>
          <cell r="D775" t="str">
            <v>製品代</v>
          </cell>
          <cell r="E775" t="str">
            <v>600φ簡易密閉型　軽荷重</v>
          </cell>
          <cell r="G775" t="str">
            <v>か所</v>
          </cell>
          <cell r="H775">
            <v>1.1000000000000001</v>
          </cell>
          <cell r="I775">
            <v>13500</v>
          </cell>
          <cell r="J775">
            <v>14850</v>
          </cell>
          <cell r="K775">
            <v>21150</v>
          </cell>
        </row>
        <row r="777">
          <cell r="D777" t="str">
            <v>取付手間</v>
          </cell>
          <cell r="G777" t="str">
            <v>か所</v>
          </cell>
          <cell r="H777">
            <v>1</v>
          </cell>
          <cell r="I777">
            <v>6300</v>
          </cell>
          <cell r="J777">
            <v>6300</v>
          </cell>
        </row>
        <row r="779">
          <cell r="D779" t="str">
            <v>計</v>
          </cell>
          <cell r="J779">
            <v>21150</v>
          </cell>
        </row>
        <row r="785">
          <cell r="A785" t="str">
            <v>T141011</v>
          </cell>
          <cell r="B785" t="str">
            <v>ｵｰﾊﾞｰﾌﾛｰ管</v>
          </cell>
          <cell r="C785" t="str">
            <v>か所</v>
          </cell>
          <cell r="D785" t="str">
            <v>ｽﾃﾝﾚｽ鋼鋼管</v>
          </cell>
          <cell r="E785" t="str">
            <v>50φ　L250</v>
          </cell>
          <cell r="F785" t="str">
            <v>a)</v>
          </cell>
          <cell r="G785" t="str">
            <v>ｍ</v>
          </cell>
          <cell r="H785">
            <v>0.25</v>
          </cell>
          <cell r="I785">
            <v>788</v>
          </cell>
          <cell r="J785">
            <v>197</v>
          </cell>
          <cell r="K785">
            <v>2620</v>
          </cell>
        </row>
        <row r="787">
          <cell r="D787" t="str">
            <v>加工組立費</v>
          </cell>
          <cell r="E787" t="str">
            <v>a)*250%</v>
          </cell>
          <cell r="F787" t="str">
            <v>b)</v>
          </cell>
          <cell r="I787">
            <v>0</v>
          </cell>
          <cell r="J787">
            <v>493</v>
          </cell>
        </row>
        <row r="789">
          <cell r="D789" t="str">
            <v>副資材費</v>
          </cell>
          <cell r="E789" t="str">
            <v>(a)+b))*5%</v>
          </cell>
          <cell r="F789" t="str">
            <v>c)</v>
          </cell>
          <cell r="J789">
            <v>222</v>
          </cell>
        </row>
        <row r="791">
          <cell r="D791" t="str">
            <v>取付け運搬費</v>
          </cell>
          <cell r="E791" t="str">
            <v>(a)+b)+c))*15%</v>
          </cell>
          <cell r="F791" t="str">
            <v>d)</v>
          </cell>
          <cell r="J791">
            <v>723</v>
          </cell>
        </row>
        <row r="793">
          <cell r="D793" t="str">
            <v>その他</v>
          </cell>
          <cell r="E793" t="str">
            <v>（a)+b)+c)+d))*10%</v>
          </cell>
          <cell r="F793" t="str">
            <v>e)</v>
          </cell>
          <cell r="J793">
            <v>984</v>
          </cell>
        </row>
        <row r="795">
          <cell r="D795" t="str">
            <v>計</v>
          </cell>
          <cell r="J795">
            <v>2619</v>
          </cell>
        </row>
        <row r="799">
          <cell r="A799" t="str">
            <v>T141012</v>
          </cell>
          <cell r="B799" t="str">
            <v>ｵｰﾊﾞｰﾌﾛｰ管</v>
          </cell>
          <cell r="C799" t="str">
            <v>か所</v>
          </cell>
          <cell r="D799" t="str">
            <v>ｽﾃﾝﾚｽ鋼鋼管</v>
          </cell>
          <cell r="E799" t="str">
            <v>50φ　L450</v>
          </cell>
          <cell r="F799" t="str">
            <v>a)</v>
          </cell>
          <cell r="G799" t="str">
            <v>ｍ</v>
          </cell>
          <cell r="H799">
            <v>0.45</v>
          </cell>
          <cell r="I799">
            <v>788</v>
          </cell>
          <cell r="J799">
            <v>355</v>
          </cell>
          <cell r="K799">
            <v>4720</v>
          </cell>
        </row>
        <row r="801">
          <cell r="D801" t="str">
            <v>加工組立費</v>
          </cell>
          <cell r="E801" t="str">
            <v>a)*250%</v>
          </cell>
          <cell r="F801" t="str">
            <v>b)</v>
          </cell>
          <cell r="I801">
            <v>0</v>
          </cell>
          <cell r="J801">
            <v>888</v>
          </cell>
        </row>
        <row r="803">
          <cell r="D803" t="str">
            <v>副資材費</v>
          </cell>
          <cell r="E803" t="str">
            <v>(a)+b))*5%</v>
          </cell>
          <cell r="F803" t="str">
            <v>c)</v>
          </cell>
          <cell r="J803">
            <v>399</v>
          </cell>
        </row>
        <row r="805">
          <cell r="D805" t="str">
            <v>取付け運搬費</v>
          </cell>
          <cell r="E805" t="str">
            <v>(a)+b)+c))*15%</v>
          </cell>
          <cell r="F805" t="str">
            <v>d)</v>
          </cell>
          <cell r="J805">
            <v>1303</v>
          </cell>
        </row>
        <row r="807">
          <cell r="D807" t="str">
            <v>その他</v>
          </cell>
          <cell r="E807" t="str">
            <v>（a)+b)+c)+d))*10%</v>
          </cell>
          <cell r="F807" t="str">
            <v>e)</v>
          </cell>
          <cell r="J807">
            <v>1772</v>
          </cell>
        </row>
        <row r="809">
          <cell r="D809" t="str">
            <v>計</v>
          </cell>
          <cell r="J809">
            <v>4717</v>
          </cell>
        </row>
        <row r="844">
          <cell r="B844" t="str">
            <v>ﾗｲﾆﾝｸﾞ</v>
          </cell>
        </row>
        <row r="845">
          <cell r="A845" t="str">
            <v>T145410</v>
          </cell>
          <cell r="B845" t="str">
            <v>軽量鉄骨壁下地</v>
          </cell>
          <cell r="C845" t="str">
            <v>ｍ</v>
          </cell>
          <cell r="D845" t="str">
            <v>軽量鉄骨壁下地</v>
          </cell>
          <cell r="E845" t="str">
            <v>50型 @450</v>
          </cell>
          <cell r="G845" t="str">
            <v>㎡</v>
          </cell>
          <cell r="H845">
            <v>0.86</v>
          </cell>
          <cell r="I845" t="e">
            <v>#N/A</v>
          </cell>
          <cell r="J845" t="e">
            <v>#N/A</v>
          </cell>
          <cell r="K845" t="e">
            <v>#N/A</v>
          </cell>
        </row>
        <row r="846">
          <cell r="B846" t="str">
            <v>50型 @450</v>
          </cell>
        </row>
        <row r="847">
          <cell r="B847" t="str">
            <v>h860</v>
          </cell>
          <cell r="D847" t="str">
            <v>計</v>
          </cell>
          <cell r="J847" t="e">
            <v>#N/A</v>
          </cell>
        </row>
        <row r="850">
          <cell r="B850" t="str">
            <v>ﾗｲﾆﾝｸﾞ</v>
          </cell>
        </row>
        <row r="851">
          <cell r="A851" t="str">
            <v>T145411</v>
          </cell>
          <cell r="B851" t="str">
            <v>軽量鉄骨壁下地</v>
          </cell>
          <cell r="C851" t="str">
            <v>ｍ</v>
          </cell>
          <cell r="D851" t="str">
            <v>軽量鉄骨壁下地</v>
          </cell>
          <cell r="E851" t="str">
            <v>50型 @450</v>
          </cell>
          <cell r="G851" t="str">
            <v>㎡</v>
          </cell>
          <cell r="H851">
            <v>1.1000000000000001</v>
          </cell>
          <cell r="I851" t="e">
            <v>#N/A</v>
          </cell>
          <cell r="J851" t="e">
            <v>#N/A</v>
          </cell>
          <cell r="K851" t="e">
            <v>#N/A</v>
          </cell>
        </row>
        <row r="852">
          <cell r="B852" t="str">
            <v>50型 @450</v>
          </cell>
        </row>
        <row r="853">
          <cell r="B853" t="str">
            <v>h1100</v>
          </cell>
          <cell r="D853" t="str">
            <v>計</v>
          </cell>
          <cell r="J853" t="e">
            <v>#N/A</v>
          </cell>
        </row>
        <row r="856">
          <cell r="B856" t="str">
            <v>ﾗｲﾆﾝｸﾞ</v>
          </cell>
        </row>
        <row r="857">
          <cell r="A857" t="str">
            <v>T145412</v>
          </cell>
          <cell r="B857" t="str">
            <v>軽量鉄骨壁下地</v>
          </cell>
          <cell r="C857" t="str">
            <v>ｍ</v>
          </cell>
          <cell r="D857" t="str">
            <v>軽量鉄骨壁下地</v>
          </cell>
          <cell r="E857" t="str">
            <v>50型 @450</v>
          </cell>
          <cell r="G857" t="str">
            <v>㎡</v>
          </cell>
          <cell r="H857">
            <v>1.4</v>
          </cell>
          <cell r="I857" t="e">
            <v>#N/A</v>
          </cell>
          <cell r="J857" t="e">
            <v>#N/A</v>
          </cell>
          <cell r="K857" t="e">
            <v>#N/A</v>
          </cell>
        </row>
        <row r="858">
          <cell r="B858" t="str">
            <v>50型 @450</v>
          </cell>
        </row>
        <row r="859">
          <cell r="B859" t="str">
            <v>h1400</v>
          </cell>
          <cell r="D859" t="str">
            <v>計</v>
          </cell>
          <cell r="J859" t="e">
            <v>#N/A</v>
          </cell>
        </row>
        <row r="862">
          <cell r="B862" t="str">
            <v>ﾗｲﾆﾝｸﾞ</v>
          </cell>
        </row>
        <row r="863">
          <cell r="A863" t="str">
            <v>T145413</v>
          </cell>
          <cell r="B863" t="str">
            <v>軽量鉄骨壁下地</v>
          </cell>
          <cell r="C863" t="str">
            <v>ｍ</v>
          </cell>
          <cell r="D863" t="str">
            <v>軽量鉄骨壁下地</v>
          </cell>
          <cell r="E863" t="str">
            <v>50型 @450</v>
          </cell>
          <cell r="G863" t="str">
            <v>㎡</v>
          </cell>
          <cell r="H863">
            <v>1.45</v>
          </cell>
          <cell r="I863" t="e">
            <v>#N/A</v>
          </cell>
          <cell r="J863" t="e">
            <v>#N/A</v>
          </cell>
          <cell r="K863" t="e">
            <v>#N/A</v>
          </cell>
        </row>
        <row r="864">
          <cell r="B864" t="str">
            <v>50型 @450</v>
          </cell>
        </row>
        <row r="865">
          <cell r="B865" t="str">
            <v>h1450</v>
          </cell>
          <cell r="D865" t="str">
            <v>計</v>
          </cell>
          <cell r="J865" t="e">
            <v>#N/A</v>
          </cell>
        </row>
        <row r="868">
          <cell r="B868" t="str">
            <v>下がり壁</v>
          </cell>
        </row>
        <row r="869">
          <cell r="A869" t="str">
            <v>T145030</v>
          </cell>
          <cell r="B869" t="str">
            <v>軽量鉄骨天井下地</v>
          </cell>
          <cell r="C869" t="str">
            <v>ｍ</v>
          </cell>
          <cell r="D869" t="str">
            <v>軽量鉄骨天井下地</v>
          </cell>
          <cell r="E869" t="str">
            <v>19型 @360</v>
          </cell>
          <cell r="G869" t="str">
            <v>㎡</v>
          </cell>
          <cell r="H869">
            <v>0.1</v>
          </cell>
          <cell r="I869" t="e">
            <v>#N/A</v>
          </cell>
          <cell r="J869" t="e">
            <v>#N/A</v>
          </cell>
          <cell r="K869" t="e">
            <v>#N/A</v>
          </cell>
        </row>
        <row r="870">
          <cell r="B870" t="str">
            <v>19型 @360</v>
          </cell>
        </row>
        <row r="871">
          <cell r="B871" t="str">
            <v>h100</v>
          </cell>
          <cell r="D871" t="str">
            <v>計</v>
          </cell>
          <cell r="J871" t="e">
            <v>#N/A</v>
          </cell>
        </row>
        <row r="874">
          <cell r="B874" t="str">
            <v>下がり壁</v>
          </cell>
        </row>
        <row r="875">
          <cell r="A875" t="str">
            <v>T145031</v>
          </cell>
          <cell r="B875" t="str">
            <v>軽量鉄骨天井下地</v>
          </cell>
          <cell r="C875" t="str">
            <v>ｍ</v>
          </cell>
          <cell r="D875" t="str">
            <v>軽量鉄骨天井下地</v>
          </cell>
          <cell r="E875" t="str">
            <v>19型 @360</v>
          </cell>
          <cell r="G875" t="str">
            <v>㎡</v>
          </cell>
          <cell r="H875">
            <v>0.2</v>
          </cell>
          <cell r="I875" t="e">
            <v>#N/A</v>
          </cell>
          <cell r="J875" t="e">
            <v>#N/A</v>
          </cell>
          <cell r="K875" t="e">
            <v>#N/A</v>
          </cell>
        </row>
        <row r="876">
          <cell r="B876" t="str">
            <v>19型 @360</v>
          </cell>
        </row>
        <row r="877">
          <cell r="B877" t="str">
            <v>h200</v>
          </cell>
          <cell r="D877" t="str">
            <v>計</v>
          </cell>
          <cell r="J877" t="e">
            <v>#N/A</v>
          </cell>
        </row>
        <row r="880">
          <cell r="B880" t="str">
            <v>下がり壁</v>
          </cell>
        </row>
        <row r="881">
          <cell r="A881" t="str">
            <v>T145032</v>
          </cell>
          <cell r="B881" t="str">
            <v>軽量鉄骨天井下地</v>
          </cell>
          <cell r="C881" t="str">
            <v>ｍ</v>
          </cell>
          <cell r="D881" t="str">
            <v>軽量鉄骨天井下地</v>
          </cell>
          <cell r="E881" t="str">
            <v>19型 @360</v>
          </cell>
          <cell r="G881" t="str">
            <v>㎡</v>
          </cell>
          <cell r="H881">
            <v>0.25</v>
          </cell>
          <cell r="I881" t="e">
            <v>#N/A</v>
          </cell>
          <cell r="J881" t="e">
            <v>#N/A</v>
          </cell>
          <cell r="K881" t="e">
            <v>#N/A</v>
          </cell>
        </row>
        <row r="882">
          <cell r="B882" t="str">
            <v>19型 @360</v>
          </cell>
        </row>
        <row r="883">
          <cell r="B883" t="str">
            <v>h250</v>
          </cell>
          <cell r="D883" t="str">
            <v>計</v>
          </cell>
          <cell r="J883" t="e">
            <v>#N/A</v>
          </cell>
        </row>
        <row r="886">
          <cell r="B886" t="str">
            <v>下がり壁</v>
          </cell>
        </row>
        <row r="887">
          <cell r="A887" t="str">
            <v>T145033</v>
          </cell>
          <cell r="B887" t="str">
            <v>軽量鉄骨天井下地</v>
          </cell>
          <cell r="C887" t="str">
            <v>ｍ</v>
          </cell>
          <cell r="D887" t="str">
            <v>軽量鉄骨天井下地</v>
          </cell>
          <cell r="E887" t="str">
            <v>19型 @360</v>
          </cell>
          <cell r="G887" t="str">
            <v>㎡</v>
          </cell>
          <cell r="H887">
            <v>0.3</v>
          </cell>
          <cell r="I887" t="e">
            <v>#N/A</v>
          </cell>
          <cell r="J887" t="e">
            <v>#N/A</v>
          </cell>
          <cell r="K887" t="e">
            <v>#N/A</v>
          </cell>
        </row>
        <row r="888">
          <cell r="B888" t="str">
            <v>19型 @360</v>
          </cell>
        </row>
        <row r="889">
          <cell r="B889" t="str">
            <v>h300</v>
          </cell>
          <cell r="D889" t="str">
            <v>計</v>
          </cell>
          <cell r="J889" t="e">
            <v>#N/A</v>
          </cell>
        </row>
        <row r="892">
          <cell r="B892" t="str">
            <v>下がり壁</v>
          </cell>
        </row>
        <row r="893">
          <cell r="A893" t="str">
            <v>T145034</v>
          </cell>
          <cell r="B893" t="str">
            <v>軽量鉄骨天井下地</v>
          </cell>
          <cell r="C893" t="str">
            <v>ｍ</v>
          </cell>
          <cell r="D893" t="str">
            <v>軽量鉄骨天井下地</v>
          </cell>
          <cell r="E893" t="str">
            <v>19型 @360</v>
          </cell>
          <cell r="G893" t="str">
            <v>㎡</v>
          </cell>
          <cell r="H893">
            <v>0.35</v>
          </cell>
          <cell r="I893" t="e">
            <v>#N/A</v>
          </cell>
          <cell r="J893" t="e">
            <v>#N/A</v>
          </cell>
          <cell r="K893" t="e">
            <v>#N/A</v>
          </cell>
        </row>
        <row r="894">
          <cell r="B894" t="str">
            <v>19型 @360</v>
          </cell>
        </row>
        <row r="895">
          <cell r="B895" t="str">
            <v>h350</v>
          </cell>
          <cell r="D895" t="str">
            <v>計</v>
          </cell>
          <cell r="J895" t="e">
            <v>#N/A</v>
          </cell>
        </row>
        <row r="898">
          <cell r="B898" t="str">
            <v>下がり壁</v>
          </cell>
        </row>
        <row r="899">
          <cell r="A899" t="str">
            <v>T145035</v>
          </cell>
          <cell r="B899" t="str">
            <v>軽量鉄骨天井下地</v>
          </cell>
          <cell r="C899" t="str">
            <v>ｍ</v>
          </cell>
          <cell r="D899" t="str">
            <v>軽量鉄骨天井下地</v>
          </cell>
          <cell r="E899" t="str">
            <v>19型 @360</v>
          </cell>
          <cell r="G899" t="str">
            <v>㎡</v>
          </cell>
          <cell r="H899">
            <v>0.4</v>
          </cell>
          <cell r="I899" t="e">
            <v>#N/A</v>
          </cell>
          <cell r="J899" t="e">
            <v>#N/A</v>
          </cell>
          <cell r="K899" t="e">
            <v>#N/A</v>
          </cell>
        </row>
        <row r="900">
          <cell r="B900" t="str">
            <v>19型 @360</v>
          </cell>
        </row>
        <row r="901">
          <cell r="B901" t="str">
            <v>h400</v>
          </cell>
          <cell r="D901" t="str">
            <v>計</v>
          </cell>
          <cell r="J901" t="e">
            <v>#N/A</v>
          </cell>
        </row>
        <row r="904">
          <cell r="B904" t="str">
            <v>下がり壁</v>
          </cell>
        </row>
        <row r="905">
          <cell r="A905" t="str">
            <v>T145036</v>
          </cell>
          <cell r="B905" t="str">
            <v>軽量鉄骨天井下地</v>
          </cell>
          <cell r="C905" t="str">
            <v>ｍ</v>
          </cell>
          <cell r="D905" t="str">
            <v>軽量鉄骨天井下地</v>
          </cell>
          <cell r="E905" t="str">
            <v>19型 @360</v>
          </cell>
          <cell r="G905" t="str">
            <v>㎡</v>
          </cell>
          <cell r="H905">
            <v>0.5</v>
          </cell>
          <cell r="I905" t="e">
            <v>#N/A</v>
          </cell>
          <cell r="J905" t="e">
            <v>#N/A</v>
          </cell>
          <cell r="K905" t="e">
            <v>#N/A</v>
          </cell>
        </row>
        <row r="906">
          <cell r="B906" t="str">
            <v>19型 @360</v>
          </cell>
        </row>
        <row r="907">
          <cell r="B907" t="str">
            <v>h500</v>
          </cell>
          <cell r="D907" t="str">
            <v>計</v>
          </cell>
          <cell r="J907" t="e">
            <v>#N/A</v>
          </cell>
        </row>
        <row r="912">
          <cell r="B912" t="str">
            <v>下がり壁</v>
          </cell>
        </row>
        <row r="913">
          <cell r="A913" t="str">
            <v>T145037</v>
          </cell>
          <cell r="B913" t="str">
            <v>軽量鉄骨天井下地</v>
          </cell>
          <cell r="C913" t="str">
            <v>ｍ</v>
          </cell>
          <cell r="D913" t="str">
            <v>軽量鉄骨天井下地</v>
          </cell>
          <cell r="E913" t="str">
            <v>19型 @360</v>
          </cell>
          <cell r="G913" t="str">
            <v>㎡</v>
          </cell>
          <cell r="H913">
            <v>0.55000000000000004</v>
          </cell>
          <cell r="I913" t="e">
            <v>#N/A</v>
          </cell>
          <cell r="J913" t="e">
            <v>#N/A</v>
          </cell>
          <cell r="K913" t="e">
            <v>#N/A</v>
          </cell>
        </row>
        <row r="914">
          <cell r="B914" t="str">
            <v>19型 @360</v>
          </cell>
        </row>
        <row r="915">
          <cell r="B915" t="str">
            <v>h550</v>
          </cell>
          <cell r="D915" t="str">
            <v>計</v>
          </cell>
          <cell r="J915" t="e">
            <v>#N/A</v>
          </cell>
        </row>
        <row r="918">
          <cell r="B918" t="str">
            <v>下がり壁</v>
          </cell>
        </row>
        <row r="919">
          <cell r="A919" t="str">
            <v>T145038</v>
          </cell>
          <cell r="B919" t="str">
            <v>軽量鉄骨天井下地</v>
          </cell>
          <cell r="C919" t="str">
            <v>ｍ</v>
          </cell>
          <cell r="D919" t="str">
            <v>軽量鉄骨天井下地</v>
          </cell>
          <cell r="E919" t="str">
            <v>19型 @360</v>
          </cell>
          <cell r="G919" t="str">
            <v>㎡</v>
          </cell>
          <cell r="H919">
            <v>0.6</v>
          </cell>
          <cell r="I919" t="e">
            <v>#N/A</v>
          </cell>
          <cell r="J919" t="e">
            <v>#N/A</v>
          </cell>
          <cell r="K919" t="e">
            <v>#N/A</v>
          </cell>
        </row>
        <row r="920">
          <cell r="B920" t="str">
            <v>19型 @360</v>
          </cell>
        </row>
        <row r="921">
          <cell r="B921" t="str">
            <v>h600</v>
          </cell>
          <cell r="D921" t="str">
            <v>計</v>
          </cell>
          <cell r="J921" t="e">
            <v>#N/A</v>
          </cell>
        </row>
        <row r="924">
          <cell r="B924" t="str">
            <v>下がり壁</v>
          </cell>
        </row>
        <row r="925">
          <cell r="A925" t="str">
            <v>T145039</v>
          </cell>
          <cell r="B925" t="str">
            <v>軽量鉄骨天井下地</v>
          </cell>
          <cell r="C925" t="str">
            <v>ｍ</v>
          </cell>
          <cell r="D925" t="str">
            <v>軽量鉄骨天井下地</v>
          </cell>
          <cell r="E925" t="str">
            <v>19型 @360</v>
          </cell>
          <cell r="G925" t="str">
            <v>㎡</v>
          </cell>
          <cell r="H925">
            <v>0.7</v>
          </cell>
          <cell r="I925" t="e">
            <v>#N/A</v>
          </cell>
          <cell r="J925" t="e">
            <v>#N/A</v>
          </cell>
          <cell r="K925" t="e">
            <v>#N/A</v>
          </cell>
        </row>
        <row r="926">
          <cell r="B926" t="str">
            <v>19型 @360</v>
          </cell>
        </row>
        <row r="927">
          <cell r="B927" t="str">
            <v>h700</v>
          </cell>
          <cell r="D927" t="str">
            <v>計</v>
          </cell>
          <cell r="J927" t="e">
            <v>#N/A</v>
          </cell>
        </row>
        <row r="932">
          <cell r="B932" t="str">
            <v>ﾘﾀｰﾝｽﾘｯﾄ</v>
          </cell>
        </row>
        <row r="933">
          <cell r="A933" t="str">
            <v>T145040</v>
          </cell>
          <cell r="B933" t="str">
            <v>軽量鉄骨天井下地</v>
          </cell>
          <cell r="C933" t="str">
            <v>ｍ</v>
          </cell>
          <cell r="D933" t="str">
            <v>軽量鉄骨天井下地</v>
          </cell>
          <cell r="E933" t="str">
            <v>19型 @360</v>
          </cell>
          <cell r="G933" t="str">
            <v>㎡</v>
          </cell>
          <cell r="H933">
            <v>0.4</v>
          </cell>
          <cell r="I933" t="e">
            <v>#N/A</v>
          </cell>
          <cell r="J933" t="e">
            <v>#N/A</v>
          </cell>
          <cell r="K933" t="e">
            <v>#N/A</v>
          </cell>
        </row>
        <row r="934">
          <cell r="B934" t="str">
            <v>19型 @360</v>
          </cell>
        </row>
        <row r="935">
          <cell r="B935" t="str">
            <v>w200*h200</v>
          </cell>
          <cell r="D935" t="str">
            <v>計</v>
          </cell>
          <cell r="J935" t="e">
            <v>#N/A</v>
          </cell>
        </row>
        <row r="938">
          <cell r="B938" t="str">
            <v>ﾘﾀｰﾝｽﾘｯﾄ</v>
          </cell>
        </row>
        <row r="939">
          <cell r="A939" t="str">
            <v>T145041</v>
          </cell>
          <cell r="B939" t="str">
            <v>軽量鉄骨天井下地</v>
          </cell>
          <cell r="C939" t="str">
            <v>ｍ</v>
          </cell>
          <cell r="D939" t="str">
            <v>軽量鉄骨天井下地</v>
          </cell>
          <cell r="E939" t="str">
            <v>19型 @360</v>
          </cell>
          <cell r="G939" t="str">
            <v>㎡</v>
          </cell>
          <cell r="H939">
            <v>0.4</v>
          </cell>
          <cell r="I939" t="e">
            <v>#N/A</v>
          </cell>
          <cell r="J939" t="e">
            <v>#N/A</v>
          </cell>
          <cell r="K939" t="e">
            <v>#N/A</v>
          </cell>
        </row>
        <row r="940">
          <cell r="B940" t="str">
            <v>19型 @360</v>
          </cell>
        </row>
        <row r="941">
          <cell r="B941" t="str">
            <v>w200*h200～600</v>
          </cell>
          <cell r="D941" t="str">
            <v>計</v>
          </cell>
          <cell r="J941" t="e">
            <v>#N/A</v>
          </cell>
        </row>
        <row r="981">
          <cell r="A981" t="str">
            <v>T146000</v>
          </cell>
          <cell r="B981" t="str">
            <v>排水溝ふたｸﾞﾚｰﾁﾝｸﾞ</v>
          </cell>
          <cell r="C981" t="str">
            <v>ｍ</v>
          </cell>
          <cell r="D981" t="str">
            <v>製品代</v>
          </cell>
          <cell r="G981" t="str">
            <v>か所</v>
          </cell>
          <cell r="H981">
            <v>1.1000000000000001</v>
          </cell>
          <cell r="I981">
            <v>35420</v>
          </cell>
          <cell r="J981">
            <v>38962</v>
          </cell>
          <cell r="K981">
            <v>41710</v>
          </cell>
        </row>
        <row r="983">
          <cell r="B983" t="str">
            <v>SUS w250</v>
          </cell>
          <cell r="D983" t="str">
            <v>取付手間</v>
          </cell>
          <cell r="G983" t="str">
            <v>か所</v>
          </cell>
          <cell r="H983">
            <v>1</v>
          </cell>
          <cell r="I983">
            <v>2750</v>
          </cell>
          <cell r="J983">
            <v>2750</v>
          </cell>
        </row>
        <row r="985">
          <cell r="D985" t="str">
            <v>計</v>
          </cell>
          <cell r="J985">
            <v>41712</v>
          </cell>
        </row>
        <row r="989">
          <cell r="A989" t="str">
            <v>T146010</v>
          </cell>
          <cell r="B989" t="str">
            <v>集水桝ふたｸﾞﾚｰﾁﾝｸﾞ</v>
          </cell>
          <cell r="C989" t="str">
            <v>か所</v>
          </cell>
          <cell r="D989" t="str">
            <v>製品代</v>
          </cell>
          <cell r="G989" t="str">
            <v>か所</v>
          </cell>
          <cell r="H989">
            <v>1.1000000000000001</v>
          </cell>
          <cell r="I989">
            <v>16169.999999999998</v>
          </cell>
          <cell r="J989">
            <v>17787</v>
          </cell>
          <cell r="K989">
            <v>23200</v>
          </cell>
        </row>
        <row r="991">
          <cell r="B991" t="str">
            <v>SUS 300角</v>
          </cell>
          <cell r="D991" t="str">
            <v>取付手間</v>
          </cell>
          <cell r="G991" t="str">
            <v>か所</v>
          </cell>
          <cell r="H991">
            <v>1</v>
          </cell>
          <cell r="I991">
            <v>5410</v>
          </cell>
          <cell r="J991">
            <v>5410</v>
          </cell>
        </row>
        <row r="993">
          <cell r="D993" t="str">
            <v>計</v>
          </cell>
          <cell r="J993">
            <v>23197</v>
          </cell>
        </row>
        <row r="997">
          <cell r="A997" t="str">
            <v>T146011</v>
          </cell>
          <cell r="B997" t="str">
            <v>集水桝ふたｸﾞﾚｰﾁﾝｸﾞ</v>
          </cell>
          <cell r="C997" t="str">
            <v>か所</v>
          </cell>
          <cell r="D997" t="str">
            <v>製品代</v>
          </cell>
          <cell r="G997" t="str">
            <v>か所</v>
          </cell>
          <cell r="H997">
            <v>1.1000000000000001</v>
          </cell>
          <cell r="I997">
            <v>29539.999999999996</v>
          </cell>
          <cell r="J997">
            <v>32494</v>
          </cell>
          <cell r="K997">
            <v>37900</v>
          </cell>
        </row>
        <row r="999">
          <cell r="B999" t="str">
            <v>SUS 450角</v>
          </cell>
          <cell r="D999" t="str">
            <v>取付手間</v>
          </cell>
          <cell r="G999" t="str">
            <v>か所</v>
          </cell>
          <cell r="H999">
            <v>1</v>
          </cell>
          <cell r="I999">
            <v>5410</v>
          </cell>
          <cell r="J999">
            <v>5410</v>
          </cell>
        </row>
        <row r="1001">
          <cell r="D1001" t="str">
            <v>計</v>
          </cell>
          <cell r="J1001">
            <v>37904</v>
          </cell>
        </row>
        <row r="1005">
          <cell r="A1005" t="str">
            <v>T146020</v>
          </cell>
          <cell r="B1005" t="str">
            <v>化粧ﾏﾝﾎｰﾙふた</v>
          </cell>
          <cell r="C1005" t="str">
            <v>か所</v>
          </cell>
          <cell r="D1005" t="str">
            <v>製品代</v>
          </cell>
          <cell r="G1005" t="str">
            <v>か所</v>
          </cell>
          <cell r="H1005">
            <v>1.1000000000000001</v>
          </cell>
          <cell r="I1005" t="e">
            <v>#N/A</v>
          </cell>
          <cell r="J1005" t="e">
            <v>#N/A</v>
          </cell>
          <cell r="K1005" t="e">
            <v>#N/A</v>
          </cell>
        </row>
        <row r="1007">
          <cell r="B1007" t="str">
            <v>600角 簡易密閉</v>
          </cell>
          <cell r="D1007" t="str">
            <v>取付手間</v>
          </cell>
          <cell r="G1007" t="str">
            <v>か所</v>
          </cell>
          <cell r="H1007">
            <v>1</v>
          </cell>
          <cell r="I1007">
            <v>6300</v>
          </cell>
          <cell r="J1007">
            <v>6300</v>
          </cell>
        </row>
        <row r="1009">
          <cell r="D1009" t="str">
            <v>計</v>
          </cell>
          <cell r="J1009" t="e">
            <v>#N/A</v>
          </cell>
        </row>
        <row r="1013">
          <cell r="A1013" t="str">
            <v>T146021</v>
          </cell>
          <cell r="B1013" t="str">
            <v>鋳鉄製ﾏﾝﾎｰﾙふた</v>
          </cell>
          <cell r="C1013" t="str">
            <v>か所</v>
          </cell>
          <cell r="D1013" t="str">
            <v>製品代</v>
          </cell>
          <cell r="G1013" t="str">
            <v>か所</v>
          </cell>
          <cell r="H1013">
            <v>1.1000000000000001</v>
          </cell>
          <cell r="I1013" t="e">
            <v>#N/A</v>
          </cell>
          <cell r="J1013" t="e">
            <v>#N/A</v>
          </cell>
          <cell r="K1013" t="e">
            <v>#N/A</v>
          </cell>
        </row>
        <row r="1015">
          <cell r="B1015" t="str">
            <v>600φ 簡易密閉</v>
          </cell>
          <cell r="D1015" t="str">
            <v>取付手間</v>
          </cell>
          <cell r="G1015" t="str">
            <v>か所</v>
          </cell>
          <cell r="H1015">
            <v>1</v>
          </cell>
          <cell r="I1015">
            <v>6300</v>
          </cell>
          <cell r="J1015">
            <v>6300</v>
          </cell>
        </row>
        <row r="1017">
          <cell r="D1017" t="str">
            <v>計</v>
          </cell>
          <cell r="J1017" t="e">
            <v>#N/A</v>
          </cell>
        </row>
        <row r="1021">
          <cell r="A1021" t="str">
            <v>T146030</v>
          </cell>
          <cell r="B1021" t="str">
            <v>排水ﾋﾟｯﾄふた</v>
          </cell>
          <cell r="C1021" t="str">
            <v>ｍ</v>
          </cell>
          <cell r="D1021" t="str">
            <v>製品代</v>
          </cell>
          <cell r="G1021" t="str">
            <v>か所</v>
          </cell>
          <cell r="H1021">
            <v>1.1000000000000001</v>
          </cell>
          <cell r="I1021" t="e">
            <v>#N/A</v>
          </cell>
          <cell r="J1021" t="e">
            <v>#N/A</v>
          </cell>
          <cell r="K1021" t="e">
            <v>#N/A</v>
          </cell>
        </row>
        <row r="1023">
          <cell r="B1023" t="str">
            <v>鋼製ｸﾞﾚｰﾁﾝｸﾞ みぞw300</v>
          </cell>
          <cell r="D1023" t="str">
            <v>取付手間</v>
          </cell>
          <cell r="G1023" t="str">
            <v>か所</v>
          </cell>
          <cell r="H1023">
            <v>1</v>
          </cell>
          <cell r="I1023">
            <v>2750</v>
          </cell>
          <cell r="J1023">
            <v>2750</v>
          </cell>
        </row>
        <row r="1025">
          <cell r="D1025" t="str">
            <v>計</v>
          </cell>
          <cell r="J1025" t="e">
            <v>#N/A</v>
          </cell>
        </row>
        <row r="1029">
          <cell r="A1029" t="str">
            <v>T146040</v>
          </cell>
          <cell r="B1029" t="str">
            <v>ﾋﾟｸﾁｬｰﾚｰﾙ</v>
          </cell>
          <cell r="C1029" t="str">
            <v>ｍ</v>
          </cell>
          <cell r="D1029" t="str">
            <v>製品代</v>
          </cell>
          <cell r="G1029" t="str">
            <v>か所</v>
          </cell>
          <cell r="H1029">
            <v>1.1000000000000001</v>
          </cell>
          <cell r="I1029" t="e">
            <v>#N/A</v>
          </cell>
          <cell r="J1029" t="e">
            <v>#N/A</v>
          </cell>
          <cell r="K1029" t="e">
            <v>#N/A</v>
          </cell>
        </row>
        <row r="1031">
          <cell r="B1031" t="str">
            <v>ｱﾙﾐ製 天井先付</v>
          </cell>
          <cell r="D1031" t="str">
            <v>取付手間</v>
          </cell>
          <cell r="G1031" t="str">
            <v>か所</v>
          </cell>
          <cell r="H1031">
            <v>1</v>
          </cell>
          <cell r="I1031">
            <v>430</v>
          </cell>
          <cell r="J1031">
            <v>430</v>
          </cell>
        </row>
        <row r="1033">
          <cell r="D1033" t="str">
            <v>計</v>
          </cell>
          <cell r="J1033" t="e">
            <v>#N/A</v>
          </cell>
        </row>
        <row r="1049">
          <cell r="A1049" t="str">
            <v>T181005</v>
          </cell>
          <cell r="B1049" t="str">
            <v>木部素地ごしらえ</v>
          </cell>
          <cell r="C1049" t="str">
            <v>㎡</v>
          </cell>
          <cell r="D1049" t="str">
            <v>研磨紙</v>
          </cell>
          <cell r="E1049" t="str">
            <v>#120～180</v>
          </cell>
          <cell r="G1049" t="str">
            <v>枚</v>
          </cell>
          <cell r="H1049">
            <v>7.0000000000000007E-2</v>
          </cell>
          <cell r="I1049" t="e">
            <v>#N/A</v>
          </cell>
          <cell r="J1049" t="e">
            <v>#N/A</v>
          </cell>
          <cell r="K1049" t="e">
            <v>#N/A</v>
          </cell>
        </row>
        <row r="1051">
          <cell r="D1051" t="str">
            <v>塗装工</v>
          </cell>
          <cell r="G1051" t="str">
            <v>人</v>
          </cell>
          <cell r="H1051">
            <v>5.0000000000000001E-3</v>
          </cell>
          <cell r="I1051" t="e">
            <v>#N/A</v>
          </cell>
          <cell r="J1051" t="e">
            <v>#N/A</v>
          </cell>
        </row>
        <row r="1053">
          <cell r="D1053" t="str">
            <v>その他</v>
          </cell>
          <cell r="E1053" t="str">
            <v>（労+雑）×13%</v>
          </cell>
          <cell r="J1053" t="e">
            <v>#N/A</v>
          </cell>
        </row>
        <row r="1055">
          <cell r="D1055" t="str">
            <v>計</v>
          </cell>
          <cell r="J1055" t="e">
            <v>#N/A</v>
          </cell>
        </row>
        <row r="1061">
          <cell r="A1061" t="str">
            <v>T181100</v>
          </cell>
          <cell r="B1061" t="str">
            <v>１液形ｳﾚﾀﾝ樹脂ﾜﾆｽ塗り</v>
          </cell>
          <cell r="C1061" t="str">
            <v>㎡</v>
          </cell>
          <cell r="D1061" t="str">
            <v>木部素地ごしらえ</v>
          </cell>
          <cell r="G1061" t="str">
            <v>㎡</v>
          </cell>
          <cell r="H1061">
            <v>1</v>
          </cell>
          <cell r="I1061" t="e">
            <v>#N/A</v>
          </cell>
          <cell r="J1061" t="e">
            <v>#N/A</v>
          </cell>
          <cell r="K1061" t="e">
            <v>#N/A</v>
          </cell>
        </row>
        <row r="1063">
          <cell r="B1063" t="str">
            <v>木部 B種</v>
          </cell>
          <cell r="D1063" t="str">
            <v>１液形ｳﾚﾀﾝ樹脂ﾜﾆｽ塗り</v>
          </cell>
          <cell r="E1063" t="str">
            <v>木部 B種</v>
          </cell>
          <cell r="G1063" t="str">
            <v>㎡</v>
          </cell>
          <cell r="H1063">
            <v>1</v>
          </cell>
          <cell r="I1063">
            <v>260</v>
          </cell>
          <cell r="J1063">
            <v>260</v>
          </cell>
        </row>
        <row r="1067">
          <cell r="D1067" t="str">
            <v>計</v>
          </cell>
          <cell r="J1067" t="e">
            <v>#N/A</v>
          </cell>
        </row>
        <row r="1117">
          <cell r="A1117" t="str">
            <v>T200011</v>
          </cell>
          <cell r="B1117" t="str">
            <v>床カーペット敷き</v>
          </cell>
          <cell r="C1117" t="str">
            <v>㎡</v>
          </cell>
          <cell r="D1117" t="str">
            <v>カーペット</v>
          </cell>
          <cell r="E1117" t="str">
            <v>t10.0 材料</v>
          </cell>
          <cell r="G1117" t="str">
            <v>㎡</v>
          </cell>
          <cell r="H1117">
            <v>1</v>
          </cell>
          <cell r="I1117" t="e">
            <v>#N/A</v>
          </cell>
          <cell r="J1117" t="e">
            <v>#N/A</v>
          </cell>
          <cell r="K1117" t="e">
            <v>#N/A</v>
          </cell>
        </row>
        <row r="1119">
          <cell r="B1119" t="str">
            <v>t10.0　ｳｰﾙ　ﾀﾌﾃｯﾄﾞ</v>
          </cell>
          <cell r="D1119" t="str">
            <v>カーペット下地</v>
          </cell>
          <cell r="E1119" t="str">
            <v>t10.0 材料</v>
          </cell>
          <cell r="G1119" t="str">
            <v>㎡</v>
          </cell>
          <cell r="H1119">
            <v>1</v>
          </cell>
          <cell r="I1119" t="e">
            <v>#N/A</v>
          </cell>
          <cell r="J1119" t="e">
            <v>#N/A</v>
          </cell>
        </row>
        <row r="1120">
          <cell r="B1120" t="str">
            <v>ﾗﾊﾞｰｸｼｮﾝt10共</v>
          </cell>
        </row>
        <row r="1121">
          <cell r="B1121" t="str">
            <v>ｸﾞﾘｯﾊﾟｰ工法</v>
          </cell>
          <cell r="D1121" t="str">
            <v>床カーペット敷込み手間</v>
          </cell>
          <cell r="E1121" t="str">
            <v>ﾌｪﾙﾄ敷き手間共</v>
          </cell>
          <cell r="G1121" t="str">
            <v>㎡</v>
          </cell>
          <cell r="H1121">
            <v>1</v>
          </cell>
          <cell r="I1121" t="e">
            <v>#N/A</v>
          </cell>
          <cell r="J1121" t="e">
            <v>#N/A</v>
          </cell>
        </row>
        <row r="1125">
          <cell r="D1125" t="str">
            <v>計</v>
          </cell>
          <cell r="J1125" t="e">
            <v>#N/A</v>
          </cell>
        </row>
        <row r="1131">
          <cell r="A1131" t="str">
            <v>T200012</v>
          </cell>
          <cell r="B1131" t="str">
            <v>床カーペット敷き</v>
          </cell>
          <cell r="C1131" t="str">
            <v>㎡</v>
          </cell>
          <cell r="D1131" t="str">
            <v>カーペット</v>
          </cell>
          <cell r="E1131" t="str">
            <v>t10.0 材料</v>
          </cell>
          <cell r="G1131" t="str">
            <v>㎡</v>
          </cell>
          <cell r="H1131">
            <v>1</v>
          </cell>
          <cell r="I1131" t="e">
            <v>#N/A</v>
          </cell>
          <cell r="J1131" t="e">
            <v>#N/A</v>
          </cell>
          <cell r="K1131" t="e">
            <v>#N/A</v>
          </cell>
        </row>
        <row r="1133">
          <cell r="B1133" t="str">
            <v>t10.0　ｳｰﾙ　ﾀﾌﾃｯﾄﾞ</v>
          </cell>
          <cell r="D1133" t="str">
            <v>カーペット下地</v>
          </cell>
          <cell r="E1133" t="str">
            <v>t10.0 材料</v>
          </cell>
          <cell r="G1133" t="str">
            <v>㎡</v>
          </cell>
          <cell r="H1133">
            <v>1</v>
          </cell>
          <cell r="I1133" t="e">
            <v>#N/A</v>
          </cell>
          <cell r="J1133" t="e">
            <v>#N/A</v>
          </cell>
        </row>
        <row r="1134">
          <cell r="B1134" t="str">
            <v>ﾗﾊﾞｰｸｼｮﾝt10共</v>
          </cell>
        </row>
        <row r="1135">
          <cell r="B1135" t="str">
            <v>階段工法(ｸﾞﾘｯﾊﾟｰ工法)</v>
          </cell>
          <cell r="D1135" t="str">
            <v>カーペット敷込み手間</v>
          </cell>
          <cell r="E1135" t="str">
            <v>ﾌｪﾙﾄ敷き手間共</v>
          </cell>
          <cell r="G1135" t="str">
            <v>㎡</v>
          </cell>
          <cell r="H1135">
            <v>1</v>
          </cell>
          <cell r="I1135" t="e">
            <v>#N/A</v>
          </cell>
          <cell r="J1135" t="e">
            <v>#N/A</v>
          </cell>
        </row>
        <row r="1139">
          <cell r="D1139" t="str">
            <v>計</v>
          </cell>
          <cell r="J1139" t="e">
            <v>#N/A</v>
          </cell>
        </row>
        <row r="1145">
          <cell r="A1145" t="str">
            <v>T200013</v>
          </cell>
          <cell r="B1145" t="str">
            <v>床タイルカーペット敷き</v>
          </cell>
          <cell r="C1145" t="str">
            <v>㎡</v>
          </cell>
          <cell r="D1145" t="str">
            <v>タイルカーペット</v>
          </cell>
          <cell r="E1145" t="str">
            <v>B種 t6.5 材料</v>
          </cell>
          <cell r="G1145" t="str">
            <v>㎡</v>
          </cell>
          <cell r="H1145">
            <v>1</v>
          </cell>
          <cell r="I1145" t="e">
            <v>#N/A</v>
          </cell>
          <cell r="J1145" t="e">
            <v>#N/A</v>
          </cell>
          <cell r="K1145" t="e">
            <v>#N/A</v>
          </cell>
        </row>
        <row r="1147">
          <cell r="B1147" t="str">
            <v>B種 ｔ6.5</v>
          </cell>
          <cell r="D1147" t="str">
            <v>タイルカーペット敷込み手間</v>
          </cell>
          <cell r="E1147" t="str">
            <v>B種 t6.5 手間</v>
          </cell>
          <cell r="G1147" t="str">
            <v>㎡</v>
          </cell>
          <cell r="H1147">
            <v>1</v>
          </cell>
          <cell r="I1147" t="e">
            <v>#N/A</v>
          </cell>
          <cell r="J1147" t="e">
            <v>#N/A</v>
          </cell>
        </row>
        <row r="1151">
          <cell r="D1151" t="str">
            <v>計</v>
          </cell>
          <cell r="J1151" t="e">
            <v>#N/A</v>
          </cell>
        </row>
        <row r="1157">
          <cell r="A1157" t="str">
            <v>T200101</v>
          </cell>
          <cell r="B1157" t="str">
            <v>壁耐水せっこうﾎﾞｰﾄﾞ張り</v>
          </cell>
          <cell r="C1157" t="str">
            <v>㎡</v>
          </cell>
          <cell r="D1157" t="str">
            <v>せっこうﾎﾞｰﾄﾞ</v>
          </cell>
          <cell r="E1157" t="str">
            <v>仕上用 耐水9.5*910*1820</v>
          </cell>
          <cell r="G1157" t="str">
            <v>枚</v>
          </cell>
          <cell r="H1157">
            <v>0.63400000000000001</v>
          </cell>
          <cell r="I1157" t="e">
            <v>#N/A</v>
          </cell>
          <cell r="J1157" t="e">
            <v>#N/A</v>
          </cell>
          <cell r="K1157" t="e">
            <v>#N/A</v>
          </cell>
        </row>
        <row r="1159">
          <cell r="B1159" t="str">
            <v>ｔ9.5 ｼﾞｮｲﾝﾄ工法</v>
          </cell>
          <cell r="D1159" t="str">
            <v>ｼﾞｮｲﾝﾄﾃｰﾌﾟ</v>
          </cell>
          <cell r="G1159" t="str">
            <v>ｍ</v>
          </cell>
          <cell r="H1159">
            <v>0.87</v>
          </cell>
          <cell r="I1159">
            <v>10</v>
          </cell>
          <cell r="J1159">
            <v>9</v>
          </cell>
        </row>
        <row r="1161">
          <cell r="D1161" t="str">
            <v>ｼﾞｮｲﾝﾄｺﾝﾊﾟｳﾝﾄﾞ</v>
          </cell>
          <cell r="G1161" t="str">
            <v>kg</v>
          </cell>
          <cell r="H1161">
            <v>0.3</v>
          </cell>
          <cell r="I1161">
            <v>130</v>
          </cell>
          <cell r="J1161">
            <v>39</v>
          </cell>
        </row>
        <row r="1163">
          <cell r="D1163" t="str">
            <v>くぎ</v>
          </cell>
          <cell r="E1163" t="str">
            <v>ﾎﾞｰﾄﾞくぎ</v>
          </cell>
          <cell r="G1163" t="str">
            <v>kg</v>
          </cell>
          <cell r="H1163">
            <v>2.5000000000000001E-2</v>
          </cell>
          <cell r="I1163">
            <v>290</v>
          </cell>
          <cell r="J1163">
            <v>7</v>
          </cell>
        </row>
        <row r="1165">
          <cell r="D1165" t="str">
            <v>内装工</v>
          </cell>
          <cell r="G1165" t="str">
            <v>人</v>
          </cell>
          <cell r="H1165">
            <v>7.0000000000000007E-2</v>
          </cell>
          <cell r="I1165">
            <v>16200</v>
          </cell>
          <cell r="J1165">
            <v>1134</v>
          </cell>
        </row>
        <row r="1167">
          <cell r="D1167" t="str">
            <v>その他</v>
          </cell>
          <cell r="E1167" t="str">
            <v>（材+労）×10%</v>
          </cell>
          <cell r="J1167" t="e">
            <v>#N/A</v>
          </cell>
        </row>
        <row r="1169">
          <cell r="D1169" t="str">
            <v>計</v>
          </cell>
          <cell r="J1169" t="e">
            <v>#N/A</v>
          </cell>
        </row>
        <row r="1185">
          <cell r="A1185" t="str">
            <v>T200102</v>
          </cell>
          <cell r="B1185" t="str">
            <v>壁硬質せっこうﾎﾞｰﾄﾞ張り</v>
          </cell>
          <cell r="C1185" t="str">
            <v>㎡</v>
          </cell>
          <cell r="D1185" t="str">
            <v>せっこうﾎﾞｰﾄﾞ</v>
          </cell>
          <cell r="E1185" t="str">
            <v>仕上用 硬質12.5*910*1820</v>
          </cell>
          <cell r="G1185" t="str">
            <v>枚</v>
          </cell>
          <cell r="H1185">
            <v>0.63400000000000001</v>
          </cell>
          <cell r="I1185" t="e">
            <v>#N/A</v>
          </cell>
          <cell r="J1185" t="e">
            <v>#N/A</v>
          </cell>
          <cell r="K1185" t="e">
            <v>#N/A</v>
          </cell>
        </row>
        <row r="1187">
          <cell r="B1187" t="str">
            <v>ｔ12.5 じか張り･ｼﾞｮｲﾝﾄ</v>
          </cell>
          <cell r="D1187" t="str">
            <v>ｼﾞｮｲﾝﾄﾃｰﾌﾟ</v>
          </cell>
          <cell r="G1187" t="str">
            <v>ｍ</v>
          </cell>
          <cell r="H1187">
            <v>0.87</v>
          </cell>
          <cell r="I1187">
            <v>10</v>
          </cell>
          <cell r="J1187">
            <v>9</v>
          </cell>
        </row>
        <row r="1189">
          <cell r="D1189" t="str">
            <v>ｼﾞｮｲﾝﾄｺﾝﾊﾟｳﾝﾄﾞ</v>
          </cell>
          <cell r="G1189" t="str">
            <v>kg</v>
          </cell>
          <cell r="H1189">
            <v>0.3</v>
          </cell>
          <cell r="I1189">
            <v>130</v>
          </cell>
          <cell r="J1189">
            <v>39</v>
          </cell>
        </row>
        <row r="1191">
          <cell r="D1191" t="str">
            <v>接着剤</v>
          </cell>
          <cell r="E1191" t="str">
            <v>せっこうﾎﾞｰﾄﾞじか張り用</v>
          </cell>
          <cell r="G1191" t="str">
            <v>kg</v>
          </cell>
          <cell r="H1191">
            <v>3.2</v>
          </cell>
          <cell r="I1191">
            <v>52</v>
          </cell>
          <cell r="J1191">
            <v>166</v>
          </cell>
        </row>
        <row r="1193">
          <cell r="D1193" t="str">
            <v>内装工</v>
          </cell>
          <cell r="G1193" t="str">
            <v>人</v>
          </cell>
          <cell r="H1193">
            <v>0.12</v>
          </cell>
          <cell r="I1193">
            <v>16200</v>
          </cell>
          <cell r="J1193">
            <v>1944</v>
          </cell>
        </row>
        <row r="1195">
          <cell r="D1195" t="str">
            <v>その他</v>
          </cell>
          <cell r="E1195" t="str">
            <v>（材+労）×10%</v>
          </cell>
          <cell r="J1195" t="e">
            <v>#N/A</v>
          </cell>
        </row>
        <row r="1197">
          <cell r="D1197" t="str">
            <v>計</v>
          </cell>
          <cell r="J1197" t="e">
            <v>#N/A</v>
          </cell>
        </row>
        <row r="1203">
          <cell r="A1203" t="str">
            <v>T200103</v>
          </cell>
          <cell r="B1203" t="str">
            <v>壁珪酸ｶﾙｼｳﾑ板張り</v>
          </cell>
          <cell r="C1203" t="str">
            <v>㎡</v>
          </cell>
          <cell r="D1203" t="str">
            <v>せっこうﾎﾞｰﾄﾞ</v>
          </cell>
          <cell r="E1203" t="str">
            <v>仕上用 8.0*910*1820</v>
          </cell>
          <cell r="G1203" t="str">
            <v>枚</v>
          </cell>
          <cell r="H1203">
            <v>0.63400000000000001</v>
          </cell>
          <cell r="I1203" t="e">
            <v>#N/A</v>
          </cell>
          <cell r="J1203" t="e">
            <v>#N/A</v>
          </cell>
          <cell r="K1203" t="e">
            <v>#N/A</v>
          </cell>
        </row>
        <row r="1205">
          <cell r="B1205" t="str">
            <v>ｔ8.0 突付け</v>
          </cell>
          <cell r="D1205" t="str">
            <v>くぎ</v>
          </cell>
          <cell r="E1205" t="str">
            <v>ﾎﾞｰﾄﾞくぎ</v>
          </cell>
          <cell r="G1205" t="str">
            <v>kg</v>
          </cell>
          <cell r="H1205">
            <v>2.5000000000000001E-2</v>
          </cell>
          <cell r="I1205">
            <v>290</v>
          </cell>
          <cell r="J1205">
            <v>7</v>
          </cell>
        </row>
        <row r="1207">
          <cell r="D1207" t="str">
            <v>内装工</v>
          </cell>
          <cell r="G1207" t="str">
            <v>人</v>
          </cell>
          <cell r="H1207">
            <v>5.5E-2</v>
          </cell>
          <cell r="I1207">
            <v>16200</v>
          </cell>
          <cell r="J1207">
            <v>891</v>
          </cell>
        </row>
        <row r="1209">
          <cell r="D1209" t="str">
            <v>その他</v>
          </cell>
          <cell r="E1209" t="str">
            <v>（材+労）×10%</v>
          </cell>
          <cell r="J1209" t="e">
            <v>#N/A</v>
          </cell>
        </row>
        <row r="1211">
          <cell r="D1211" t="str">
            <v>計</v>
          </cell>
          <cell r="J1211" t="e">
            <v>#N/A</v>
          </cell>
        </row>
        <row r="1217">
          <cell r="A1217" t="str">
            <v>T200101</v>
          </cell>
          <cell r="B1217" t="str">
            <v>壁耐水せっこうﾎﾞｰﾄﾞ張り</v>
          </cell>
          <cell r="C1217" t="str">
            <v>㎡</v>
          </cell>
          <cell r="D1217" t="str">
            <v>せっこうﾎﾞｰﾄﾞ</v>
          </cell>
          <cell r="E1217" t="str">
            <v>仕上用 耐水12.5*910*1820</v>
          </cell>
          <cell r="G1217" t="str">
            <v>枚</v>
          </cell>
          <cell r="H1217">
            <v>0.63400000000000001</v>
          </cell>
          <cell r="I1217" t="e">
            <v>#N/A</v>
          </cell>
          <cell r="J1217" t="e">
            <v>#N/A</v>
          </cell>
          <cell r="K1217" t="e">
            <v>#N/A</v>
          </cell>
        </row>
        <row r="1219">
          <cell r="B1219" t="str">
            <v>ｔ12.5 じか張り･ｼﾞｮｲﾝﾄ</v>
          </cell>
          <cell r="D1219" t="str">
            <v>ｼﾞｮｲﾝﾄﾃｰﾌﾟ</v>
          </cell>
          <cell r="G1219" t="str">
            <v>ｍ</v>
          </cell>
          <cell r="H1219">
            <v>0.87</v>
          </cell>
          <cell r="I1219">
            <v>10</v>
          </cell>
          <cell r="J1219">
            <v>9</v>
          </cell>
        </row>
        <row r="1221">
          <cell r="D1221" t="str">
            <v>ｼﾞｮｲﾝﾄｺﾝﾊﾟｳﾝﾄﾞ</v>
          </cell>
          <cell r="G1221" t="str">
            <v>kg</v>
          </cell>
          <cell r="H1221">
            <v>0.3</v>
          </cell>
          <cell r="I1221">
            <v>130</v>
          </cell>
          <cell r="J1221">
            <v>39</v>
          </cell>
        </row>
        <row r="1223">
          <cell r="D1223" t="str">
            <v>接着剤</v>
          </cell>
          <cell r="E1223" t="str">
            <v>せっこうﾎﾞｰﾄﾞじか張り用</v>
          </cell>
          <cell r="G1223" t="str">
            <v>kg</v>
          </cell>
          <cell r="H1223">
            <v>3.2</v>
          </cell>
          <cell r="I1223">
            <v>52</v>
          </cell>
          <cell r="J1223">
            <v>166</v>
          </cell>
        </row>
        <row r="1225">
          <cell r="D1225" t="str">
            <v>内装工</v>
          </cell>
          <cell r="G1225" t="str">
            <v>人</v>
          </cell>
          <cell r="H1225">
            <v>0.12</v>
          </cell>
          <cell r="I1225">
            <v>16200</v>
          </cell>
          <cell r="J1225">
            <v>1944</v>
          </cell>
        </row>
        <row r="1227">
          <cell r="D1227" t="str">
            <v>その他</v>
          </cell>
          <cell r="E1227" t="str">
            <v>（材+労）×10%</v>
          </cell>
          <cell r="J1227" t="e">
            <v>#N/A</v>
          </cell>
        </row>
        <row r="1229">
          <cell r="D1229" t="str">
            <v>計</v>
          </cell>
          <cell r="J1229" t="e">
            <v>#N/A</v>
          </cell>
        </row>
        <row r="1234">
          <cell r="B1234" t="str">
            <v>壁耐水せっこうボード</v>
          </cell>
        </row>
        <row r="1235">
          <cell r="A1235" t="str">
            <v>T200102</v>
          </cell>
          <cell r="B1235" t="str">
            <v>二重張り</v>
          </cell>
          <cell r="C1235" t="str">
            <v>㎡</v>
          </cell>
          <cell r="D1235" t="str">
            <v>せっこうﾎﾞｰﾄﾞ</v>
          </cell>
          <cell r="E1235" t="str">
            <v>仕上用 耐水9.5*910*1820</v>
          </cell>
          <cell r="G1235" t="str">
            <v>枚</v>
          </cell>
          <cell r="H1235">
            <v>0.63400000000000001</v>
          </cell>
          <cell r="I1235" t="e">
            <v>#N/A</v>
          </cell>
          <cell r="J1235" t="e">
            <v>#N/A</v>
          </cell>
          <cell r="K1235" t="e">
            <v>#N/A</v>
          </cell>
        </row>
        <row r="1236">
          <cell r="B1236" t="str">
            <v>耐水ｔ9.5+12.5</v>
          </cell>
        </row>
        <row r="1237">
          <cell r="B1237" t="str">
            <v>突付</v>
          </cell>
          <cell r="D1237" t="str">
            <v>せっこうﾎﾞｰﾄﾞ</v>
          </cell>
          <cell r="E1237" t="str">
            <v>下地用 12.5*910*1820</v>
          </cell>
          <cell r="G1237" t="str">
            <v>枚</v>
          </cell>
          <cell r="H1237">
            <v>0.63400000000000001</v>
          </cell>
          <cell r="I1237">
            <v>310</v>
          </cell>
          <cell r="J1237">
            <v>197</v>
          </cell>
        </row>
        <row r="1239">
          <cell r="D1239" t="str">
            <v>接着剤</v>
          </cell>
          <cell r="E1239" t="str">
            <v>壁用ﾎﾞｰﾄﾞ類接着剤</v>
          </cell>
          <cell r="G1239" t="str">
            <v>kg</v>
          </cell>
          <cell r="H1239">
            <v>0.22</v>
          </cell>
          <cell r="I1239">
            <v>225</v>
          </cell>
          <cell r="J1239">
            <v>50</v>
          </cell>
        </row>
        <row r="1241">
          <cell r="D1241" t="str">
            <v>くぎ</v>
          </cell>
          <cell r="E1241" t="str">
            <v>ﾎﾞｰﾄﾞくぎ</v>
          </cell>
          <cell r="G1241" t="str">
            <v>人</v>
          </cell>
          <cell r="H1241">
            <v>2.5000000000000001E-2</v>
          </cell>
          <cell r="I1241">
            <v>290</v>
          </cell>
          <cell r="J1241">
            <v>7</v>
          </cell>
        </row>
        <row r="1243">
          <cell r="D1243" t="str">
            <v>内装工</v>
          </cell>
          <cell r="G1243" t="str">
            <v>kg</v>
          </cell>
          <cell r="H1243">
            <v>9.5000000000000001E-2</v>
          </cell>
          <cell r="I1243">
            <v>16200</v>
          </cell>
          <cell r="J1243">
            <v>1539</v>
          </cell>
        </row>
        <row r="1245">
          <cell r="D1245" t="str">
            <v>その他</v>
          </cell>
          <cell r="E1245" t="str">
            <v>（材+労）×10%</v>
          </cell>
          <cell r="J1245" t="e">
            <v>#N/A</v>
          </cell>
        </row>
        <row r="1247">
          <cell r="D1247" t="str">
            <v>計</v>
          </cell>
          <cell r="J1247" t="e">
            <v>#N/A</v>
          </cell>
        </row>
        <row r="1252">
          <cell r="B1252" t="str">
            <v>壁強化せっこうボード</v>
          </cell>
        </row>
        <row r="1253">
          <cell r="A1253" t="str">
            <v>T200103</v>
          </cell>
          <cell r="B1253" t="str">
            <v>二重張り</v>
          </cell>
          <cell r="C1253" t="str">
            <v>㎡</v>
          </cell>
          <cell r="D1253" t="str">
            <v>せっこうﾎﾞｰﾄﾞ</v>
          </cell>
          <cell r="E1253" t="str">
            <v>仕上用 強化12.5*910*1820</v>
          </cell>
          <cell r="G1253" t="str">
            <v>枚</v>
          </cell>
          <cell r="H1253">
            <v>0.63400000000000001</v>
          </cell>
          <cell r="I1253" t="e">
            <v>#N/A</v>
          </cell>
          <cell r="J1253" t="e">
            <v>#N/A</v>
          </cell>
          <cell r="K1253" t="e">
            <v>#N/A</v>
          </cell>
        </row>
        <row r="1254">
          <cell r="B1254" t="str">
            <v>強化ｔ12.5+ｔ9.5</v>
          </cell>
        </row>
        <row r="1255">
          <cell r="B1255" t="str">
            <v>ｼﾞｮｲﾝﾄ工法</v>
          </cell>
          <cell r="D1255" t="str">
            <v>せっこうﾎﾞｰﾄﾞ</v>
          </cell>
          <cell r="E1255" t="str">
            <v>下地用 9.5*910*1820</v>
          </cell>
          <cell r="G1255" t="str">
            <v>枚</v>
          </cell>
          <cell r="H1255">
            <v>0.63400000000000001</v>
          </cell>
          <cell r="I1255">
            <v>210</v>
          </cell>
          <cell r="J1255">
            <v>133</v>
          </cell>
        </row>
        <row r="1257">
          <cell r="D1257" t="str">
            <v>接着剤</v>
          </cell>
          <cell r="E1257" t="str">
            <v>壁用ﾎﾞｰﾄﾞ類接着剤</v>
          </cell>
          <cell r="G1257" t="str">
            <v>kg</v>
          </cell>
          <cell r="H1257">
            <v>0.22</v>
          </cell>
          <cell r="I1257">
            <v>225</v>
          </cell>
          <cell r="J1257">
            <v>50</v>
          </cell>
        </row>
        <row r="1259">
          <cell r="D1259" t="str">
            <v>ｼﾞｮｲﾝﾄﾃｰﾌﾟ</v>
          </cell>
          <cell r="G1259" t="str">
            <v>ｍ</v>
          </cell>
          <cell r="H1259">
            <v>0.87</v>
          </cell>
          <cell r="I1259">
            <v>10</v>
          </cell>
          <cell r="J1259">
            <v>9</v>
          </cell>
        </row>
        <row r="1261">
          <cell r="D1261" t="str">
            <v>ｼﾞｮｲﾝﾄｺﾝﾊﾟｳﾝﾄﾞ</v>
          </cell>
          <cell r="G1261" t="str">
            <v>kg</v>
          </cell>
          <cell r="H1261">
            <v>0.3</v>
          </cell>
          <cell r="I1261">
            <v>130</v>
          </cell>
          <cell r="J1261">
            <v>39</v>
          </cell>
        </row>
        <row r="1263">
          <cell r="D1263" t="str">
            <v>くぎ</v>
          </cell>
          <cell r="E1263" t="str">
            <v>ﾎﾞｰﾄﾞくぎ</v>
          </cell>
          <cell r="G1263" t="str">
            <v>人</v>
          </cell>
          <cell r="H1263">
            <v>2.5000000000000001E-2</v>
          </cell>
          <cell r="I1263">
            <v>290</v>
          </cell>
          <cell r="J1263">
            <v>7</v>
          </cell>
        </row>
        <row r="1265">
          <cell r="D1265" t="str">
            <v>内装工</v>
          </cell>
          <cell r="G1265" t="str">
            <v>kg</v>
          </cell>
          <cell r="H1265">
            <v>0.115</v>
          </cell>
          <cell r="I1265">
            <v>16200</v>
          </cell>
          <cell r="J1265">
            <v>1863</v>
          </cell>
        </row>
        <row r="1267">
          <cell r="D1267" t="str">
            <v>その他</v>
          </cell>
          <cell r="E1267" t="str">
            <v>（材+労）×10%</v>
          </cell>
          <cell r="J1267" t="e">
            <v>#N/A</v>
          </cell>
        </row>
        <row r="1269">
          <cell r="D1269" t="str">
            <v>計</v>
          </cell>
          <cell r="J1269" t="e">
            <v>#N/A</v>
          </cell>
        </row>
        <row r="1274">
          <cell r="B1274" t="str">
            <v>壁繊維強化せっこう板</v>
          </cell>
        </row>
        <row r="1275">
          <cell r="A1275" t="str">
            <v>T200104</v>
          </cell>
          <cell r="B1275" t="str">
            <v>二重張り</v>
          </cell>
          <cell r="C1275" t="str">
            <v>㎡</v>
          </cell>
          <cell r="D1275" t="str">
            <v>繊維強化せっこう板</v>
          </cell>
          <cell r="E1275" t="str">
            <v>仕上用 6.0*910*1820 ﾉﾝｱｽ</v>
          </cell>
          <cell r="G1275" t="str">
            <v>枚</v>
          </cell>
          <cell r="H1275">
            <v>0.63400000000000001</v>
          </cell>
          <cell r="I1275" t="e">
            <v>#N/A</v>
          </cell>
          <cell r="J1275" t="e">
            <v>#N/A</v>
          </cell>
          <cell r="K1275" t="e">
            <v>#N/A</v>
          </cell>
        </row>
        <row r="1276">
          <cell r="B1276" t="str">
            <v>ｔ6.0+捨張PBｔ12.5</v>
          </cell>
        </row>
        <row r="1277">
          <cell r="B1277" t="str">
            <v>ｼﾞｮｲﾝﾄ工法</v>
          </cell>
          <cell r="D1277" t="str">
            <v>せっこうﾎﾞｰﾄﾞ</v>
          </cell>
          <cell r="E1277" t="str">
            <v>下地用 12.5*910*1820</v>
          </cell>
          <cell r="G1277" t="str">
            <v>枚</v>
          </cell>
          <cell r="H1277">
            <v>0.63400000000000001</v>
          </cell>
          <cell r="I1277">
            <v>310</v>
          </cell>
          <cell r="J1277">
            <v>197</v>
          </cell>
        </row>
        <row r="1279">
          <cell r="D1279" t="str">
            <v>接着剤</v>
          </cell>
          <cell r="E1279" t="str">
            <v>壁用ﾎﾞｰﾄﾞ類接着剤</v>
          </cell>
          <cell r="G1279" t="str">
            <v>kg</v>
          </cell>
          <cell r="H1279">
            <v>0.22</v>
          </cell>
          <cell r="I1279">
            <v>225</v>
          </cell>
          <cell r="J1279">
            <v>50</v>
          </cell>
        </row>
        <row r="1281">
          <cell r="D1281" t="str">
            <v>ｼﾞｮｲﾝﾄﾃｰﾌﾟ</v>
          </cell>
          <cell r="G1281" t="str">
            <v>ｍ</v>
          </cell>
          <cell r="H1281">
            <v>0.87</v>
          </cell>
          <cell r="I1281">
            <v>10</v>
          </cell>
          <cell r="J1281">
            <v>9</v>
          </cell>
        </row>
        <row r="1283">
          <cell r="D1283" t="str">
            <v>ｼﾞｮｲﾝﾄｺﾝﾊﾟｳﾝﾄﾞ</v>
          </cell>
          <cell r="G1283" t="str">
            <v>kg</v>
          </cell>
          <cell r="H1283">
            <v>0.3</v>
          </cell>
          <cell r="I1283">
            <v>130</v>
          </cell>
          <cell r="J1283">
            <v>39</v>
          </cell>
        </row>
        <row r="1285">
          <cell r="D1285" t="str">
            <v>くぎ</v>
          </cell>
          <cell r="E1285" t="str">
            <v>ﾎﾞｰﾄﾞくぎ</v>
          </cell>
          <cell r="G1285" t="str">
            <v>人</v>
          </cell>
          <cell r="H1285">
            <v>2.5000000000000001E-2</v>
          </cell>
          <cell r="I1285">
            <v>290</v>
          </cell>
          <cell r="J1285">
            <v>7</v>
          </cell>
        </row>
        <row r="1287">
          <cell r="D1287" t="str">
            <v>内装工</v>
          </cell>
          <cell r="G1287" t="str">
            <v>kg</v>
          </cell>
          <cell r="H1287">
            <v>0.115</v>
          </cell>
          <cell r="I1287">
            <v>16200</v>
          </cell>
          <cell r="J1287">
            <v>1863</v>
          </cell>
        </row>
        <row r="1289">
          <cell r="D1289" t="str">
            <v>その他</v>
          </cell>
          <cell r="E1289" t="str">
            <v>（材+労）×10%</v>
          </cell>
          <cell r="J1289" t="e">
            <v>#N/A</v>
          </cell>
        </row>
        <row r="1291">
          <cell r="D1291" t="str">
            <v>計</v>
          </cell>
          <cell r="J1291" t="e">
            <v>#N/A</v>
          </cell>
        </row>
        <row r="1296">
          <cell r="B1296" t="str">
            <v>壁強化せっこうボード</v>
          </cell>
        </row>
        <row r="1297">
          <cell r="A1297" t="str">
            <v>T200110</v>
          </cell>
          <cell r="B1297" t="str">
            <v>二重張り</v>
          </cell>
          <cell r="C1297" t="str">
            <v>㎡</v>
          </cell>
          <cell r="D1297" t="str">
            <v>せっこうﾎﾞｰﾄﾞ</v>
          </cell>
          <cell r="E1297" t="str">
            <v>仕上用 強化15*910*1820</v>
          </cell>
          <cell r="G1297" t="str">
            <v>枚</v>
          </cell>
          <cell r="H1297">
            <v>0.63400000000000001</v>
          </cell>
          <cell r="I1297" t="e">
            <v>#N/A</v>
          </cell>
          <cell r="J1297" t="e">
            <v>#N/A</v>
          </cell>
          <cell r="K1297" t="e">
            <v>#N/A</v>
          </cell>
        </row>
        <row r="1298">
          <cell r="B1298" t="str">
            <v>強化ｔ15+15</v>
          </cell>
        </row>
        <row r="1299">
          <cell r="D1299" t="str">
            <v>せっこうﾎﾞｰﾄﾞ</v>
          </cell>
          <cell r="E1299" t="str">
            <v>下地用 強化15*910*1820</v>
          </cell>
          <cell r="G1299" t="str">
            <v>枚</v>
          </cell>
          <cell r="H1299">
            <v>0.63400000000000001</v>
          </cell>
          <cell r="I1299" t="e">
            <v>#N/A</v>
          </cell>
          <cell r="J1299" t="e">
            <v>#N/A</v>
          </cell>
        </row>
        <row r="1301">
          <cell r="D1301" t="str">
            <v>接着剤</v>
          </cell>
          <cell r="E1301" t="str">
            <v>壁用ﾎﾞｰﾄﾞ類接着剤</v>
          </cell>
          <cell r="G1301" t="str">
            <v>kg</v>
          </cell>
          <cell r="H1301">
            <v>0.22</v>
          </cell>
          <cell r="I1301">
            <v>225</v>
          </cell>
          <cell r="J1301">
            <v>50</v>
          </cell>
        </row>
        <row r="1303">
          <cell r="D1303" t="str">
            <v>くぎ</v>
          </cell>
          <cell r="E1303" t="str">
            <v>ﾎﾞｰﾄﾞくぎ</v>
          </cell>
          <cell r="G1303" t="str">
            <v>人</v>
          </cell>
          <cell r="H1303">
            <v>2.5000000000000001E-2</v>
          </cell>
          <cell r="I1303">
            <v>290</v>
          </cell>
          <cell r="J1303">
            <v>7</v>
          </cell>
        </row>
        <row r="1305">
          <cell r="D1305" t="str">
            <v>内装工</v>
          </cell>
          <cell r="G1305" t="str">
            <v>kg</v>
          </cell>
          <cell r="H1305">
            <v>9.5000000000000001E-2</v>
          </cell>
          <cell r="I1305">
            <v>16200</v>
          </cell>
          <cell r="J1305">
            <v>1539</v>
          </cell>
        </row>
        <row r="1307">
          <cell r="D1307" t="str">
            <v>その他</v>
          </cell>
          <cell r="E1307" t="str">
            <v>（材+労）×10%</v>
          </cell>
          <cell r="J1307" t="e">
            <v>#N/A</v>
          </cell>
        </row>
        <row r="1309">
          <cell r="D1309" t="str">
            <v>計</v>
          </cell>
          <cell r="J1309" t="e">
            <v>#N/A</v>
          </cell>
        </row>
        <row r="1320">
          <cell r="B1320" t="str">
            <v>壁強化せっこうボード</v>
          </cell>
        </row>
        <row r="1321">
          <cell r="A1321" t="str">
            <v>T200111</v>
          </cell>
          <cell r="B1321" t="str">
            <v>二重張り</v>
          </cell>
          <cell r="C1321" t="str">
            <v>㎡</v>
          </cell>
          <cell r="D1321" t="str">
            <v>せっこうﾎﾞｰﾄﾞ</v>
          </cell>
          <cell r="E1321" t="str">
            <v>仕上用 強化21*606*1820</v>
          </cell>
          <cell r="G1321" t="str">
            <v>枚</v>
          </cell>
          <cell r="H1321">
            <v>0.95199999999999996</v>
          </cell>
          <cell r="I1321" t="e">
            <v>#N/A</v>
          </cell>
          <cell r="J1321" t="e">
            <v>#N/A</v>
          </cell>
          <cell r="K1321" t="e">
            <v>#N/A</v>
          </cell>
        </row>
        <row r="1322">
          <cell r="B1322" t="str">
            <v>強化ｔ21+21</v>
          </cell>
        </row>
        <row r="1323">
          <cell r="B1323" t="str">
            <v>ｼﾞｮｲﾝﾄ工法</v>
          </cell>
          <cell r="D1323" t="str">
            <v>せっこうﾎﾞｰﾄﾞ</v>
          </cell>
          <cell r="E1323" t="str">
            <v>下地用 強化21*606*1820</v>
          </cell>
          <cell r="G1323" t="str">
            <v>枚</v>
          </cell>
          <cell r="H1323">
            <v>0.95199999999999996</v>
          </cell>
          <cell r="I1323" t="e">
            <v>#N/A</v>
          </cell>
          <cell r="J1323" t="e">
            <v>#N/A</v>
          </cell>
        </row>
        <row r="1325">
          <cell r="D1325" t="str">
            <v>接着剤</v>
          </cell>
          <cell r="E1325" t="str">
            <v>壁用ﾎﾞｰﾄﾞ類接着剤</v>
          </cell>
          <cell r="G1325" t="str">
            <v>kg</v>
          </cell>
          <cell r="H1325">
            <v>0.22</v>
          </cell>
          <cell r="I1325">
            <v>225</v>
          </cell>
          <cell r="J1325">
            <v>50</v>
          </cell>
        </row>
        <row r="1327">
          <cell r="D1327" t="str">
            <v>くぎ</v>
          </cell>
          <cell r="E1327" t="str">
            <v>ﾎﾞｰﾄﾞくぎ</v>
          </cell>
          <cell r="G1327" t="str">
            <v>人</v>
          </cell>
          <cell r="H1327">
            <v>2.5000000000000001E-2</v>
          </cell>
          <cell r="I1327">
            <v>290</v>
          </cell>
          <cell r="J1327">
            <v>7</v>
          </cell>
        </row>
        <row r="1329">
          <cell r="D1329" t="str">
            <v>内装工</v>
          </cell>
          <cell r="G1329" t="str">
            <v>kg</v>
          </cell>
          <cell r="H1329">
            <v>9.5000000000000001E-2</v>
          </cell>
          <cell r="I1329">
            <v>16200</v>
          </cell>
          <cell r="J1329">
            <v>1539</v>
          </cell>
        </row>
        <row r="1331">
          <cell r="D1331" t="str">
            <v>その他</v>
          </cell>
          <cell r="E1331" t="str">
            <v>（材+労）×10%</v>
          </cell>
          <cell r="J1331" t="e">
            <v>#N/A</v>
          </cell>
        </row>
        <row r="1333">
          <cell r="D1333" t="str">
            <v>計</v>
          </cell>
          <cell r="J1333" t="e">
            <v>#N/A</v>
          </cell>
        </row>
        <row r="1338">
          <cell r="B1338" t="str">
            <v>天井ﾛｯｸｳｰﾙ化粧吸音板</v>
          </cell>
        </row>
        <row r="1339">
          <cell r="A1339" t="str">
            <v>T200201</v>
          </cell>
          <cell r="B1339" t="str">
            <v>張り（せっこうﾎﾞｰﾄﾞ下地共）</v>
          </cell>
          <cell r="C1339" t="str">
            <v>㎡</v>
          </cell>
          <cell r="D1339" t="str">
            <v>ﾛｯｸｳｰﾙ化粧吸音板</v>
          </cell>
          <cell r="E1339" t="str">
            <v>15*303*606 ﾘﾌﾞ付</v>
          </cell>
          <cell r="G1339" t="str">
            <v>㎡</v>
          </cell>
          <cell r="H1339">
            <v>1.05</v>
          </cell>
          <cell r="I1339" t="e">
            <v>#N/A</v>
          </cell>
          <cell r="J1339" t="e">
            <v>#N/A</v>
          </cell>
          <cell r="K1339" t="e">
            <v>#N/A</v>
          </cell>
        </row>
        <row r="1340">
          <cell r="B1340" t="str">
            <v>ｔ15 ﾘﾌﾞ付</v>
          </cell>
        </row>
        <row r="1341">
          <cell r="B1341" t="str">
            <v>下地せっこうﾎﾞｰﾄﾞｔ9.5</v>
          </cell>
          <cell r="D1341" t="str">
            <v>せっこうﾎﾞｰﾄﾞ</v>
          </cell>
          <cell r="E1341" t="str">
            <v>下地用 9.5*910*1820</v>
          </cell>
          <cell r="G1341" t="str">
            <v>枚</v>
          </cell>
          <cell r="H1341">
            <v>0.63400000000000001</v>
          </cell>
          <cell r="I1341">
            <v>210</v>
          </cell>
          <cell r="J1341">
            <v>133</v>
          </cell>
        </row>
        <row r="1343">
          <cell r="D1343" t="str">
            <v>接着剤</v>
          </cell>
          <cell r="E1343" t="str">
            <v>天井用ﾎﾞｰﾄﾞ類接着剤</v>
          </cell>
          <cell r="G1343" t="str">
            <v>kg</v>
          </cell>
          <cell r="H1343">
            <v>0.22</v>
          </cell>
          <cell r="I1343" t="e">
            <v>#N/A</v>
          </cell>
          <cell r="J1343" t="e">
            <v>#N/A</v>
          </cell>
        </row>
        <row r="1345">
          <cell r="D1345" t="str">
            <v>小ねじ</v>
          </cell>
          <cell r="E1345" t="str">
            <v>ﾀｯﾋﾟﾝｸﾞｽｸﾘｭｳねじ</v>
          </cell>
          <cell r="G1345" t="str">
            <v>人</v>
          </cell>
          <cell r="H1345">
            <v>0.04</v>
          </cell>
          <cell r="I1345" t="e">
            <v>#N/A</v>
          </cell>
          <cell r="J1345" t="e">
            <v>#N/A</v>
          </cell>
        </row>
        <row r="1347">
          <cell r="D1347" t="str">
            <v>内装工</v>
          </cell>
          <cell r="G1347" t="str">
            <v>kg</v>
          </cell>
          <cell r="H1347">
            <v>0.13</v>
          </cell>
          <cell r="I1347">
            <v>16200</v>
          </cell>
          <cell r="J1347">
            <v>2106</v>
          </cell>
        </row>
        <row r="1349">
          <cell r="D1349" t="str">
            <v>その他</v>
          </cell>
          <cell r="E1349" t="str">
            <v>（材+労）×10%</v>
          </cell>
          <cell r="J1349" t="e">
            <v>#N/A</v>
          </cell>
        </row>
        <row r="1351">
          <cell r="D1351" t="str">
            <v>計</v>
          </cell>
          <cell r="J1351" t="e">
            <v>#N/A</v>
          </cell>
        </row>
        <row r="1356">
          <cell r="B1356" t="str">
            <v>天井</v>
          </cell>
        </row>
        <row r="1357">
          <cell r="A1357" t="str">
            <v>T200202</v>
          </cell>
          <cell r="B1357" t="str">
            <v>せっこうﾎﾞｰﾄﾞ二重張り</v>
          </cell>
          <cell r="C1357" t="str">
            <v>㎡</v>
          </cell>
          <cell r="D1357" t="str">
            <v>せっこうﾎﾞｰﾄﾞ</v>
          </cell>
          <cell r="E1357" t="str">
            <v>仕上用 9.5*910*1820</v>
          </cell>
          <cell r="G1357" t="str">
            <v>枚</v>
          </cell>
          <cell r="H1357">
            <v>0.63400000000000001</v>
          </cell>
          <cell r="I1357">
            <v>210</v>
          </cell>
          <cell r="J1357">
            <v>133</v>
          </cell>
          <cell r="K1357" t="e">
            <v>#N/A</v>
          </cell>
        </row>
        <row r="1358">
          <cell r="B1358" t="str">
            <v>t9.5+12.5</v>
          </cell>
        </row>
        <row r="1359">
          <cell r="B1359" t="str">
            <v>ｼﾞｮｲﾝﾄ工法</v>
          </cell>
          <cell r="D1359" t="str">
            <v>せっこうﾎﾞｰﾄﾞ</v>
          </cell>
          <cell r="E1359" t="str">
            <v>下地用 12.5*910*1820</v>
          </cell>
          <cell r="G1359" t="str">
            <v>枚</v>
          </cell>
          <cell r="H1359">
            <v>0.63400000000000001</v>
          </cell>
          <cell r="I1359">
            <v>310</v>
          </cell>
          <cell r="J1359">
            <v>197</v>
          </cell>
        </row>
        <row r="1361">
          <cell r="D1361" t="str">
            <v>接着剤</v>
          </cell>
          <cell r="E1361" t="str">
            <v>天井用ﾎﾞｰﾄﾞ類接着剤</v>
          </cell>
          <cell r="G1361" t="str">
            <v>kg</v>
          </cell>
          <cell r="H1361">
            <v>0.22</v>
          </cell>
          <cell r="I1361" t="e">
            <v>#N/A</v>
          </cell>
          <cell r="J1361" t="e">
            <v>#N/A</v>
          </cell>
        </row>
        <row r="1363">
          <cell r="D1363" t="str">
            <v>ｼﾞｮｲﾝﾄﾃｰﾌﾟ</v>
          </cell>
          <cell r="G1363" t="str">
            <v>ｍ</v>
          </cell>
          <cell r="H1363">
            <v>0.87</v>
          </cell>
          <cell r="I1363">
            <v>10</v>
          </cell>
          <cell r="J1363">
            <v>9</v>
          </cell>
        </row>
        <row r="1365">
          <cell r="D1365" t="str">
            <v>ｼﾞｮｲﾝﾄｺﾝﾊﾟｳﾝﾄﾞ</v>
          </cell>
          <cell r="G1365" t="str">
            <v>kg</v>
          </cell>
          <cell r="H1365">
            <v>0.3</v>
          </cell>
          <cell r="I1365">
            <v>130</v>
          </cell>
          <cell r="J1365">
            <v>39</v>
          </cell>
        </row>
        <row r="1367">
          <cell r="D1367" t="str">
            <v>小ねじ</v>
          </cell>
          <cell r="E1367" t="str">
            <v>ﾀｯﾋﾟﾝｸﾞｽｸﾘｭｳねじ</v>
          </cell>
          <cell r="G1367" t="str">
            <v>人</v>
          </cell>
          <cell r="H1367">
            <v>0.04</v>
          </cell>
          <cell r="I1367" t="e">
            <v>#N/A</v>
          </cell>
          <cell r="J1367" t="e">
            <v>#N/A</v>
          </cell>
        </row>
        <row r="1369">
          <cell r="D1369" t="str">
            <v>内装工</v>
          </cell>
          <cell r="G1369" t="str">
            <v>kg</v>
          </cell>
          <cell r="H1369">
            <v>0.13</v>
          </cell>
          <cell r="I1369">
            <v>16200</v>
          </cell>
          <cell r="J1369">
            <v>2106</v>
          </cell>
        </row>
        <row r="1371">
          <cell r="D1371" t="str">
            <v>その他</v>
          </cell>
          <cell r="E1371" t="str">
            <v>（材+労）×10%</v>
          </cell>
          <cell r="J1371" t="e">
            <v>#N/A</v>
          </cell>
        </row>
        <row r="1373">
          <cell r="D1373" t="str">
            <v>計</v>
          </cell>
          <cell r="J1373" t="e">
            <v>#N/A</v>
          </cell>
        </row>
        <row r="1388">
          <cell r="B1388" t="str">
            <v>天井耐水</v>
          </cell>
        </row>
        <row r="1389">
          <cell r="A1389" t="str">
            <v>T200203</v>
          </cell>
          <cell r="B1389" t="str">
            <v>せっこうﾎﾞｰﾄﾞ二重張り</v>
          </cell>
          <cell r="C1389" t="str">
            <v>㎡</v>
          </cell>
          <cell r="D1389" t="str">
            <v>せっこうﾎﾞｰﾄﾞ</v>
          </cell>
          <cell r="E1389" t="str">
            <v>仕上用 耐水9.5*910*1820</v>
          </cell>
          <cell r="G1389" t="str">
            <v>枚</v>
          </cell>
          <cell r="H1389">
            <v>0.63400000000000001</v>
          </cell>
          <cell r="I1389" t="e">
            <v>#N/A</v>
          </cell>
          <cell r="J1389" t="e">
            <v>#N/A</v>
          </cell>
          <cell r="K1389" t="e">
            <v>#N/A</v>
          </cell>
        </row>
        <row r="1390">
          <cell r="B1390" t="str">
            <v>耐水t9.5+12.5</v>
          </cell>
        </row>
        <row r="1391">
          <cell r="B1391" t="str">
            <v>ｼﾞｮｲﾝﾄ工法</v>
          </cell>
          <cell r="D1391" t="str">
            <v>せっこうﾎﾞｰﾄﾞ</v>
          </cell>
          <cell r="E1391" t="str">
            <v>下地用 12.5*910*1820</v>
          </cell>
          <cell r="G1391" t="str">
            <v>枚</v>
          </cell>
          <cell r="H1391">
            <v>0.63400000000000001</v>
          </cell>
          <cell r="I1391">
            <v>310</v>
          </cell>
          <cell r="J1391">
            <v>197</v>
          </cell>
        </row>
        <row r="1393">
          <cell r="D1393" t="str">
            <v>接着剤</v>
          </cell>
          <cell r="E1393" t="str">
            <v>天井用ﾎﾞｰﾄﾞ類接着剤</v>
          </cell>
          <cell r="G1393" t="str">
            <v>kg</v>
          </cell>
          <cell r="H1393">
            <v>0.22</v>
          </cell>
          <cell r="I1393" t="e">
            <v>#N/A</v>
          </cell>
          <cell r="J1393" t="e">
            <v>#N/A</v>
          </cell>
        </row>
        <row r="1395">
          <cell r="D1395" t="str">
            <v>ｼﾞｮｲﾝﾄﾃｰﾌﾟ</v>
          </cell>
          <cell r="G1395" t="str">
            <v>ｍ</v>
          </cell>
          <cell r="H1395">
            <v>0.87</v>
          </cell>
          <cell r="I1395">
            <v>10</v>
          </cell>
          <cell r="J1395">
            <v>9</v>
          </cell>
        </row>
        <row r="1397">
          <cell r="D1397" t="str">
            <v>ｼﾞｮｲﾝﾄｺﾝﾊﾟｳﾝﾄﾞ</v>
          </cell>
          <cell r="G1397" t="str">
            <v>kg</v>
          </cell>
          <cell r="H1397">
            <v>0.3</v>
          </cell>
          <cell r="I1397">
            <v>130</v>
          </cell>
          <cell r="J1397">
            <v>39</v>
          </cell>
        </row>
        <row r="1399">
          <cell r="D1399" t="str">
            <v>小ねじ</v>
          </cell>
          <cell r="E1399" t="str">
            <v>ﾀｯﾋﾟﾝｸﾞｽｸﾘｭｳねじ</v>
          </cell>
          <cell r="G1399" t="str">
            <v>人</v>
          </cell>
          <cell r="H1399">
            <v>0.04</v>
          </cell>
          <cell r="I1399" t="e">
            <v>#N/A</v>
          </cell>
          <cell r="J1399" t="e">
            <v>#N/A</v>
          </cell>
        </row>
        <row r="1401">
          <cell r="D1401" t="str">
            <v>内装工</v>
          </cell>
          <cell r="G1401" t="str">
            <v>kg</v>
          </cell>
          <cell r="H1401">
            <v>0.13</v>
          </cell>
          <cell r="I1401">
            <v>16200</v>
          </cell>
          <cell r="J1401">
            <v>2106</v>
          </cell>
        </row>
        <row r="1403">
          <cell r="D1403" t="str">
            <v>その他</v>
          </cell>
          <cell r="E1403" t="str">
            <v>（材+労）×10%</v>
          </cell>
          <cell r="J1403" t="e">
            <v>#N/A</v>
          </cell>
        </row>
        <row r="1405">
          <cell r="D1405" t="str">
            <v>計</v>
          </cell>
          <cell r="J1405" t="e">
            <v>#N/A</v>
          </cell>
        </row>
        <row r="1457">
          <cell r="A1457" t="str">
            <v>T200300</v>
          </cell>
          <cell r="B1457" t="str">
            <v>耐火間仕切</v>
          </cell>
          <cell r="C1457" t="str">
            <v>㎡</v>
          </cell>
          <cell r="D1457" t="str">
            <v>強化せっこうﾎﾞｰﾄﾞ二重張り</v>
          </cell>
          <cell r="E1457" t="str">
            <v>強化t15+15</v>
          </cell>
          <cell r="G1457" t="str">
            <v>㎡</v>
          </cell>
          <cell r="H1457">
            <v>2</v>
          </cell>
          <cell r="I1457" t="e">
            <v>#N/A</v>
          </cell>
          <cell r="J1457" t="e">
            <v>#N/A</v>
          </cell>
          <cell r="K1457" t="e">
            <v>#N/A</v>
          </cell>
        </row>
        <row r="1458">
          <cell r="B1458" t="str">
            <v>耐火1h PBｔ15*2両面</v>
          </cell>
        </row>
        <row r="1459">
          <cell r="B1459" t="str">
            <v>LGS65共</v>
          </cell>
          <cell r="D1459" t="str">
            <v>軽量鉄骨壁下地</v>
          </cell>
          <cell r="E1459" t="str">
            <v>65型 @450</v>
          </cell>
          <cell r="G1459" t="str">
            <v>㎡</v>
          </cell>
          <cell r="H1459">
            <v>1</v>
          </cell>
          <cell r="I1459" t="e">
            <v>#N/A</v>
          </cell>
          <cell r="J1459" t="e">
            <v>#N/A</v>
          </cell>
        </row>
        <row r="1461">
          <cell r="D1461" t="str">
            <v>計</v>
          </cell>
          <cell r="J1461" t="e">
            <v>#N/A</v>
          </cell>
        </row>
        <row r="1467">
          <cell r="A1467" t="str">
            <v>T200301</v>
          </cell>
          <cell r="B1467" t="str">
            <v>耐火間仕切</v>
          </cell>
          <cell r="C1467" t="str">
            <v>㎡</v>
          </cell>
          <cell r="D1467" t="str">
            <v>強化せっこうﾎﾞｰﾄﾞ二重張り</v>
          </cell>
          <cell r="E1467" t="str">
            <v>強化t15+15</v>
          </cell>
          <cell r="G1467" t="str">
            <v>㎡</v>
          </cell>
          <cell r="H1467">
            <v>2</v>
          </cell>
          <cell r="I1467" t="e">
            <v>#N/A</v>
          </cell>
          <cell r="J1467" t="e">
            <v>#N/A</v>
          </cell>
          <cell r="K1467" t="e">
            <v>#N/A</v>
          </cell>
        </row>
        <row r="1468">
          <cell r="B1468" t="str">
            <v>耐火1h PBｔ15*2両面</v>
          </cell>
        </row>
        <row r="1469">
          <cell r="B1469" t="str">
            <v>LGS90共</v>
          </cell>
          <cell r="D1469" t="str">
            <v>軽量鉄骨壁下地</v>
          </cell>
          <cell r="E1469" t="str">
            <v>90型 @450</v>
          </cell>
          <cell r="G1469" t="str">
            <v>㎡</v>
          </cell>
          <cell r="H1469">
            <v>1</v>
          </cell>
          <cell r="I1469" t="e">
            <v>#N/A</v>
          </cell>
          <cell r="J1469" t="e">
            <v>#N/A</v>
          </cell>
        </row>
        <row r="1471">
          <cell r="D1471" t="str">
            <v>計</v>
          </cell>
          <cell r="J1471" t="e">
            <v>#N/A</v>
          </cell>
        </row>
        <row r="1477">
          <cell r="A1477" t="str">
            <v>T200303</v>
          </cell>
          <cell r="B1477" t="str">
            <v>耐火間仕切</v>
          </cell>
          <cell r="C1477" t="str">
            <v>㎡</v>
          </cell>
          <cell r="D1477" t="str">
            <v>強化せっこうﾎﾞｰﾄﾞ二重張り</v>
          </cell>
          <cell r="E1477" t="str">
            <v>強化t21+21</v>
          </cell>
          <cell r="G1477" t="str">
            <v>㎡</v>
          </cell>
          <cell r="H1477">
            <v>2</v>
          </cell>
          <cell r="I1477" t="e">
            <v>#N/A</v>
          </cell>
          <cell r="J1477" t="e">
            <v>#N/A</v>
          </cell>
          <cell r="K1477" t="e">
            <v>#N/A</v>
          </cell>
        </row>
        <row r="1478">
          <cell r="B1478" t="str">
            <v>耐火2h PBｔ21*2両面</v>
          </cell>
        </row>
        <row r="1479">
          <cell r="B1479" t="str">
            <v>LGS65共</v>
          </cell>
          <cell r="D1479" t="str">
            <v>軽量鉄骨壁下地</v>
          </cell>
          <cell r="E1479" t="str">
            <v>65型 @450</v>
          </cell>
          <cell r="G1479" t="str">
            <v>㎡</v>
          </cell>
          <cell r="H1479">
            <v>1</v>
          </cell>
          <cell r="I1479" t="e">
            <v>#N/A</v>
          </cell>
          <cell r="J1479" t="e">
            <v>#N/A</v>
          </cell>
        </row>
        <row r="1481">
          <cell r="D1481" t="str">
            <v>計</v>
          </cell>
          <cell r="J1481" t="e">
            <v>#N/A</v>
          </cell>
        </row>
        <row r="1487">
          <cell r="A1487" t="str">
            <v>T200310</v>
          </cell>
          <cell r="B1487" t="str">
            <v>耐火間仕切</v>
          </cell>
          <cell r="C1487" t="str">
            <v>㎡</v>
          </cell>
          <cell r="D1487" t="str">
            <v>強化せっこうﾎﾞｰﾄﾞ二重張り</v>
          </cell>
          <cell r="E1487" t="str">
            <v>強化t15+15</v>
          </cell>
          <cell r="G1487" t="str">
            <v>㎡</v>
          </cell>
          <cell r="H1487">
            <v>1</v>
          </cell>
          <cell r="I1487" t="e">
            <v>#N/A</v>
          </cell>
          <cell r="J1487" t="e">
            <v>#N/A</v>
          </cell>
          <cell r="K1487" t="e">
            <v>#N/A</v>
          </cell>
        </row>
        <row r="1488">
          <cell r="B1488" t="str">
            <v>耐火1h PBｔ15*2片面</v>
          </cell>
        </row>
        <row r="1489">
          <cell r="B1489" t="str">
            <v>LGS90共</v>
          </cell>
          <cell r="D1489" t="str">
            <v>軽量鉄骨壁下地</v>
          </cell>
          <cell r="E1489" t="str">
            <v>90型 @450</v>
          </cell>
          <cell r="G1489" t="str">
            <v>㎡</v>
          </cell>
          <cell r="H1489">
            <v>1</v>
          </cell>
          <cell r="I1489" t="e">
            <v>#N/A</v>
          </cell>
          <cell r="J1489" t="e">
            <v>#N/A</v>
          </cell>
        </row>
        <row r="1491">
          <cell r="D1491" t="str">
            <v>計</v>
          </cell>
          <cell r="J1491" t="e">
            <v>#N/A</v>
          </cell>
        </row>
        <row r="1505">
          <cell r="A1505" t="str">
            <v>T200400</v>
          </cell>
          <cell r="B1505" t="str">
            <v>壁紙布張り</v>
          </cell>
          <cell r="C1505" t="str">
            <v>㎡</v>
          </cell>
          <cell r="D1505" t="str">
            <v>製品代</v>
          </cell>
          <cell r="E1505" t="str">
            <v>防火1級</v>
          </cell>
          <cell r="G1505" t="str">
            <v>㎡</v>
          </cell>
          <cell r="H1505">
            <v>1.1599999999999999</v>
          </cell>
          <cell r="I1505" t="e">
            <v>#N/A</v>
          </cell>
          <cell r="J1505" t="e">
            <v>#N/A</v>
          </cell>
          <cell r="K1505" t="e">
            <v>#N/A</v>
          </cell>
        </row>
        <row r="1507">
          <cell r="B1507" t="str">
            <v>防火1級</v>
          </cell>
          <cell r="D1507" t="str">
            <v>張手間</v>
          </cell>
          <cell r="G1507" t="str">
            <v>㎡</v>
          </cell>
          <cell r="H1507">
            <v>1</v>
          </cell>
          <cell r="I1507" t="e">
            <v>#N/A</v>
          </cell>
          <cell r="J1507" t="e">
            <v>#N/A</v>
          </cell>
        </row>
        <row r="1509">
          <cell r="D1509" t="str">
            <v>計</v>
          </cell>
          <cell r="J1509" t="e">
            <v>#N/A</v>
          </cell>
        </row>
        <row r="1525">
          <cell r="B1525" t="str">
            <v>通気管</v>
          </cell>
          <cell r="C1525" t="str">
            <v>㎡</v>
          </cell>
          <cell r="D1525" t="str">
            <v>硬質塩化ビニル管</v>
          </cell>
          <cell r="E1525" t="str">
            <v>VP 30φ</v>
          </cell>
          <cell r="G1525" t="str">
            <v>ｍ</v>
          </cell>
          <cell r="H1525">
            <v>0.3</v>
          </cell>
          <cell r="I1525" t="e">
            <v>#N/A</v>
          </cell>
          <cell r="J1525" t="e">
            <v>#N/A</v>
          </cell>
          <cell r="K1525" t="e">
            <v>#N/A</v>
          </cell>
        </row>
        <row r="1527">
          <cell r="B1527" t="str">
            <v>VP30φ L300</v>
          </cell>
          <cell r="D1527" t="str">
            <v>型枠工</v>
          </cell>
          <cell r="G1527" t="str">
            <v>人</v>
          </cell>
          <cell r="H1527">
            <v>8.9999999999999993E-3</v>
          </cell>
          <cell r="I1527">
            <v>20200</v>
          </cell>
          <cell r="J1527">
            <v>182</v>
          </cell>
        </row>
        <row r="1529">
          <cell r="D1529" t="str">
            <v>その他</v>
          </cell>
          <cell r="E1529" t="str">
            <v>（材+労）×10%</v>
          </cell>
          <cell r="J1529" t="e">
            <v>#N/A</v>
          </cell>
        </row>
        <row r="1531">
          <cell r="D1531" t="str">
            <v>計</v>
          </cell>
          <cell r="J1531" t="e">
            <v>#N/A</v>
          </cell>
        </row>
        <row r="1535">
          <cell r="A1535" t="str">
            <v>T210100</v>
          </cell>
          <cell r="B1535" t="str">
            <v>止水板</v>
          </cell>
          <cell r="C1535" t="str">
            <v>ｍ</v>
          </cell>
          <cell r="D1535" t="str">
            <v>止水板</v>
          </cell>
          <cell r="E1535" t="str">
            <v>ｺﾞﾑ 6*200</v>
          </cell>
          <cell r="G1535" t="str">
            <v>ｍ</v>
          </cell>
          <cell r="H1535">
            <v>1</v>
          </cell>
          <cell r="I1535" t="e">
            <v>#N/A</v>
          </cell>
          <cell r="J1535" t="e">
            <v>#N/A</v>
          </cell>
          <cell r="K1535" t="e">
            <v>#N/A</v>
          </cell>
        </row>
        <row r="1537">
          <cell r="D1537" t="str">
            <v>　〃　設置工</v>
          </cell>
          <cell r="G1537" t="str">
            <v>ｍ</v>
          </cell>
          <cell r="H1537">
            <v>1</v>
          </cell>
          <cell r="I1537">
            <v>1010</v>
          </cell>
          <cell r="J1537">
            <v>1010</v>
          </cell>
        </row>
        <row r="1539">
          <cell r="D1539" t="str">
            <v>その他</v>
          </cell>
          <cell r="E1539" t="str">
            <v>（材+労）×10%</v>
          </cell>
          <cell r="J1539" t="e">
            <v>#N/A</v>
          </cell>
        </row>
        <row r="1541">
          <cell r="D1541" t="str">
            <v>計</v>
          </cell>
          <cell r="J1541" t="e">
            <v>#N/A</v>
          </cell>
        </row>
        <row r="1545">
          <cell r="A1545" t="str">
            <v>T210200</v>
          </cell>
          <cell r="B1545" t="str">
            <v>流し台</v>
          </cell>
          <cell r="C1545" t="str">
            <v>か所</v>
          </cell>
          <cell r="D1545" t="str">
            <v>ｽﾃﾝﾚｽ製　L1800</v>
          </cell>
          <cell r="G1545" t="str">
            <v>か所</v>
          </cell>
          <cell r="H1545">
            <v>1</v>
          </cell>
          <cell r="I1545" t="e">
            <v>#N/A</v>
          </cell>
          <cell r="J1545" t="e">
            <v>#N/A</v>
          </cell>
          <cell r="K1545" t="e">
            <v>#N/A</v>
          </cell>
        </row>
        <row r="1547">
          <cell r="D1547" t="str">
            <v>配管工</v>
          </cell>
          <cell r="G1547" t="str">
            <v>人</v>
          </cell>
          <cell r="H1547">
            <v>0.9</v>
          </cell>
          <cell r="I1547">
            <v>16600</v>
          </cell>
          <cell r="J1547">
            <v>14940</v>
          </cell>
        </row>
        <row r="1549">
          <cell r="D1549" t="str">
            <v>その他</v>
          </cell>
          <cell r="E1549" t="str">
            <v>（材+労）×12%</v>
          </cell>
          <cell r="J1549" t="e">
            <v>#N/A</v>
          </cell>
        </row>
        <row r="1551">
          <cell r="D1551" t="str">
            <v>計</v>
          </cell>
          <cell r="J1551" t="e">
            <v>#N/A</v>
          </cell>
        </row>
        <row r="1555">
          <cell r="A1555" t="str">
            <v>T210001</v>
          </cell>
          <cell r="B1555" t="str">
            <v>ｵｰﾊﾞｰﾌﾛｰ管</v>
          </cell>
          <cell r="C1555" t="str">
            <v>か所</v>
          </cell>
          <cell r="D1555" t="str">
            <v>硬質塩化ビニル管</v>
          </cell>
          <cell r="E1555" t="str">
            <v>VP 30φ</v>
          </cell>
          <cell r="G1555" t="str">
            <v>ｍ</v>
          </cell>
          <cell r="H1555">
            <v>0.3</v>
          </cell>
          <cell r="I1555" t="e">
            <v>#N/A</v>
          </cell>
          <cell r="J1555" t="e">
            <v>#N/A</v>
          </cell>
          <cell r="K1555" t="e">
            <v>#N/A</v>
          </cell>
        </row>
        <row r="1557">
          <cell r="B1557" t="str">
            <v>VP30φ L300</v>
          </cell>
          <cell r="D1557" t="str">
            <v>型枠工</v>
          </cell>
          <cell r="G1557" t="str">
            <v>人</v>
          </cell>
          <cell r="H1557">
            <v>8.9999999999999993E-3</v>
          </cell>
          <cell r="I1557">
            <v>20200</v>
          </cell>
          <cell r="J1557">
            <v>182</v>
          </cell>
        </row>
        <row r="1559">
          <cell r="D1559" t="str">
            <v>その他</v>
          </cell>
          <cell r="E1559" t="str">
            <v>（材+労）×10%</v>
          </cell>
          <cell r="J1559" t="e">
            <v>#N/A</v>
          </cell>
        </row>
        <row r="1561">
          <cell r="D1561" t="str">
            <v>計</v>
          </cell>
          <cell r="J1561" t="e">
            <v>#N/A</v>
          </cell>
        </row>
        <row r="1565">
          <cell r="A1565" t="str">
            <v>T210011</v>
          </cell>
          <cell r="B1565" t="str">
            <v>水抜きパイプ</v>
          </cell>
          <cell r="C1565" t="str">
            <v>か所</v>
          </cell>
          <cell r="D1565" t="str">
            <v>硬質塩化ビニル管</v>
          </cell>
          <cell r="E1565" t="str">
            <v>VP 50φ</v>
          </cell>
          <cell r="G1565" t="str">
            <v>ｍ</v>
          </cell>
          <cell r="H1565">
            <v>0.65</v>
          </cell>
          <cell r="I1565" t="e">
            <v>#N/A</v>
          </cell>
          <cell r="J1565" t="e">
            <v>#N/A</v>
          </cell>
          <cell r="K1565" t="e">
            <v>#N/A</v>
          </cell>
        </row>
        <row r="1567">
          <cell r="B1567" t="str">
            <v>VP50φ L650</v>
          </cell>
          <cell r="D1567" t="str">
            <v>型枠工</v>
          </cell>
          <cell r="G1567" t="str">
            <v>人</v>
          </cell>
          <cell r="H1567">
            <v>8.9999999999999993E-3</v>
          </cell>
          <cell r="I1567">
            <v>20200</v>
          </cell>
          <cell r="J1567">
            <v>182</v>
          </cell>
        </row>
        <row r="1569">
          <cell r="D1569" t="str">
            <v>その他</v>
          </cell>
          <cell r="E1569" t="str">
            <v>（材+労）×10%</v>
          </cell>
          <cell r="J1569" t="e">
            <v>#N/A</v>
          </cell>
        </row>
        <row r="1571">
          <cell r="D1571" t="str">
            <v>計</v>
          </cell>
          <cell r="J1571" t="e">
            <v>#N/A</v>
          </cell>
        </row>
        <row r="1575">
          <cell r="A1575" t="str">
            <v>T210012</v>
          </cell>
          <cell r="B1575" t="str">
            <v>水抜きパイプ</v>
          </cell>
          <cell r="C1575" t="str">
            <v>か所</v>
          </cell>
          <cell r="D1575" t="str">
            <v>硬質塩化ビニル管</v>
          </cell>
          <cell r="E1575" t="str">
            <v>VP 50φ</v>
          </cell>
          <cell r="G1575" t="str">
            <v>ｍ</v>
          </cell>
          <cell r="H1575">
            <v>0.9</v>
          </cell>
          <cell r="I1575" t="e">
            <v>#N/A</v>
          </cell>
          <cell r="J1575" t="e">
            <v>#N/A</v>
          </cell>
          <cell r="K1575" t="e">
            <v>#N/A</v>
          </cell>
        </row>
        <row r="1577">
          <cell r="B1577" t="str">
            <v>VP50φ L900</v>
          </cell>
          <cell r="D1577" t="str">
            <v>型枠工</v>
          </cell>
          <cell r="G1577" t="str">
            <v>人</v>
          </cell>
          <cell r="H1577">
            <v>8.9999999999999993E-3</v>
          </cell>
          <cell r="I1577">
            <v>20200</v>
          </cell>
          <cell r="J1577">
            <v>182</v>
          </cell>
        </row>
        <row r="1579">
          <cell r="D1579" t="str">
            <v>その他</v>
          </cell>
          <cell r="E1579" t="str">
            <v>（材+労）×10%</v>
          </cell>
          <cell r="J1579" t="e">
            <v>#N/A</v>
          </cell>
        </row>
        <row r="1581">
          <cell r="D1581" t="str">
            <v>計</v>
          </cell>
          <cell r="J1581" t="e">
            <v>#N/A</v>
          </cell>
        </row>
        <row r="1593">
          <cell r="A1593" t="str">
            <v>T210013</v>
          </cell>
          <cell r="B1593" t="str">
            <v>水抜きパイプ</v>
          </cell>
          <cell r="C1593" t="str">
            <v>か所</v>
          </cell>
          <cell r="D1593" t="str">
            <v>硬質塩化ビニル管</v>
          </cell>
          <cell r="E1593" t="str">
            <v>VP 50φ</v>
          </cell>
          <cell r="G1593" t="str">
            <v>ｍ</v>
          </cell>
          <cell r="H1593">
            <v>1</v>
          </cell>
          <cell r="I1593" t="e">
            <v>#N/A</v>
          </cell>
          <cell r="J1593" t="e">
            <v>#N/A</v>
          </cell>
          <cell r="K1593" t="e">
            <v>#N/A</v>
          </cell>
        </row>
        <row r="1595">
          <cell r="B1595" t="str">
            <v>VP50φ L1000</v>
          </cell>
          <cell r="D1595" t="str">
            <v>型枠工</v>
          </cell>
          <cell r="G1595" t="str">
            <v>人</v>
          </cell>
          <cell r="H1595">
            <v>8.9999999999999993E-3</v>
          </cell>
          <cell r="I1595">
            <v>20200</v>
          </cell>
          <cell r="J1595">
            <v>182</v>
          </cell>
        </row>
        <row r="1597">
          <cell r="D1597" t="str">
            <v>その他</v>
          </cell>
          <cell r="E1597" t="str">
            <v>（材+労）×10%</v>
          </cell>
          <cell r="J1597" t="e">
            <v>#N/A</v>
          </cell>
        </row>
        <row r="1599">
          <cell r="D1599" t="str">
            <v>計</v>
          </cell>
          <cell r="J1599" t="e">
            <v>#N/A</v>
          </cell>
        </row>
        <row r="1603">
          <cell r="A1603" t="str">
            <v>T210014</v>
          </cell>
          <cell r="B1603" t="str">
            <v>水抜きパイプ</v>
          </cell>
          <cell r="C1603" t="str">
            <v>か所</v>
          </cell>
          <cell r="D1603" t="str">
            <v>硬質塩化ビニル管</v>
          </cell>
          <cell r="E1603" t="str">
            <v>VP 50φ</v>
          </cell>
          <cell r="G1603" t="str">
            <v>ｍ</v>
          </cell>
          <cell r="H1603">
            <v>1.7</v>
          </cell>
          <cell r="I1603" t="e">
            <v>#N/A</v>
          </cell>
          <cell r="J1603" t="e">
            <v>#N/A</v>
          </cell>
          <cell r="K1603" t="e">
            <v>#N/A</v>
          </cell>
        </row>
        <row r="1605">
          <cell r="B1605" t="str">
            <v>VP50φ L1700</v>
          </cell>
          <cell r="D1605" t="str">
            <v>型枠工</v>
          </cell>
          <cell r="G1605" t="str">
            <v>人</v>
          </cell>
          <cell r="H1605">
            <v>8.9999999999999993E-3</v>
          </cell>
          <cell r="I1605">
            <v>20200</v>
          </cell>
          <cell r="J1605">
            <v>182</v>
          </cell>
        </row>
        <row r="1607">
          <cell r="D1607" t="str">
            <v>その他</v>
          </cell>
          <cell r="E1607" t="str">
            <v>（材+労）×10%</v>
          </cell>
          <cell r="J1607" t="e">
            <v>#N/A</v>
          </cell>
        </row>
        <row r="1609">
          <cell r="D1609" t="str">
            <v>計</v>
          </cell>
          <cell r="J1609" t="e">
            <v>#N/A</v>
          </cell>
        </row>
        <row r="1613">
          <cell r="A1613" t="str">
            <v>T210015</v>
          </cell>
          <cell r="B1613" t="str">
            <v>水抜きパイプ</v>
          </cell>
          <cell r="C1613" t="str">
            <v>か所</v>
          </cell>
          <cell r="D1613" t="str">
            <v>硬質塩化ビニル管</v>
          </cell>
          <cell r="E1613" t="str">
            <v>VP 50φ</v>
          </cell>
          <cell r="G1613" t="str">
            <v>ｍ</v>
          </cell>
          <cell r="H1613">
            <v>2.5499999999999998</v>
          </cell>
          <cell r="I1613" t="e">
            <v>#N/A</v>
          </cell>
          <cell r="J1613" t="e">
            <v>#N/A</v>
          </cell>
          <cell r="K1613" t="e">
            <v>#N/A</v>
          </cell>
        </row>
        <row r="1615">
          <cell r="B1615" t="str">
            <v>VP50φ L2550</v>
          </cell>
          <cell r="D1615" t="str">
            <v>型枠工</v>
          </cell>
          <cell r="G1615" t="str">
            <v>人</v>
          </cell>
          <cell r="H1615">
            <v>8.9999999999999993E-3</v>
          </cell>
          <cell r="I1615">
            <v>20200</v>
          </cell>
          <cell r="J1615">
            <v>182</v>
          </cell>
        </row>
        <row r="1617">
          <cell r="D1617" t="str">
            <v>その他</v>
          </cell>
          <cell r="E1617" t="str">
            <v>（材+労）×10%</v>
          </cell>
          <cell r="J1617" t="e">
            <v>#N/A</v>
          </cell>
        </row>
        <row r="1619">
          <cell r="D1619" t="str">
            <v>計</v>
          </cell>
          <cell r="J1619" t="e">
            <v>#N/A</v>
          </cell>
        </row>
        <row r="1623">
          <cell r="A1623" t="str">
            <v>T210021</v>
          </cell>
          <cell r="B1623" t="str">
            <v>通気管</v>
          </cell>
          <cell r="C1623" t="str">
            <v>か所</v>
          </cell>
          <cell r="D1623" t="str">
            <v>硬質塩化ビニル管</v>
          </cell>
          <cell r="E1623" t="str">
            <v>VP 100φ</v>
          </cell>
          <cell r="G1623" t="str">
            <v>ｍ</v>
          </cell>
          <cell r="H1623">
            <v>0.45</v>
          </cell>
          <cell r="I1623" t="e">
            <v>#N/A</v>
          </cell>
          <cell r="J1623" t="e">
            <v>#N/A</v>
          </cell>
          <cell r="K1623" t="e">
            <v>#N/A</v>
          </cell>
        </row>
        <row r="1625">
          <cell r="B1625" t="str">
            <v>VP100φ L450</v>
          </cell>
          <cell r="D1625" t="str">
            <v>型枠工</v>
          </cell>
          <cell r="G1625" t="str">
            <v>人</v>
          </cell>
          <cell r="H1625">
            <v>8.9999999999999993E-3</v>
          </cell>
          <cell r="I1625">
            <v>20200</v>
          </cell>
          <cell r="J1625">
            <v>182</v>
          </cell>
        </row>
        <row r="1627">
          <cell r="D1627" t="str">
            <v>その他</v>
          </cell>
          <cell r="E1627" t="str">
            <v>（材+労）×10%</v>
          </cell>
          <cell r="J1627" t="e">
            <v>#N/A</v>
          </cell>
        </row>
        <row r="1629">
          <cell r="D1629" t="str">
            <v>計</v>
          </cell>
          <cell r="J1629" t="e">
            <v>#N/A</v>
          </cell>
        </row>
        <row r="1633">
          <cell r="A1633" t="str">
            <v>T210022</v>
          </cell>
          <cell r="B1633" t="str">
            <v>通気管</v>
          </cell>
          <cell r="C1633" t="str">
            <v>か所</v>
          </cell>
          <cell r="D1633" t="str">
            <v>硬質塩化ビニル管</v>
          </cell>
          <cell r="E1633" t="str">
            <v>VP 100φ</v>
          </cell>
          <cell r="G1633" t="str">
            <v>ｍ</v>
          </cell>
          <cell r="H1633">
            <v>0.6</v>
          </cell>
          <cell r="I1633" t="e">
            <v>#N/A</v>
          </cell>
          <cell r="J1633" t="e">
            <v>#N/A</v>
          </cell>
          <cell r="K1633" t="e">
            <v>#N/A</v>
          </cell>
        </row>
        <row r="1635">
          <cell r="B1635" t="str">
            <v>VP100φ L600</v>
          </cell>
          <cell r="D1635" t="str">
            <v>型枠工</v>
          </cell>
          <cell r="G1635" t="str">
            <v>人</v>
          </cell>
          <cell r="H1635">
            <v>8.9999999999999993E-3</v>
          </cell>
          <cell r="I1635">
            <v>20200</v>
          </cell>
          <cell r="J1635">
            <v>182</v>
          </cell>
        </row>
        <row r="1637">
          <cell r="D1637" t="str">
            <v>その他</v>
          </cell>
          <cell r="E1637" t="str">
            <v>（材+労）×10%</v>
          </cell>
          <cell r="J1637" t="e">
            <v>#N/A</v>
          </cell>
        </row>
        <row r="1639">
          <cell r="D1639" t="str">
            <v>計</v>
          </cell>
          <cell r="J1639" t="e">
            <v>#N/A</v>
          </cell>
        </row>
        <row r="1643">
          <cell r="A1643" t="str">
            <v>T210023</v>
          </cell>
          <cell r="B1643" t="str">
            <v>通気管</v>
          </cell>
          <cell r="C1643" t="str">
            <v>か所</v>
          </cell>
          <cell r="D1643" t="str">
            <v>硬質塩化ビニル管</v>
          </cell>
          <cell r="E1643" t="str">
            <v>VP 100φ</v>
          </cell>
          <cell r="G1643" t="str">
            <v>ｍ</v>
          </cell>
          <cell r="H1643">
            <v>0.95</v>
          </cell>
          <cell r="I1643" t="e">
            <v>#N/A</v>
          </cell>
          <cell r="J1643" t="e">
            <v>#N/A</v>
          </cell>
          <cell r="K1643" t="e">
            <v>#N/A</v>
          </cell>
        </row>
        <row r="1645">
          <cell r="B1645" t="str">
            <v>VP100φ L950</v>
          </cell>
          <cell r="D1645" t="str">
            <v>型枠工</v>
          </cell>
          <cell r="G1645" t="str">
            <v>人</v>
          </cell>
          <cell r="H1645">
            <v>8.9999999999999993E-3</v>
          </cell>
          <cell r="I1645">
            <v>20200</v>
          </cell>
          <cell r="J1645">
            <v>182</v>
          </cell>
        </row>
        <row r="1647">
          <cell r="D1647" t="str">
            <v>その他</v>
          </cell>
          <cell r="E1647" t="str">
            <v>（材+労）×10%</v>
          </cell>
          <cell r="J1647" t="e">
            <v>#N/A</v>
          </cell>
        </row>
        <row r="1649">
          <cell r="D1649" t="str">
            <v>計</v>
          </cell>
          <cell r="J1649" t="e">
            <v>#N/A</v>
          </cell>
        </row>
        <row r="1661">
          <cell r="A1661" t="str">
            <v>T210024</v>
          </cell>
          <cell r="B1661" t="str">
            <v>通気管</v>
          </cell>
          <cell r="C1661" t="str">
            <v>か所</v>
          </cell>
          <cell r="D1661" t="str">
            <v>硬質塩化ビニル管</v>
          </cell>
          <cell r="E1661" t="str">
            <v>VP 100φ</v>
          </cell>
          <cell r="G1661" t="str">
            <v>ｍ</v>
          </cell>
          <cell r="H1661">
            <v>1</v>
          </cell>
          <cell r="I1661" t="e">
            <v>#N/A</v>
          </cell>
          <cell r="J1661" t="e">
            <v>#N/A</v>
          </cell>
          <cell r="K1661" t="e">
            <v>#N/A</v>
          </cell>
        </row>
        <row r="1663">
          <cell r="B1663" t="str">
            <v>VP100φ L1000</v>
          </cell>
          <cell r="D1663" t="str">
            <v>型枠工</v>
          </cell>
          <cell r="G1663" t="str">
            <v>人</v>
          </cell>
          <cell r="H1663">
            <v>8.9999999999999993E-3</v>
          </cell>
          <cell r="I1663">
            <v>20200</v>
          </cell>
          <cell r="J1663">
            <v>182</v>
          </cell>
        </row>
        <row r="1665">
          <cell r="D1665" t="str">
            <v>その他</v>
          </cell>
          <cell r="E1665" t="str">
            <v>（材+労）×10%</v>
          </cell>
          <cell r="J1665" t="e">
            <v>#N/A</v>
          </cell>
        </row>
        <row r="1667">
          <cell r="D1667" t="str">
            <v>計</v>
          </cell>
          <cell r="J1667" t="e">
            <v>#N/A</v>
          </cell>
        </row>
        <row r="1671">
          <cell r="A1671" t="str">
            <v>T210025</v>
          </cell>
          <cell r="B1671" t="str">
            <v>連通管</v>
          </cell>
          <cell r="C1671" t="str">
            <v>か所</v>
          </cell>
          <cell r="D1671" t="str">
            <v>硬質塩化ビニル管</v>
          </cell>
          <cell r="E1671" t="str">
            <v>VP 100φ</v>
          </cell>
          <cell r="G1671" t="str">
            <v>ｍ</v>
          </cell>
          <cell r="H1671">
            <v>0.6</v>
          </cell>
          <cell r="I1671" t="e">
            <v>#N/A</v>
          </cell>
          <cell r="J1671" t="e">
            <v>#N/A</v>
          </cell>
          <cell r="K1671" t="e">
            <v>#N/A</v>
          </cell>
        </row>
        <row r="1673">
          <cell r="B1673" t="str">
            <v>VP100φ L600</v>
          </cell>
          <cell r="D1673" t="str">
            <v>型枠工</v>
          </cell>
          <cell r="G1673" t="str">
            <v>人</v>
          </cell>
          <cell r="H1673">
            <v>8.9999999999999993E-3</v>
          </cell>
          <cell r="I1673">
            <v>20200</v>
          </cell>
          <cell r="J1673">
            <v>182</v>
          </cell>
        </row>
        <row r="1675">
          <cell r="D1675" t="str">
            <v>その他</v>
          </cell>
          <cell r="E1675" t="str">
            <v>（材+労）×10%</v>
          </cell>
          <cell r="J1675" t="e">
            <v>#N/A</v>
          </cell>
        </row>
        <row r="1677">
          <cell r="D1677" t="str">
            <v>計</v>
          </cell>
          <cell r="J1677" t="e">
            <v>#N/A</v>
          </cell>
        </row>
        <row r="1681">
          <cell r="A1681" t="str">
            <v>T210031</v>
          </cell>
          <cell r="B1681" t="str">
            <v>連通管</v>
          </cell>
          <cell r="C1681" t="str">
            <v>か所</v>
          </cell>
          <cell r="D1681" t="str">
            <v>硬質塩化ビニル管</v>
          </cell>
          <cell r="E1681" t="str">
            <v>VP 150φ</v>
          </cell>
          <cell r="G1681" t="str">
            <v>ｍ</v>
          </cell>
          <cell r="H1681">
            <v>0.45</v>
          </cell>
          <cell r="I1681" t="e">
            <v>#N/A</v>
          </cell>
          <cell r="J1681" t="e">
            <v>#N/A</v>
          </cell>
          <cell r="K1681" t="e">
            <v>#N/A</v>
          </cell>
        </row>
        <row r="1683">
          <cell r="B1683" t="str">
            <v>VP150φ L450</v>
          </cell>
          <cell r="D1683" t="str">
            <v>型枠工</v>
          </cell>
          <cell r="G1683" t="str">
            <v>人</v>
          </cell>
          <cell r="H1683">
            <v>8.9999999999999993E-3</v>
          </cell>
          <cell r="I1683">
            <v>20200</v>
          </cell>
          <cell r="J1683">
            <v>182</v>
          </cell>
        </row>
        <row r="1685">
          <cell r="D1685" t="str">
            <v>その他</v>
          </cell>
          <cell r="E1685" t="str">
            <v>（材+労）×10%</v>
          </cell>
          <cell r="J1685" t="e">
            <v>#N/A</v>
          </cell>
        </row>
        <row r="1687">
          <cell r="D1687" t="str">
            <v>計</v>
          </cell>
          <cell r="J1687" t="e">
            <v>#N/A</v>
          </cell>
        </row>
        <row r="1691">
          <cell r="A1691" t="str">
            <v>T210032</v>
          </cell>
          <cell r="B1691" t="str">
            <v>連通管</v>
          </cell>
          <cell r="C1691" t="str">
            <v>か所</v>
          </cell>
          <cell r="D1691" t="str">
            <v>硬質塩化ビニル管</v>
          </cell>
          <cell r="E1691" t="str">
            <v>VP 150φ</v>
          </cell>
          <cell r="G1691" t="str">
            <v>ｍ</v>
          </cell>
          <cell r="H1691">
            <v>0.6</v>
          </cell>
          <cell r="I1691" t="e">
            <v>#N/A</v>
          </cell>
          <cell r="J1691" t="e">
            <v>#N/A</v>
          </cell>
          <cell r="K1691" t="e">
            <v>#N/A</v>
          </cell>
        </row>
        <row r="1693">
          <cell r="B1693" t="str">
            <v>VP150φ L600</v>
          </cell>
          <cell r="D1693" t="str">
            <v>型枠工</v>
          </cell>
          <cell r="G1693" t="str">
            <v>人</v>
          </cell>
          <cell r="H1693">
            <v>8.9999999999999993E-3</v>
          </cell>
          <cell r="I1693">
            <v>20200</v>
          </cell>
          <cell r="J1693">
            <v>182</v>
          </cell>
        </row>
        <row r="1695">
          <cell r="D1695" t="str">
            <v>その他</v>
          </cell>
          <cell r="E1695" t="str">
            <v>（材+労）×10%</v>
          </cell>
          <cell r="J1695" t="e">
            <v>#N/A</v>
          </cell>
        </row>
        <row r="1697">
          <cell r="D1697" t="str">
            <v>計</v>
          </cell>
          <cell r="J1697" t="e">
            <v>#N/A</v>
          </cell>
        </row>
        <row r="1701">
          <cell r="A1701" t="str">
            <v>T210033</v>
          </cell>
          <cell r="B1701" t="str">
            <v>連通管</v>
          </cell>
          <cell r="C1701" t="str">
            <v>か所</v>
          </cell>
          <cell r="D1701" t="str">
            <v>硬質塩化ビニル管</v>
          </cell>
          <cell r="E1701" t="str">
            <v>VP 150φ</v>
          </cell>
          <cell r="G1701" t="str">
            <v>ｍ</v>
          </cell>
          <cell r="H1701">
            <v>0.6</v>
          </cell>
          <cell r="I1701" t="e">
            <v>#N/A</v>
          </cell>
          <cell r="J1701" t="e">
            <v>#N/A</v>
          </cell>
          <cell r="K1701" t="e">
            <v>#N/A</v>
          </cell>
        </row>
        <row r="1703">
          <cell r="B1703" t="str">
            <v>VP150φ L950</v>
          </cell>
          <cell r="D1703" t="str">
            <v>型枠工</v>
          </cell>
          <cell r="G1703" t="str">
            <v>人</v>
          </cell>
          <cell r="H1703">
            <v>8.9999999999999993E-3</v>
          </cell>
          <cell r="I1703">
            <v>20200</v>
          </cell>
          <cell r="J1703">
            <v>182</v>
          </cell>
        </row>
        <row r="1705">
          <cell r="D1705" t="str">
            <v>その他</v>
          </cell>
          <cell r="E1705" t="str">
            <v>（材+労）×10%</v>
          </cell>
          <cell r="J1705" t="e">
            <v>#N/A</v>
          </cell>
        </row>
        <row r="1707">
          <cell r="D1707" t="str">
            <v>計</v>
          </cell>
          <cell r="J1707" t="e">
            <v>#N/A</v>
          </cell>
        </row>
        <row r="1711">
          <cell r="A1711" t="str">
            <v>T210034</v>
          </cell>
          <cell r="B1711" t="str">
            <v>連通管</v>
          </cell>
          <cell r="C1711" t="str">
            <v>か所</v>
          </cell>
          <cell r="D1711" t="str">
            <v>硬質塩化ビニル管</v>
          </cell>
          <cell r="E1711" t="str">
            <v>VP 150φ</v>
          </cell>
          <cell r="G1711" t="str">
            <v>ｍ</v>
          </cell>
          <cell r="H1711">
            <v>1</v>
          </cell>
          <cell r="I1711" t="e">
            <v>#N/A</v>
          </cell>
          <cell r="J1711" t="e">
            <v>#N/A</v>
          </cell>
          <cell r="K1711" t="e">
            <v>#N/A</v>
          </cell>
        </row>
        <row r="1713">
          <cell r="B1713" t="str">
            <v>VP150φ L1000</v>
          </cell>
          <cell r="D1713" t="str">
            <v>型枠工</v>
          </cell>
          <cell r="G1713" t="str">
            <v>人</v>
          </cell>
          <cell r="H1713">
            <v>8.9999999999999993E-3</v>
          </cell>
          <cell r="I1713">
            <v>20200</v>
          </cell>
          <cell r="J1713">
            <v>182</v>
          </cell>
        </row>
        <row r="1715">
          <cell r="D1715" t="str">
            <v>その他</v>
          </cell>
          <cell r="E1715" t="str">
            <v>（材+労）×10%</v>
          </cell>
          <cell r="J1715" t="e">
            <v>#N/A</v>
          </cell>
        </row>
        <row r="1717">
          <cell r="D1717" t="str">
            <v>計</v>
          </cell>
          <cell r="J1717" t="e">
            <v>#N/A</v>
          </cell>
        </row>
        <row r="1797">
          <cell r="A1797" t="str">
            <v>T210100</v>
          </cell>
          <cell r="B1797" t="str">
            <v>化粧鏡</v>
          </cell>
          <cell r="C1797" t="str">
            <v>ｍ</v>
          </cell>
          <cell r="D1797" t="str">
            <v>クリアミラー</v>
          </cell>
          <cell r="E1797" t="str">
            <v>ｔ5</v>
          </cell>
          <cell r="G1797" t="str">
            <v>㎡</v>
          </cell>
          <cell r="H1797">
            <v>0.95199999999999996</v>
          </cell>
          <cell r="I1797" t="e">
            <v>#N/A</v>
          </cell>
          <cell r="J1797" t="e">
            <v>#N/A</v>
          </cell>
          <cell r="K1797" t="e">
            <v>#N/A</v>
          </cell>
        </row>
        <row r="1799">
          <cell r="B1799" t="str">
            <v>w865*h1100</v>
          </cell>
          <cell r="D1799" t="str">
            <v>計</v>
          </cell>
          <cell r="J1799" t="e">
            <v>#N/A</v>
          </cell>
        </row>
        <row r="1803">
          <cell r="A1803" t="str">
            <v>T210101</v>
          </cell>
          <cell r="B1803" t="str">
            <v>化粧鏡</v>
          </cell>
          <cell r="C1803" t="str">
            <v>ｍ</v>
          </cell>
          <cell r="D1803" t="str">
            <v>クリアミラー</v>
          </cell>
          <cell r="E1803" t="str">
            <v>ｔ5</v>
          </cell>
          <cell r="G1803" t="str">
            <v>㎡</v>
          </cell>
          <cell r="H1803">
            <v>1</v>
          </cell>
          <cell r="I1803" t="e">
            <v>#N/A</v>
          </cell>
          <cell r="J1803" t="e">
            <v>#N/A</v>
          </cell>
          <cell r="K1803" t="e">
            <v>#N/A</v>
          </cell>
        </row>
        <row r="1805">
          <cell r="B1805" t="str">
            <v>w1000*h1000</v>
          </cell>
          <cell r="D1805" t="str">
            <v>計</v>
          </cell>
          <cell r="J1805" t="e">
            <v>#N/A</v>
          </cell>
        </row>
        <row r="1809">
          <cell r="A1809" t="str">
            <v>T210102</v>
          </cell>
          <cell r="B1809" t="str">
            <v>化粧鏡</v>
          </cell>
          <cell r="C1809" t="str">
            <v>ｍ</v>
          </cell>
          <cell r="D1809" t="str">
            <v>クリアミラー</v>
          </cell>
          <cell r="E1809" t="str">
            <v>ｔ5</v>
          </cell>
          <cell r="G1809" t="str">
            <v>㎡</v>
          </cell>
          <cell r="H1809">
            <v>1.7549999999999999</v>
          </cell>
          <cell r="I1809" t="e">
            <v>#N/A</v>
          </cell>
          <cell r="J1809" t="e">
            <v>#N/A</v>
          </cell>
          <cell r="K1809" t="e">
            <v>#N/A</v>
          </cell>
        </row>
        <row r="1811">
          <cell r="B1811" t="str">
            <v>w1595*h1100</v>
          </cell>
          <cell r="D1811" t="str">
            <v>計</v>
          </cell>
          <cell r="J1811" t="e">
            <v>#N/A</v>
          </cell>
        </row>
        <row r="1815">
          <cell r="A1815" t="str">
            <v>T210103</v>
          </cell>
          <cell r="B1815" t="str">
            <v>化粧鏡</v>
          </cell>
          <cell r="C1815" t="str">
            <v>ｍ</v>
          </cell>
          <cell r="D1815" t="str">
            <v>クリアミラー</v>
          </cell>
          <cell r="E1815" t="str">
            <v>ｔ5</v>
          </cell>
          <cell r="G1815" t="str">
            <v>㎡</v>
          </cell>
          <cell r="H1815">
            <v>1.76</v>
          </cell>
          <cell r="I1815" t="e">
            <v>#N/A</v>
          </cell>
          <cell r="J1815" t="e">
            <v>#N/A</v>
          </cell>
          <cell r="K1815" t="e">
            <v>#N/A</v>
          </cell>
        </row>
        <row r="1817">
          <cell r="B1817" t="str">
            <v>w1600*h1100</v>
          </cell>
          <cell r="D1817" t="str">
            <v>計</v>
          </cell>
          <cell r="J1817" t="e">
            <v>#N/A</v>
          </cell>
        </row>
        <row r="1821">
          <cell r="A1821" t="str">
            <v>T210104</v>
          </cell>
          <cell r="B1821" t="str">
            <v>化粧鏡</v>
          </cell>
          <cell r="C1821" t="str">
            <v>ｍ</v>
          </cell>
          <cell r="D1821" t="str">
            <v>クリアミラー</v>
          </cell>
          <cell r="E1821" t="str">
            <v>ｔ5</v>
          </cell>
          <cell r="G1821" t="str">
            <v>㎡</v>
          </cell>
          <cell r="H1821">
            <v>1.8149999999999999</v>
          </cell>
          <cell r="I1821" t="e">
            <v>#N/A</v>
          </cell>
          <cell r="J1821" t="e">
            <v>#N/A</v>
          </cell>
          <cell r="K1821" t="e">
            <v>#N/A</v>
          </cell>
        </row>
        <row r="1823">
          <cell r="B1823" t="str">
            <v>w1650*h1100</v>
          </cell>
          <cell r="D1823" t="str">
            <v>計</v>
          </cell>
          <cell r="J1823" t="e">
            <v>#N/A</v>
          </cell>
        </row>
        <row r="1827">
          <cell r="A1827" t="str">
            <v>T210105</v>
          </cell>
          <cell r="B1827" t="str">
            <v>化粧鏡</v>
          </cell>
          <cell r="C1827" t="str">
            <v>ｍ</v>
          </cell>
          <cell r="D1827" t="str">
            <v>クリアミラー</v>
          </cell>
          <cell r="E1827" t="str">
            <v>ｔ5</v>
          </cell>
          <cell r="G1827" t="str">
            <v>㎡</v>
          </cell>
          <cell r="H1827">
            <v>1.87</v>
          </cell>
          <cell r="I1827" t="e">
            <v>#N/A</v>
          </cell>
          <cell r="J1827" t="e">
            <v>#N/A</v>
          </cell>
          <cell r="K1827" t="e">
            <v>#N/A</v>
          </cell>
        </row>
        <row r="1829">
          <cell r="B1829" t="str">
            <v>w1700*h1100</v>
          </cell>
          <cell r="D1829" t="str">
            <v>計</v>
          </cell>
          <cell r="J1829" t="e">
            <v>#N/A</v>
          </cell>
        </row>
        <row r="1833">
          <cell r="A1833" t="str">
            <v>T210106</v>
          </cell>
          <cell r="B1833" t="str">
            <v>化粧鏡</v>
          </cell>
          <cell r="C1833" t="str">
            <v>ｍ</v>
          </cell>
          <cell r="D1833" t="str">
            <v>クリアミラー</v>
          </cell>
          <cell r="E1833" t="str">
            <v>ｔ5</v>
          </cell>
          <cell r="G1833" t="str">
            <v>㎡</v>
          </cell>
          <cell r="H1833">
            <v>2.5299999999999998</v>
          </cell>
          <cell r="I1833" t="e">
            <v>#N/A</v>
          </cell>
          <cell r="J1833" t="e">
            <v>#N/A</v>
          </cell>
          <cell r="K1833" t="e">
            <v>#N/A</v>
          </cell>
        </row>
        <row r="1835">
          <cell r="B1835" t="str">
            <v>w2300*h1100</v>
          </cell>
          <cell r="D1835" t="str">
            <v>計</v>
          </cell>
          <cell r="J1835" t="e">
            <v>#N/A</v>
          </cell>
        </row>
        <row r="1845">
          <cell r="A1845" t="str">
            <v>T210107</v>
          </cell>
          <cell r="B1845" t="str">
            <v>化粧鏡</v>
          </cell>
          <cell r="C1845" t="str">
            <v>ｍ</v>
          </cell>
          <cell r="D1845" t="str">
            <v>クリアミラー</v>
          </cell>
          <cell r="E1845" t="str">
            <v>ｔ5</v>
          </cell>
          <cell r="G1845" t="str">
            <v>㎡</v>
          </cell>
          <cell r="H1845">
            <v>2.6619999999999999</v>
          </cell>
          <cell r="I1845" t="e">
            <v>#N/A</v>
          </cell>
          <cell r="J1845" t="e">
            <v>#N/A</v>
          </cell>
          <cell r="K1845" t="e">
            <v>#N/A</v>
          </cell>
        </row>
        <row r="1847">
          <cell r="B1847" t="str">
            <v>w2420*h1100</v>
          </cell>
          <cell r="D1847" t="str">
            <v>計</v>
          </cell>
          <cell r="J1847" t="e">
            <v>#N/A</v>
          </cell>
        </row>
        <row r="1851">
          <cell r="A1851" t="str">
            <v>T210108</v>
          </cell>
          <cell r="B1851" t="str">
            <v>化粧鏡</v>
          </cell>
          <cell r="C1851" t="str">
            <v>ｍ</v>
          </cell>
          <cell r="D1851" t="str">
            <v>クリアミラー</v>
          </cell>
          <cell r="E1851" t="str">
            <v>ｔ5</v>
          </cell>
          <cell r="G1851" t="str">
            <v>㎡</v>
          </cell>
          <cell r="H1851">
            <v>0.40500000000000003</v>
          </cell>
          <cell r="I1851" t="e">
            <v>#N/A</v>
          </cell>
          <cell r="J1851" t="e">
            <v>#N/A</v>
          </cell>
          <cell r="K1851" t="e">
            <v>#N/A</v>
          </cell>
        </row>
        <row r="1853">
          <cell r="B1853" t="str">
            <v>w450*h900</v>
          </cell>
          <cell r="D1853" t="str">
            <v>計</v>
          </cell>
          <cell r="J1853" t="e">
            <v>#N/A</v>
          </cell>
        </row>
        <row r="1857">
          <cell r="A1857" t="str">
            <v>T210200</v>
          </cell>
          <cell r="B1857" t="str">
            <v>流し台</v>
          </cell>
          <cell r="C1857" t="str">
            <v>か所</v>
          </cell>
          <cell r="D1857" t="str">
            <v>流し台</v>
          </cell>
          <cell r="E1857" t="str">
            <v>ｗ1500（1600）</v>
          </cell>
          <cell r="G1857" t="str">
            <v>か所</v>
          </cell>
          <cell r="H1857">
            <v>1</v>
          </cell>
          <cell r="I1857" t="e">
            <v>#N/A</v>
          </cell>
          <cell r="J1857" t="e">
            <v>#N/A</v>
          </cell>
          <cell r="K1857" t="e">
            <v>#N/A</v>
          </cell>
        </row>
        <row r="1859">
          <cell r="D1859" t="str">
            <v>吊り戸棚</v>
          </cell>
          <cell r="E1859" t="str">
            <v>ｗ1500（1600）</v>
          </cell>
          <cell r="G1859" t="str">
            <v>か所</v>
          </cell>
          <cell r="H1859">
            <v>1</v>
          </cell>
          <cell r="I1859" t="e">
            <v>#N/A</v>
          </cell>
          <cell r="J1859" t="e">
            <v>#N/A</v>
          </cell>
        </row>
        <row r="1861">
          <cell r="D1861" t="str">
            <v>計</v>
          </cell>
          <cell r="J1861" t="e">
            <v>#N/A</v>
          </cell>
        </row>
        <row r="1867">
          <cell r="A1867" t="str">
            <v>T210900</v>
          </cell>
          <cell r="B1867" t="str">
            <v>連通管</v>
          </cell>
          <cell r="C1867" t="str">
            <v>㎡</v>
          </cell>
          <cell r="D1867" t="str">
            <v>硬質塩化ビニル管</v>
          </cell>
          <cell r="E1867" t="str">
            <v>VP 50φ</v>
          </cell>
          <cell r="G1867" t="str">
            <v>ｍ</v>
          </cell>
          <cell r="H1867">
            <v>0.35</v>
          </cell>
          <cell r="I1867" t="e">
            <v>#N/A</v>
          </cell>
          <cell r="J1867" t="e">
            <v>#N/A</v>
          </cell>
          <cell r="K1867" t="e">
            <v>#N/A</v>
          </cell>
        </row>
        <row r="1869">
          <cell r="B1869" t="str">
            <v>VP50φ L350</v>
          </cell>
          <cell r="D1869" t="str">
            <v>型枠工</v>
          </cell>
          <cell r="G1869" t="str">
            <v>人</v>
          </cell>
          <cell r="H1869">
            <v>8.9999999999999993E-3</v>
          </cell>
          <cell r="I1869">
            <v>20200</v>
          </cell>
          <cell r="J1869">
            <v>182</v>
          </cell>
        </row>
        <row r="1871">
          <cell r="D1871" t="str">
            <v>その他</v>
          </cell>
          <cell r="E1871" t="str">
            <v>（材+労）×10%</v>
          </cell>
          <cell r="J1871" t="e">
            <v>#N/A</v>
          </cell>
        </row>
        <row r="1873">
          <cell r="D1873" t="str">
            <v>計</v>
          </cell>
          <cell r="J1873" t="e">
            <v>#N/A</v>
          </cell>
        </row>
        <row r="1879">
          <cell r="A1879" t="str">
            <v>T210901</v>
          </cell>
          <cell r="B1879" t="str">
            <v>連通管</v>
          </cell>
          <cell r="C1879" t="str">
            <v>㎡</v>
          </cell>
          <cell r="D1879" t="str">
            <v>硬質塩化ビニル管</v>
          </cell>
          <cell r="E1879" t="str">
            <v>VP 50φ</v>
          </cell>
          <cell r="G1879" t="str">
            <v>ｍ</v>
          </cell>
          <cell r="H1879">
            <v>0.9</v>
          </cell>
          <cell r="I1879" t="e">
            <v>#N/A</v>
          </cell>
          <cell r="J1879" t="e">
            <v>#N/A</v>
          </cell>
          <cell r="K1879" t="e">
            <v>#N/A</v>
          </cell>
        </row>
        <row r="1881">
          <cell r="B1881" t="str">
            <v>VP50φ L900</v>
          </cell>
          <cell r="D1881" t="str">
            <v>型枠工</v>
          </cell>
          <cell r="G1881" t="str">
            <v>人</v>
          </cell>
          <cell r="H1881">
            <v>8.9999999999999993E-3</v>
          </cell>
          <cell r="I1881">
            <v>20200</v>
          </cell>
          <cell r="J1881">
            <v>182</v>
          </cell>
        </row>
        <row r="1883">
          <cell r="D1883" t="str">
            <v>その他</v>
          </cell>
          <cell r="E1883" t="str">
            <v>（材+労）×10%</v>
          </cell>
          <cell r="J1883" t="e">
            <v>#N/A</v>
          </cell>
        </row>
        <row r="1885">
          <cell r="D1885" t="str">
            <v>計</v>
          </cell>
          <cell r="J1885" t="e">
            <v>#N/A</v>
          </cell>
        </row>
        <row r="1891">
          <cell r="A1891" t="str">
            <v>T210902</v>
          </cell>
          <cell r="B1891" t="str">
            <v>連通管</v>
          </cell>
          <cell r="C1891" t="str">
            <v>㎡</v>
          </cell>
          <cell r="D1891" t="str">
            <v>硬質塩化ビニル管</v>
          </cell>
          <cell r="E1891" t="str">
            <v>VP 200φ</v>
          </cell>
          <cell r="G1891" t="str">
            <v>ｍ</v>
          </cell>
          <cell r="H1891">
            <v>0.18</v>
          </cell>
          <cell r="I1891" t="e">
            <v>#N/A</v>
          </cell>
          <cell r="J1891" t="e">
            <v>#N/A</v>
          </cell>
          <cell r="K1891" t="e">
            <v>#N/A</v>
          </cell>
        </row>
        <row r="1893">
          <cell r="B1893" t="str">
            <v>VP200/2φ L180</v>
          </cell>
          <cell r="D1893" t="str">
            <v>型枠工</v>
          </cell>
          <cell r="G1893" t="str">
            <v>人</v>
          </cell>
          <cell r="H1893">
            <v>8.9999999999999993E-3</v>
          </cell>
          <cell r="I1893">
            <v>20200</v>
          </cell>
          <cell r="J1893">
            <v>182</v>
          </cell>
        </row>
        <row r="1895">
          <cell r="D1895" t="str">
            <v>その他</v>
          </cell>
          <cell r="E1895" t="str">
            <v>（材+労）×10%</v>
          </cell>
          <cell r="J1895" t="e">
            <v>#N/A</v>
          </cell>
        </row>
        <row r="1897">
          <cell r="D1897" t="str">
            <v>計</v>
          </cell>
          <cell r="J1897" t="e">
            <v>#N/A</v>
          </cell>
        </row>
        <row r="1903">
          <cell r="A1903" t="str">
            <v>T210903</v>
          </cell>
          <cell r="B1903" t="str">
            <v>連通管</v>
          </cell>
          <cell r="C1903" t="str">
            <v>㎡</v>
          </cell>
          <cell r="D1903" t="str">
            <v>硬質塩化ビニル管</v>
          </cell>
          <cell r="E1903" t="str">
            <v>VP 200φ</v>
          </cell>
          <cell r="G1903" t="str">
            <v>ｍ</v>
          </cell>
          <cell r="H1903">
            <v>0.6</v>
          </cell>
          <cell r="I1903" t="e">
            <v>#N/A</v>
          </cell>
          <cell r="J1903" t="e">
            <v>#N/A</v>
          </cell>
          <cell r="K1903" t="e">
            <v>#N/A</v>
          </cell>
        </row>
        <row r="1905">
          <cell r="B1905" t="str">
            <v>VP200/2φ L600</v>
          </cell>
          <cell r="D1905" t="str">
            <v>型枠工</v>
          </cell>
          <cell r="G1905" t="str">
            <v>人</v>
          </cell>
          <cell r="H1905">
            <v>8.9999999999999993E-3</v>
          </cell>
          <cell r="I1905">
            <v>20200</v>
          </cell>
          <cell r="J1905">
            <v>182</v>
          </cell>
        </row>
        <row r="1907">
          <cell r="D1907" t="str">
            <v>その他</v>
          </cell>
          <cell r="E1907" t="str">
            <v>（材+労）×10%</v>
          </cell>
          <cell r="J1907" t="e">
            <v>#N/A</v>
          </cell>
        </row>
        <row r="1909">
          <cell r="D1909" t="str">
            <v>計</v>
          </cell>
          <cell r="J1909" t="e">
            <v>#N/A</v>
          </cell>
        </row>
        <row r="1915">
          <cell r="A1915" t="str">
            <v>T210904</v>
          </cell>
          <cell r="B1915" t="str">
            <v>連通管</v>
          </cell>
          <cell r="C1915" t="str">
            <v>㎡</v>
          </cell>
          <cell r="D1915" t="str">
            <v>硬質塩化ビニル管</v>
          </cell>
          <cell r="E1915" t="str">
            <v>VP 200φ</v>
          </cell>
          <cell r="G1915" t="str">
            <v>ｍ</v>
          </cell>
          <cell r="H1915">
            <v>0.7</v>
          </cell>
          <cell r="I1915" t="e">
            <v>#N/A</v>
          </cell>
          <cell r="J1915" t="e">
            <v>#N/A</v>
          </cell>
          <cell r="K1915" t="e">
            <v>#N/A</v>
          </cell>
        </row>
        <row r="1917">
          <cell r="B1917" t="str">
            <v>VP200/2φ L700</v>
          </cell>
          <cell r="D1917" t="str">
            <v>型枠工</v>
          </cell>
          <cell r="G1917" t="str">
            <v>人</v>
          </cell>
          <cell r="H1917">
            <v>8.9999999999999993E-3</v>
          </cell>
          <cell r="I1917">
            <v>20200</v>
          </cell>
          <cell r="J1917">
            <v>182</v>
          </cell>
        </row>
        <row r="1919">
          <cell r="D1919" t="str">
            <v>その他</v>
          </cell>
          <cell r="E1919" t="str">
            <v>（材+労）×10%</v>
          </cell>
          <cell r="J1919" t="e">
            <v>#N/A</v>
          </cell>
        </row>
        <row r="1921">
          <cell r="D1921" t="str">
            <v>計</v>
          </cell>
          <cell r="J1921" t="e">
            <v>#N/A</v>
          </cell>
        </row>
        <row r="1935">
          <cell r="A1935" t="str">
            <v>T210905</v>
          </cell>
          <cell r="B1935" t="str">
            <v>連通管</v>
          </cell>
          <cell r="C1935" t="str">
            <v>㎡</v>
          </cell>
          <cell r="D1935" t="str">
            <v>硬質塩化ビニル管</v>
          </cell>
          <cell r="E1935" t="str">
            <v>VP 200φ</v>
          </cell>
          <cell r="G1935" t="str">
            <v>ｍ</v>
          </cell>
          <cell r="H1935">
            <v>0.8</v>
          </cell>
          <cell r="I1935" t="e">
            <v>#N/A</v>
          </cell>
          <cell r="J1935" t="e">
            <v>#N/A</v>
          </cell>
          <cell r="K1935" t="e">
            <v>#N/A</v>
          </cell>
        </row>
        <row r="1937">
          <cell r="B1937" t="str">
            <v>VP200/2φ L800</v>
          </cell>
          <cell r="D1937" t="str">
            <v>型枠工</v>
          </cell>
          <cell r="G1937" t="str">
            <v>人</v>
          </cell>
          <cell r="H1937">
            <v>8.9999999999999993E-3</v>
          </cell>
          <cell r="I1937">
            <v>20200</v>
          </cell>
          <cell r="J1937">
            <v>182</v>
          </cell>
        </row>
        <row r="1939">
          <cell r="D1939" t="str">
            <v>その他</v>
          </cell>
          <cell r="E1939" t="str">
            <v>（材+労）×10%</v>
          </cell>
          <cell r="J1939" t="e">
            <v>#N/A</v>
          </cell>
        </row>
        <row r="1941">
          <cell r="D1941" t="str">
            <v>計</v>
          </cell>
          <cell r="J1941" t="e">
            <v>#N/A</v>
          </cell>
        </row>
        <row r="1947">
          <cell r="A1947" t="str">
            <v>T210910</v>
          </cell>
          <cell r="B1947" t="str">
            <v>通気管</v>
          </cell>
          <cell r="C1947" t="str">
            <v>㎡</v>
          </cell>
          <cell r="D1947" t="str">
            <v>硬質塩化ビニル管</v>
          </cell>
          <cell r="E1947" t="str">
            <v>VP 150φ</v>
          </cell>
          <cell r="G1947" t="str">
            <v>ｍ</v>
          </cell>
          <cell r="H1947">
            <v>0.18</v>
          </cell>
          <cell r="I1947" t="e">
            <v>#N/A</v>
          </cell>
          <cell r="J1947" t="e">
            <v>#N/A</v>
          </cell>
          <cell r="K1947" t="e">
            <v>#N/A</v>
          </cell>
        </row>
        <row r="1949">
          <cell r="B1949" t="str">
            <v>VP150φ L180</v>
          </cell>
          <cell r="D1949" t="str">
            <v>型枠工</v>
          </cell>
          <cell r="G1949" t="str">
            <v>人</v>
          </cell>
          <cell r="H1949">
            <v>8.9999999999999993E-3</v>
          </cell>
          <cell r="I1949">
            <v>20200</v>
          </cell>
          <cell r="J1949">
            <v>182</v>
          </cell>
        </row>
        <row r="1951">
          <cell r="D1951" t="str">
            <v>その他</v>
          </cell>
          <cell r="E1951" t="str">
            <v>（材+労）×10%</v>
          </cell>
          <cell r="J1951" t="e">
            <v>#N/A</v>
          </cell>
        </row>
        <row r="1953">
          <cell r="D1953" t="str">
            <v>計</v>
          </cell>
          <cell r="J1953" t="e">
            <v>#N/A</v>
          </cell>
        </row>
        <row r="1959">
          <cell r="A1959" t="str">
            <v>T210911</v>
          </cell>
          <cell r="B1959" t="str">
            <v>通気管</v>
          </cell>
          <cell r="C1959" t="str">
            <v>㎡</v>
          </cell>
          <cell r="D1959" t="str">
            <v>硬質塩化ビニル管</v>
          </cell>
          <cell r="E1959" t="str">
            <v>VP 150φ</v>
          </cell>
          <cell r="G1959" t="str">
            <v>ｍ</v>
          </cell>
          <cell r="H1959">
            <v>0.6</v>
          </cell>
          <cell r="I1959" t="e">
            <v>#N/A</v>
          </cell>
          <cell r="J1959" t="e">
            <v>#N/A</v>
          </cell>
          <cell r="K1959" t="e">
            <v>#N/A</v>
          </cell>
        </row>
        <row r="1961">
          <cell r="B1961" t="str">
            <v>VP150φ L600</v>
          </cell>
          <cell r="D1961" t="str">
            <v>型枠工</v>
          </cell>
          <cell r="G1961" t="str">
            <v>人</v>
          </cell>
          <cell r="H1961">
            <v>8.9999999999999993E-3</v>
          </cell>
          <cell r="I1961">
            <v>20200</v>
          </cell>
          <cell r="J1961">
            <v>182</v>
          </cell>
        </row>
        <row r="1963">
          <cell r="D1963" t="str">
            <v>その他</v>
          </cell>
          <cell r="E1963" t="str">
            <v>（材+労）×10%</v>
          </cell>
          <cell r="J1963" t="e">
            <v>#N/A</v>
          </cell>
        </row>
        <row r="1965">
          <cell r="D1965" t="str">
            <v>計</v>
          </cell>
          <cell r="J1965" t="e">
            <v>#N/A</v>
          </cell>
        </row>
        <row r="1971">
          <cell r="A1971" t="str">
            <v>T210912</v>
          </cell>
          <cell r="B1971" t="str">
            <v>通気管</v>
          </cell>
          <cell r="C1971" t="str">
            <v>㎡</v>
          </cell>
          <cell r="D1971" t="str">
            <v>硬質塩化ビニル管</v>
          </cell>
          <cell r="E1971" t="str">
            <v>VP 150φ</v>
          </cell>
          <cell r="G1971" t="str">
            <v>ｍ</v>
          </cell>
          <cell r="H1971">
            <v>0.7</v>
          </cell>
          <cell r="I1971" t="e">
            <v>#N/A</v>
          </cell>
          <cell r="J1971" t="e">
            <v>#N/A</v>
          </cell>
          <cell r="K1971" t="e">
            <v>#N/A</v>
          </cell>
        </row>
        <row r="1973">
          <cell r="B1973" t="str">
            <v>VP150φ L700</v>
          </cell>
          <cell r="D1973" t="str">
            <v>型枠工</v>
          </cell>
          <cell r="G1973" t="str">
            <v>人</v>
          </cell>
          <cell r="H1973">
            <v>8.9999999999999993E-3</v>
          </cell>
          <cell r="I1973">
            <v>20200</v>
          </cell>
          <cell r="J1973">
            <v>182</v>
          </cell>
        </row>
        <row r="1975">
          <cell r="D1975" t="str">
            <v>その他</v>
          </cell>
          <cell r="E1975" t="str">
            <v>（材+労）×10%</v>
          </cell>
          <cell r="J1975" t="e">
            <v>#N/A</v>
          </cell>
        </row>
        <row r="1977">
          <cell r="D1977" t="str">
            <v>計</v>
          </cell>
          <cell r="J1977" t="e">
            <v>#N/A</v>
          </cell>
        </row>
        <row r="1983">
          <cell r="A1983" t="str">
            <v>T210913</v>
          </cell>
          <cell r="B1983" t="str">
            <v>通気管</v>
          </cell>
          <cell r="C1983" t="str">
            <v>㎡</v>
          </cell>
          <cell r="D1983" t="str">
            <v>硬質塩化ビニル管</v>
          </cell>
          <cell r="E1983" t="str">
            <v>VP 150φ</v>
          </cell>
          <cell r="G1983" t="str">
            <v>ｍ</v>
          </cell>
          <cell r="H1983">
            <v>0.8</v>
          </cell>
          <cell r="I1983" t="e">
            <v>#N/A</v>
          </cell>
          <cell r="J1983" t="e">
            <v>#N/A</v>
          </cell>
          <cell r="K1983" t="e">
            <v>#N/A</v>
          </cell>
        </row>
        <row r="1985">
          <cell r="B1985" t="str">
            <v>VP150φ L800</v>
          </cell>
          <cell r="D1985" t="str">
            <v>型枠工</v>
          </cell>
          <cell r="G1985" t="str">
            <v>人</v>
          </cell>
          <cell r="H1985">
            <v>8.9999999999999993E-3</v>
          </cell>
          <cell r="I1985">
            <v>20200</v>
          </cell>
          <cell r="J1985">
            <v>182</v>
          </cell>
        </row>
        <row r="1987">
          <cell r="D1987" t="str">
            <v>その他</v>
          </cell>
          <cell r="E1987" t="str">
            <v>（材+労）×10%</v>
          </cell>
          <cell r="J1987" t="e">
            <v>#N/A</v>
          </cell>
        </row>
        <row r="1989">
          <cell r="D1989" t="str">
            <v>計</v>
          </cell>
          <cell r="J1989" t="e">
            <v>#N/A</v>
          </cell>
        </row>
        <row r="1995">
          <cell r="A1995" t="str">
            <v>T210920</v>
          </cell>
          <cell r="B1995" t="str">
            <v>止水板</v>
          </cell>
          <cell r="C1995" t="str">
            <v>ｍ</v>
          </cell>
          <cell r="D1995" t="str">
            <v>止水板</v>
          </cell>
          <cell r="E1995" t="str">
            <v>ｺﾞﾑ 6*200</v>
          </cell>
          <cell r="G1995" t="str">
            <v>ｍ</v>
          </cell>
          <cell r="H1995">
            <v>1</v>
          </cell>
          <cell r="I1995" t="e">
            <v>#N/A</v>
          </cell>
          <cell r="J1995" t="e">
            <v>#N/A</v>
          </cell>
          <cell r="K1995" t="e">
            <v>#N/A</v>
          </cell>
        </row>
        <row r="1997">
          <cell r="D1997" t="str">
            <v>　〃　設置工</v>
          </cell>
          <cell r="G1997" t="str">
            <v>ｍ</v>
          </cell>
          <cell r="H1997">
            <v>1</v>
          </cell>
          <cell r="I1997">
            <v>1020</v>
          </cell>
          <cell r="J1997">
            <v>1020</v>
          </cell>
        </row>
        <row r="1999">
          <cell r="D1999" t="str">
            <v>計</v>
          </cell>
          <cell r="J1999" t="e">
            <v>#N/A</v>
          </cell>
        </row>
        <row r="2002">
          <cell r="C2002">
            <v>100</v>
          </cell>
        </row>
        <row r="2003">
          <cell r="A2003" t="str">
            <v>T220000</v>
          </cell>
          <cell r="B2003" t="str">
            <v>ｺﾝｸﾘｰﾄ舗装工</v>
          </cell>
          <cell r="C2003" t="str">
            <v>㎡</v>
          </cell>
          <cell r="K2003">
            <v>22760</v>
          </cell>
        </row>
        <row r="2005">
          <cell r="D2005" t="str">
            <v>路盤材料</v>
          </cell>
          <cell r="E2005" t="str">
            <v>RC-40</v>
          </cell>
          <cell r="G2005" t="str">
            <v>㎥</v>
          </cell>
          <cell r="H2005">
            <v>19.2</v>
          </cell>
          <cell r="I2005">
            <v>2200</v>
          </cell>
          <cell r="J2005">
            <v>42240</v>
          </cell>
        </row>
        <row r="2007">
          <cell r="D2007" t="str">
            <v>路盤材料敷均し締固め</v>
          </cell>
          <cell r="G2007" t="str">
            <v>㎡</v>
          </cell>
          <cell r="H2007">
            <v>100</v>
          </cell>
          <cell r="I2007">
            <v>140</v>
          </cell>
          <cell r="J2007">
            <v>14000</v>
          </cell>
        </row>
        <row r="2009">
          <cell r="D2009" t="str">
            <v>ﾚﾃﾞｨﾐｸｽﾄｺﾝｸﾘｰﾄ</v>
          </cell>
          <cell r="E2009" t="str">
            <v>18-15</v>
          </cell>
          <cell r="G2009" t="str">
            <v>ｔ</v>
          </cell>
          <cell r="H2009">
            <v>15.6</v>
          </cell>
          <cell r="I2009">
            <v>32000</v>
          </cell>
          <cell r="J2009">
            <v>499200</v>
          </cell>
        </row>
        <row r="2011">
          <cell r="D2011" t="str">
            <v>溶接金網</v>
          </cell>
          <cell r="E2011" t="str">
            <v>6φ-150*150</v>
          </cell>
          <cell r="G2011" t="str">
            <v>㎡</v>
          </cell>
          <cell r="H2011">
            <v>100</v>
          </cell>
          <cell r="I2011">
            <v>13000</v>
          </cell>
          <cell r="J2011">
            <v>1300000</v>
          </cell>
        </row>
        <row r="2013">
          <cell r="D2013" t="str">
            <v>ｺﾝｸﾘｰﾄ舗設工</v>
          </cell>
          <cell r="G2013" t="str">
            <v>㎡</v>
          </cell>
          <cell r="H2013">
            <v>100</v>
          </cell>
          <cell r="I2013">
            <v>2140</v>
          </cell>
          <cell r="J2013">
            <v>214000</v>
          </cell>
        </row>
        <row r="2015">
          <cell r="D2015" t="str">
            <v>その他</v>
          </cell>
          <cell r="E2015" t="str">
            <v>（材+労+雑）×10%</v>
          </cell>
          <cell r="J2015">
            <v>206944</v>
          </cell>
        </row>
        <row r="2017">
          <cell r="D2017" t="str">
            <v>諸雑費</v>
          </cell>
          <cell r="J2017">
            <v>-384</v>
          </cell>
        </row>
        <row r="2019">
          <cell r="D2019" t="str">
            <v>計</v>
          </cell>
          <cell r="J2019">
            <v>2276000</v>
          </cell>
        </row>
        <row r="2021">
          <cell r="D2021" t="str">
            <v>１㎡あたり</v>
          </cell>
          <cell r="J2021">
            <v>22760</v>
          </cell>
        </row>
        <row r="2026">
          <cell r="C2026">
            <v>100</v>
          </cell>
        </row>
        <row r="2027">
          <cell r="A2027" t="str">
            <v>T220001</v>
          </cell>
          <cell r="B2027" t="str">
            <v>下層路盤工</v>
          </cell>
          <cell r="C2027" t="str">
            <v>㎡</v>
          </cell>
          <cell r="K2027">
            <v>610</v>
          </cell>
        </row>
        <row r="2029">
          <cell r="D2029" t="str">
            <v>路盤材料</v>
          </cell>
          <cell r="E2029" t="str">
            <v>RC-40</v>
          </cell>
          <cell r="G2029" t="str">
            <v>㎥</v>
          </cell>
          <cell r="H2029">
            <v>19.2</v>
          </cell>
          <cell r="I2029">
            <v>2200</v>
          </cell>
          <cell r="J2029">
            <v>42240</v>
          </cell>
        </row>
        <row r="2031">
          <cell r="D2031" t="str">
            <v>路盤材料敷均し締固め</v>
          </cell>
          <cell r="G2031" t="str">
            <v>㎡</v>
          </cell>
          <cell r="H2031">
            <v>100</v>
          </cell>
          <cell r="I2031">
            <v>140</v>
          </cell>
          <cell r="J2031">
            <v>14000</v>
          </cell>
        </row>
        <row r="2033">
          <cell r="D2033" t="str">
            <v>その他</v>
          </cell>
          <cell r="E2033" t="str">
            <v>（材+労+雑）×10%</v>
          </cell>
          <cell r="J2033">
            <v>5624</v>
          </cell>
        </row>
        <row r="2035">
          <cell r="D2035" t="str">
            <v>諸雑費</v>
          </cell>
          <cell r="J2035">
            <v>-864</v>
          </cell>
        </row>
        <row r="2037">
          <cell r="D2037" t="str">
            <v>計</v>
          </cell>
          <cell r="J2037">
            <v>61000</v>
          </cell>
        </row>
        <row r="2039">
          <cell r="D2039" t="str">
            <v>１㎡あたり</v>
          </cell>
          <cell r="J2039">
            <v>610</v>
          </cell>
        </row>
        <row r="2047">
          <cell r="B2047" t="str">
            <v>磁器タイル張</v>
          </cell>
          <cell r="C2047" t="str">
            <v>㎡</v>
          </cell>
          <cell r="D2047" t="str">
            <v>大型床タイル張</v>
          </cell>
          <cell r="E2047" t="str">
            <v>磁器質　300角</v>
          </cell>
          <cell r="G2047" t="str">
            <v>㎡</v>
          </cell>
          <cell r="H2047">
            <v>1</v>
          </cell>
          <cell r="I2047" t="e">
            <v>#N/A</v>
          </cell>
          <cell r="J2047" t="e">
            <v>#N/A</v>
          </cell>
          <cell r="K2047" t="e">
            <v>#N/A</v>
          </cell>
        </row>
        <row r="2048">
          <cell r="E2048" t="str">
            <v>ｔ150</v>
          </cell>
        </row>
        <row r="2049">
          <cell r="B2049" t="str">
            <v>(ｺﾝｸﾘｰﾄ土木の場合)</v>
          </cell>
          <cell r="D2049" t="str">
            <v>コンクリート舗装工</v>
          </cell>
          <cell r="E2049" t="str">
            <v>路盤共</v>
          </cell>
          <cell r="G2049" t="str">
            <v>㎡</v>
          </cell>
          <cell r="H2049">
            <v>1</v>
          </cell>
          <cell r="I2049">
            <v>22760</v>
          </cell>
          <cell r="J2049">
            <v>22760</v>
          </cell>
        </row>
        <row r="2051">
          <cell r="D2051" t="str">
            <v>計</v>
          </cell>
          <cell r="J2051" t="e">
            <v>#N/A</v>
          </cell>
        </row>
        <row r="2055">
          <cell r="A2055" t="str">
            <v>T220010</v>
          </cell>
          <cell r="B2055" t="str">
            <v>磁器タイル張</v>
          </cell>
          <cell r="C2055" t="str">
            <v>㎡</v>
          </cell>
          <cell r="D2055" t="str">
            <v>大型床タイル張</v>
          </cell>
          <cell r="E2055" t="str">
            <v>磁器質　300角</v>
          </cell>
          <cell r="G2055" t="str">
            <v>㎡</v>
          </cell>
          <cell r="H2055">
            <v>1</v>
          </cell>
          <cell r="I2055" t="e">
            <v>#N/A</v>
          </cell>
          <cell r="J2055" t="e">
            <v>#N/A</v>
          </cell>
          <cell r="K2055" t="e">
            <v>#N/A</v>
          </cell>
        </row>
        <row r="2056">
          <cell r="E2056" t="str">
            <v>t150</v>
          </cell>
        </row>
        <row r="2057">
          <cell r="B2057" t="str">
            <v>(ｺﾝｸﾘｰﾄ建築の場合)</v>
          </cell>
          <cell r="D2057" t="str">
            <v>普通コンクリート</v>
          </cell>
          <cell r="E2057" t="str">
            <v>18-15</v>
          </cell>
          <cell r="G2057" t="str">
            <v>㎥</v>
          </cell>
          <cell r="H2057">
            <v>0.15</v>
          </cell>
          <cell r="I2057">
            <v>32000</v>
          </cell>
          <cell r="J2057">
            <v>4800</v>
          </cell>
        </row>
        <row r="2059">
          <cell r="D2059" t="str">
            <v>　　　　　〃　　　　打手間</v>
          </cell>
          <cell r="G2059" t="str">
            <v>㎥</v>
          </cell>
          <cell r="H2059">
            <v>0.15</v>
          </cell>
          <cell r="I2059">
            <v>1440</v>
          </cell>
          <cell r="J2059">
            <v>216</v>
          </cell>
        </row>
        <row r="2061">
          <cell r="D2061" t="str">
            <v>溶接金網張り</v>
          </cell>
          <cell r="E2061" t="str">
            <v>6*150*150</v>
          </cell>
          <cell r="G2061" t="str">
            <v>㎡</v>
          </cell>
          <cell r="H2061">
            <v>1</v>
          </cell>
          <cell r="I2061" t="e">
            <v>#N/A</v>
          </cell>
          <cell r="J2061" t="e">
            <v>#N/A</v>
          </cell>
        </row>
        <row r="2063">
          <cell r="D2063" t="str">
            <v>下層路盤工</v>
          </cell>
          <cell r="G2063" t="str">
            <v>㎡</v>
          </cell>
          <cell r="H2063">
            <v>1</v>
          </cell>
          <cell r="I2063">
            <v>610</v>
          </cell>
          <cell r="J2063">
            <v>610</v>
          </cell>
        </row>
        <row r="2065">
          <cell r="D2065" t="str">
            <v>計</v>
          </cell>
          <cell r="J2065" t="e">
            <v>#N/A</v>
          </cell>
        </row>
        <row r="2070">
          <cell r="C2070">
            <v>100</v>
          </cell>
        </row>
        <row r="2071">
          <cell r="A2071" t="str">
            <v>T220011</v>
          </cell>
          <cell r="B2071" t="str">
            <v>透水性ｱｽﾌｧﾙﾄ舗装工</v>
          </cell>
          <cell r="C2071" t="str">
            <v>㎡</v>
          </cell>
          <cell r="K2071" t="e">
            <v>#N/A</v>
          </cell>
        </row>
        <row r="2073">
          <cell r="D2073" t="str">
            <v>路盤材料</v>
          </cell>
          <cell r="E2073" t="str">
            <v>RC-40</v>
          </cell>
          <cell r="G2073" t="str">
            <v>㎥</v>
          </cell>
          <cell r="H2073">
            <v>12.8</v>
          </cell>
          <cell r="I2073">
            <v>2200</v>
          </cell>
          <cell r="J2073">
            <v>28160</v>
          </cell>
        </row>
        <row r="2075">
          <cell r="D2075" t="str">
            <v>路盤材料敷均し締固め</v>
          </cell>
          <cell r="G2075" t="str">
            <v>㎡</v>
          </cell>
          <cell r="H2075">
            <v>100</v>
          </cell>
          <cell r="I2075">
            <v>140</v>
          </cell>
          <cell r="J2075">
            <v>14000</v>
          </cell>
        </row>
        <row r="2077">
          <cell r="D2077" t="str">
            <v>ｱｽﾌｧﾙﾄ混合物</v>
          </cell>
          <cell r="E2077" t="str">
            <v>透水性(13)</v>
          </cell>
          <cell r="G2077" t="str">
            <v>ｔ</v>
          </cell>
          <cell r="H2077">
            <v>6.6</v>
          </cell>
          <cell r="I2077" t="e">
            <v>#N/A</v>
          </cell>
          <cell r="J2077" t="e">
            <v>#N/A</v>
          </cell>
        </row>
        <row r="2078">
          <cell r="D2078" t="str">
            <v>ｱｽﾌｧﾙﾄ混合物</v>
          </cell>
        </row>
        <row r="2079">
          <cell r="D2079" t="str">
            <v>敷均し締固め</v>
          </cell>
          <cell r="G2079" t="str">
            <v>㎡</v>
          </cell>
          <cell r="H2079">
            <v>100</v>
          </cell>
          <cell r="I2079">
            <v>280</v>
          </cell>
          <cell r="J2079">
            <v>28000</v>
          </cell>
        </row>
        <row r="2081">
          <cell r="D2081" t="str">
            <v>その他</v>
          </cell>
          <cell r="E2081" t="str">
            <v>（材+労+雑）×10%</v>
          </cell>
          <cell r="J2081" t="e">
            <v>#N/A</v>
          </cell>
        </row>
        <row r="2083">
          <cell r="D2083" t="str">
            <v>諸雑費</v>
          </cell>
          <cell r="J2083" t="e">
            <v>#N/A</v>
          </cell>
        </row>
        <row r="2085">
          <cell r="D2085" t="str">
            <v>計</v>
          </cell>
          <cell r="J2085" t="e">
            <v>#N/A</v>
          </cell>
        </row>
        <row r="2087">
          <cell r="D2087" t="str">
            <v>１㎡あたり</v>
          </cell>
          <cell r="J2087" t="e">
            <v>#N/A</v>
          </cell>
        </row>
        <row r="2094">
          <cell r="C2094">
            <v>10</v>
          </cell>
        </row>
        <row r="2095">
          <cell r="A2095" t="str">
            <v>T220100</v>
          </cell>
          <cell r="B2095" t="str">
            <v>集水ますＡ</v>
          </cell>
          <cell r="C2095" t="str">
            <v>か所</v>
          </cell>
          <cell r="K2095">
            <v>64230</v>
          </cell>
        </row>
        <row r="2097">
          <cell r="D2097" t="str">
            <v>軽構造物土工</v>
          </cell>
          <cell r="G2097" t="str">
            <v>か所</v>
          </cell>
          <cell r="H2097">
            <v>10</v>
          </cell>
          <cell r="I2097">
            <v>3240</v>
          </cell>
          <cell r="J2097">
            <v>32400</v>
          </cell>
        </row>
        <row r="2099">
          <cell r="D2099" t="str">
            <v>基礎材料</v>
          </cell>
          <cell r="E2099" t="str">
            <v>RC-40</v>
          </cell>
          <cell r="G2099" t="str">
            <v>㎥</v>
          </cell>
          <cell r="H2099">
            <v>0.7</v>
          </cell>
          <cell r="I2099">
            <v>2200</v>
          </cell>
          <cell r="J2099">
            <v>1540</v>
          </cell>
        </row>
        <row r="2101">
          <cell r="D2101" t="str">
            <v>基礎工</v>
          </cell>
          <cell r="G2101" t="str">
            <v>㎡</v>
          </cell>
          <cell r="H2101">
            <v>6.2</v>
          </cell>
          <cell r="I2101">
            <v>680</v>
          </cell>
          <cell r="J2101">
            <v>4216</v>
          </cell>
        </row>
        <row r="2103">
          <cell r="D2103" t="str">
            <v>型枠工</v>
          </cell>
          <cell r="G2103" t="str">
            <v>㎡</v>
          </cell>
          <cell r="H2103">
            <v>26.1</v>
          </cell>
          <cell r="I2103">
            <v>6360</v>
          </cell>
          <cell r="J2103">
            <v>165996</v>
          </cell>
        </row>
        <row r="2105">
          <cell r="D2105" t="str">
            <v>ﾚﾃﾞｨﾐｸｽﾄｺﾝｸﾘｰﾄ</v>
          </cell>
          <cell r="E2105" t="str">
            <v>18-15</v>
          </cell>
          <cell r="G2105" t="str">
            <v>㎥</v>
          </cell>
          <cell r="H2105">
            <v>2</v>
          </cell>
          <cell r="I2105">
            <v>32000</v>
          </cell>
          <cell r="J2105">
            <v>64000</v>
          </cell>
        </row>
        <row r="2107">
          <cell r="D2107" t="str">
            <v>ｺﾝｸﾘｰﾄ工</v>
          </cell>
          <cell r="G2107" t="str">
            <v>㎥</v>
          </cell>
          <cell r="H2107">
            <v>2</v>
          </cell>
          <cell r="I2107">
            <v>9120</v>
          </cell>
          <cell r="J2107">
            <v>18240</v>
          </cell>
        </row>
        <row r="2109">
          <cell r="D2109" t="str">
            <v>集水ますふた</v>
          </cell>
          <cell r="G2109" t="str">
            <v>組</v>
          </cell>
          <cell r="H2109">
            <v>10</v>
          </cell>
          <cell r="I2109">
            <v>29539.999999999996</v>
          </cell>
          <cell r="J2109">
            <v>295400</v>
          </cell>
        </row>
        <row r="2111">
          <cell r="D2111" t="str">
            <v>集水ますふた据付工</v>
          </cell>
          <cell r="G2111" t="str">
            <v>組</v>
          </cell>
          <cell r="H2111">
            <v>10</v>
          </cell>
          <cell r="I2111">
            <v>220</v>
          </cell>
          <cell r="J2111">
            <v>2200</v>
          </cell>
        </row>
        <row r="2113">
          <cell r="D2113" t="str">
            <v>その他</v>
          </cell>
          <cell r="E2113" t="str">
            <v>（材+労+雑）×10%</v>
          </cell>
          <cell r="J2113">
            <v>58399</v>
          </cell>
        </row>
        <row r="2115">
          <cell r="D2115" t="str">
            <v>諸雑費</v>
          </cell>
          <cell r="J2115">
            <v>-91</v>
          </cell>
        </row>
        <row r="2117">
          <cell r="D2117" t="str">
            <v>計</v>
          </cell>
          <cell r="J2117">
            <v>642300</v>
          </cell>
        </row>
        <row r="2119">
          <cell r="D2119" t="str">
            <v>１か所あたり</v>
          </cell>
          <cell r="J2119">
            <v>64230</v>
          </cell>
        </row>
        <row r="2138">
          <cell r="C2138">
            <v>10</v>
          </cell>
        </row>
        <row r="2139">
          <cell r="A2139" t="str">
            <v>T220101</v>
          </cell>
          <cell r="B2139" t="str">
            <v>浸透ますB</v>
          </cell>
          <cell r="C2139" t="str">
            <v>か所</v>
          </cell>
          <cell r="K2139">
            <v>65360</v>
          </cell>
        </row>
        <row r="2141">
          <cell r="D2141" t="str">
            <v>軽構造物土工</v>
          </cell>
          <cell r="G2141" t="str">
            <v>か所</v>
          </cell>
          <cell r="H2141">
            <v>10</v>
          </cell>
          <cell r="I2141">
            <v>3240</v>
          </cell>
          <cell r="J2141">
            <v>32400</v>
          </cell>
        </row>
        <row r="2143">
          <cell r="D2143" t="str">
            <v>基礎材料</v>
          </cell>
          <cell r="E2143" t="str">
            <v>RC-40</v>
          </cell>
          <cell r="G2143" t="str">
            <v>㎥</v>
          </cell>
          <cell r="H2143">
            <v>2.2000000000000002</v>
          </cell>
          <cell r="I2143">
            <v>2200</v>
          </cell>
          <cell r="J2143">
            <v>4840</v>
          </cell>
        </row>
        <row r="2145">
          <cell r="D2145" t="str">
            <v>基礎工</v>
          </cell>
          <cell r="G2145" t="str">
            <v>㎡</v>
          </cell>
          <cell r="H2145">
            <v>6.2</v>
          </cell>
          <cell r="I2145">
            <v>680</v>
          </cell>
          <cell r="J2145">
            <v>4216</v>
          </cell>
        </row>
        <row r="2147">
          <cell r="D2147" t="str">
            <v>型枠工</v>
          </cell>
          <cell r="G2147" t="str">
            <v>㎡</v>
          </cell>
          <cell r="H2147">
            <v>28.2</v>
          </cell>
          <cell r="I2147">
            <v>6360</v>
          </cell>
          <cell r="J2147">
            <v>179352</v>
          </cell>
        </row>
        <row r="2149">
          <cell r="D2149" t="str">
            <v>ﾚﾃﾞｨﾐｸｽﾄｺﾝｸﾘｰﾄ</v>
          </cell>
          <cell r="E2149" t="str">
            <v>18-15</v>
          </cell>
          <cell r="G2149" t="str">
            <v>㎥</v>
          </cell>
          <cell r="H2149">
            <v>1.8</v>
          </cell>
          <cell r="I2149">
            <v>32000</v>
          </cell>
          <cell r="J2149">
            <v>57600</v>
          </cell>
        </row>
        <row r="2151">
          <cell r="D2151" t="str">
            <v>ｺﾝｸﾘｰﾄ工</v>
          </cell>
          <cell r="G2151" t="str">
            <v>㎥</v>
          </cell>
          <cell r="H2151">
            <v>2</v>
          </cell>
          <cell r="I2151">
            <v>9120</v>
          </cell>
          <cell r="J2151">
            <v>18240</v>
          </cell>
        </row>
        <row r="2153">
          <cell r="D2153" t="str">
            <v>集水ますふた</v>
          </cell>
          <cell r="G2153" t="str">
            <v>組</v>
          </cell>
          <cell r="H2153">
            <v>10</v>
          </cell>
          <cell r="I2153">
            <v>29539.999999999996</v>
          </cell>
          <cell r="J2153">
            <v>295400</v>
          </cell>
        </row>
        <row r="2155">
          <cell r="D2155" t="str">
            <v>集水ますふた据付工</v>
          </cell>
          <cell r="G2155" t="str">
            <v>組</v>
          </cell>
          <cell r="H2155">
            <v>10</v>
          </cell>
          <cell r="I2155">
            <v>220</v>
          </cell>
          <cell r="J2155">
            <v>2200</v>
          </cell>
        </row>
        <row r="2157">
          <cell r="D2157" t="str">
            <v>その他</v>
          </cell>
          <cell r="E2157" t="str">
            <v>（材+労+雑）×10%</v>
          </cell>
          <cell r="J2157">
            <v>59425</v>
          </cell>
        </row>
        <row r="2159">
          <cell r="D2159" t="str">
            <v>諸雑費</v>
          </cell>
          <cell r="J2159">
            <v>-73</v>
          </cell>
        </row>
        <row r="2161">
          <cell r="D2161" t="str">
            <v>計</v>
          </cell>
          <cell r="J2161">
            <v>653600</v>
          </cell>
        </row>
        <row r="2163">
          <cell r="D2163" t="str">
            <v>１か所あたり</v>
          </cell>
          <cell r="J2163">
            <v>65360</v>
          </cell>
        </row>
        <row r="2170">
          <cell r="C2170">
            <v>10</v>
          </cell>
        </row>
        <row r="2171">
          <cell r="A2171" t="str">
            <v>T220102</v>
          </cell>
          <cell r="B2171" t="str">
            <v>側溝</v>
          </cell>
          <cell r="C2171" t="str">
            <v>ｍ</v>
          </cell>
          <cell r="K2171">
            <v>57130</v>
          </cell>
        </row>
        <row r="2173">
          <cell r="D2173" t="str">
            <v>軽構造物土工</v>
          </cell>
          <cell r="G2173" t="str">
            <v>ｍ</v>
          </cell>
          <cell r="H2173">
            <v>10</v>
          </cell>
          <cell r="I2173">
            <v>3240</v>
          </cell>
          <cell r="J2173">
            <v>32400</v>
          </cell>
        </row>
        <row r="2175">
          <cell r="D2175" t="str">
            <v>基礎材料</v>
          </cell>
          <cell r="E2175" t="str">
            <v>RC-40</v>
          </cell>
          <cell r="G2175" t="str">
            <v>㎥</v>
          </cell>
          <cell r="H2175">
            <v>0.7</v>
          </cell>
          <cell r="I2175">
            <v>2200</v>
          </cell>
          <cell r="J2175">
            <v>1540</v>
          </cell>
        </row>
        <row r="2177">
          <cell r="D2177" t="str">
            <v>基礎工</v>
          </cell>
          <cell r="G2177" t="str">
            <v>㎡</v>
          </cell>
          <cell r="H2177">
            <v>5.9</v>
          </cell>
          <cell r="I2177">
            <v>680</v>
          </cell>
          <cell r="J2177">
            <v>4012</v>
          </cell>
        </row>
        <row r="2179">
          <cell r="D2179" t="str">
            <v>型枠工</v>
          </cell>
          <cell r="G2179" t="str">
            <v>㎡</v>
          </cell>
          <cell r="H2179">
            <v>13</v>
          </cell>
          <cell r="I2179">
            <v>5510</v>
          </cell>
          <cell r="J2179">
            <v>71630</v>
          </cell>
        </row>
        <row r="2181">
          <cell r="D2181" t="str">
            <v>ﾚﾃﾞｨﾐｸｽﾄｺﾝｸﾘｰﾄ</v>
          </cell>
          <cell r="E2181" t="str">
            <v>18-15</v>
          </cell>
          <cell r="G2181" t="str">
            <v>㎥</v>
          </cell>
          <cell r="H2181">
            <v>1.3</v>
          </cell>
          <cell r="I2181">
            <v>32000</v>
          </cell>
          <cell r="J2181">
            <v>41600</v>
          </cell>
        </row>
        <row r="2183">
          <cell r="D2183" t="str">
            <v>ｺﾝｸﾘｰﾄ工</v>
          </cell>
          <cell r="G2183" t="str">
            <v>㎥</v>
          </cell>
          <cell r="H2183">
            <v>1.3</v>
          </cell>
          <cell r="I2183">
            <v>9120</v>
          </cell>
          <cell r="J2183">
            <v>11856</v>
          </cell>
        </row>
        <row r="2185">
          <cell r="D2185" t="str">
            <v>集水ますふた</v>
          </cell>
          <cell r="G2185" t="str">
            <v>枚</v>
          </cell>
          <cell r="H2185">
            <v>10</v>
          </cell>
          <cell r="I2185">
            <v>35420</v>
          </cell>
          <cell r="J2185">
            <v>354200</v>
          </cell>
        </row>
        <row r="2187">
          <cell r="D2187" t="str">
            <v>集水ますふた据付工</v>
          </cell>
          <cell r="G2187" t="str">
            <v>枚</v>
          </cell>
          <cell r="H2187">
            <v>10</v>
          </cell>
          <cell r="I2187">
            <v>220</v>
          </cell>
          <cell r="J2187">
            <v>2200</v>
          </cell>
        </row>
        <row r="2189">
          <cell r="D2189" t="str">
            <v>その他</v>
          </cell>
          <cell r="E2189" t="str">
            <v>（材+労+雑）×10%</v>
          </cell>
          <cell r="J2189">
            <v>51944</v>
          </cell>
        </row>
        <row r="2191">
          <cell r="D2191" t="str">
            <v>諸雑費</v>
          </cell>
          <cell r="J2191">
            <v>-82</v>
          </cell>
        </row>
        <row r="2193">
          <cell r="D2193" t="str">
            <v>計</v>
          </cell>
          <cell r="J2193">
            <v>571300</v>
          </cell>
        </row>
        <row r="2195">
          <cell r="D2195" t="str">
            <v>１ｍあたり</v>
          </cell>
          <cell r="J2195">
            <v>57130</v>
          </cell>
        </row>
        <row r="2206">
          <cell r="C2206">
            <v>10</v>
          </cell>
        </row>
        <row r="2207">
          <cell r="A2207" t="str">
            <v>T220103</v>
          </cell>
          <cell r="B2207" t="str">
            <v>側溝T</v>
          </cell>
          <cell r="C2207" t="str">
            <v>ｍ</v>
          </cell>
          <cell r="K2207">
            <v>62520</v>
          </cell>
        </row>
        <row r="2209">
          <cell r="D2209" t="str">
            <v>軽構造物土工</v>
          </cell>
          <cell r="G2209" t="str">
            <v>ｍ</v>
          </cell>
          <cell r="H2209">
            <v>10</v>
          </cell>
          <cell r="I2209">
            <v>3240</v>
          </cell>
          <cell r="J2209">
            <v>32400</v>
          </cell>
        </row>
        <row r="2211">
          <cell r="D2211" t="str">
            <v>基礎材料</v>
          </cell>
          <cell r="E2211" t="str">
            <v>RC-40</v>
          </cell>
          <cell r="G2211" t="str">
            <v>㎥</v>
          </cell>
          <cell r="H2211">
            <v>0.7</v>
          </cell>
          <cell r="I2211">
            <v>2200</v>
          </cell>
          <cell r="J2211">
            <v>1540</v>
          </cell>
        </row>
        <row r="2213">
          <cell r="D2213" t="str">
            <v>基礎工</v>
          </cell>
          <cell r="G2213" t="str">
            <v>㎡</v>
          </cell>
          <cell r="H2213">
            <v>5.9</v>
          </cell>
          <cell r="I2213">
            <v>680</v>
          </cell>
          <cell r="J2213">
            <v>4012</v>
          </cell>
        </row>
        <row r="2215">
          <cell r="D2215" t="str">
            <v>型枠工</v>
          </cell>
          <cell r="G2215" t="str">
            <v>㎡</v>
          </cell>
          <cell r="H2215">
            <v>13</v>
          </cell>
          <cell r="I2215">
            <v>5510</v>
          </cell>
          <cell r="J2215">
            <v>71630</v>
          </cell>
        </row>
        <row r="2217">
          <cell r="D2217" t="str">
            <v>ﾚﾃﾞｨﾐｸｽﾄｺﾝｸﾘｰﾄ</v>
          </cell>
          <cell r="E2217" t="str">
            <v>18-15</v>
          </cell>
          <cell r="G2217" t="str">
            <v>㎥</v>
          </cell>
          <cell r="H2217">
            <v>1.3</v>
          </cell>
          <cell r="I2217">
            <v>32000</v>
          </cell>
          <cell r="J2217">
            <v>41600</v>
          </cell>
        </row>
        <row r="2219">
          <cell r="D2219" t="str">
            <v>ｺﾝｸﾘｰﾄ工</v>
          </cell>
          <cell r="G2219" t="str">
            <v>㎥</v>
          </cell>
          <cell r="H2219">
            <v>1.3</v>
          </cell>
          <cell r="I2219">
            <v>9120</v>
          </cell>
          <cell r="J2219">
            <v>11856</v>
          </cell>
        </row>
        <row r="2221">
          <cell r="D2221" t="str">
            <v>集水ますふた</v>
          </cell>
          <cell r="G2221" t="str">
            <v>枚</v>
          </cell>
          <cell r="H2221">
            <v>10</v>
          </cell>
          <cell r="I2221">
            <v>40320</v>
          </cell>
          <cell r="J2221">
            <v>403200</v>
          </cell>
        </row>
        <row r="2223">
          <cell r="D2223" t="str">
            <v>集水ますふた据付工</v>
          </cell>
          <cell r="G2223" t="str">
            <v>枚</v>
          </cell>
          <cell r="H2223">
            <v>10</v>
          </cell>
          <cell r="I2223">
            <v>220</v>
          </cell>
          <cell r="J2223">
            <v>2200</v>
          </cell>
        </row>
        <row r="2225">
          <cell r="D2225" t="str">
            <v>その他</v>
          </cell>
          <cell r="E2225" t="str">
            <v>（材+労+雑）×10%</v>
          </cell>
          <cell r="J2225">
            <v>56844</v>
          </cell>
        </row>
        <row r="2227">
          <cell r="D2227" t="str">
            <v>諸雑費</v>
          </cell>
          <cell r="J2227">
            <v>-82</v>
          </cell>
        </row>
        <row r="2229">
          <cell r="D2229" t="str">
            <v>計</v>
          </cell>
          <cell r="J2229">
            <v>625200</v>
          </cell>
        </row>
        <row r="2231">
          <cell r="D2231" t="str">
            <v>１ｍあたり</v>
          </cell>
          <cell r="J2231">
            <v>62520</v>
          </cell>
        </row>
        <row r="2237">
          <cell r="A2237" t="str">
            <v>T220110</v>
          </cell>
          <cell r="B2237" t="str">
            <v>集水ます600φ</v>
          </cell>
          <cell r="C2237" t="str">
            <v>か所</v>
          </cell>
          <cell r="K2237">
            <v>56310</v>
          </cell>
        </row>
        <row r="2238">
          <cell r="E2238" t="str">
            <v>600φ</v>
          </cell>
        </row>
        <row r="2239">
          <cell r="D2239" t="str">
            <v>CB-2</v>
          </cell>
          <cell r="E2239" t="str">
            <v>管底高0.75ｍ</v>
          </cell>
          <cell r="G2239" t="str">
            <v>か所</v>
          </cell>
          <cell r="H2239">
            <v>1</v>
          </cell>
          <cell r="I2239">
            <v>56314</v>
          </cell>
          <cell r="J2239">
            <v>56314</v>
          </cell>
        </row>
        <row r="2241">
          <cell r="D2241" t="str">
            <v>　計</v>
          </cell>
          <cell r="J2241">
            <v>56314</v>
          </cell>
        </row>
        <row r="2274">
          <cell r="C2274">
            <v>10</v>
          </cell>
        </row>
        <row r="2275">
          <cell r="A2275" t="str">
            <v>T220111</v>
          </cell>
          <cell r="B2275" t="str">
            <v>浸透ます500角</v>
          </cell>
          <cell r="C2275" t="str">
            <v>か所</v>
          </cell>
          <cell r="K2275">
            <v>55910</v>
          </cell>
        </row>
        <row r="2277">
          <cell r="D2277" t="str">
            <v>軽構造物土工</v>
          </cell>
          <cell r="G2277" t="str">
            <v>か所</v>
          </cell>
          <cell r="H2277">
            <v>10</v>
          </cell>
          <cell r="I2277">
            <v>3240</v>
          </cell>
          <cell r="J2277">
            <v>32400</v>
          </cell>
        </row>
        <row r="2279">
          <cell r="D2279" t="str">
            <v>基礎材料</v>
          </cell>
          <cell r="E2279" t="str">
            <v>単粒度4号砕石</v>
          </cell>
          <cell r="G2279" t="str">
            <v>㎥</v>
          </cell>
          <cell r="H2279">
            <v>9.3000000000000007</v>
          </cell>
          <cell r="I2279">
            <v>4350</v>
          </cell>
          <cell r="J2279">
            <v>40455</v>
          </cell>
        </row>
        <row r="2281">
          <cell r="D2281" t="str">
            <v>基礎材料</v>
          </cell>
          <cell r="E2281" t="str">
            <v>砂</v>
          </cell>
          <cell r="G2281" t="str">
            <v>㎥</v>
          </cell>
          <cell r="H2281">
            <v>1.2</v>
          </cell>
          <cell r="I2281">
            <v>2200</v>
          </cell>
          <cell r="J2281">
            <v>2640</v>
          </cell>
        </row>
        <row r="2283">
          <cell r="D2283" t="str">
            <v>基礎工</v>
          </cell>
          <cell r="G2283" t="str">
            <v>㎡</v>
          </cell>
          <cell r="H2283">
            <v>10</v>
          </cell>
          <cell r="I2283">
            <v>680</v>
          </cell>
          <cell r="J2283">
            <v>6800</v>
          </cell>
        </row>
        <row r="2284">
          <cell r="E2284" t="str">
            <v>高さ調整用</v>
          </cell>
        </row>
        <row r="2285">
          <cell r="D2285" t="str">
            <v>ﾌﾟﾚｷｬｽﾄ集水ます</v>
          </cell>
          <cell r="E2285" t="str">
            <v>44㎏</v>
          </cell>
          <cell r="G2285" t="str">
            <v>個</v>
          </cell>
          <cell r="H2285">
            <v>10</v>
          </cell>
          <cell r="I2285">
            <v>2930</v>
          </cell>
          <cell r="J2285">
            <v>29300</v>
          </cell>
        </row>
        <row r="2287">
          <cell r="D2287" t="str">
            <v>ﾌﾟﾚｷｬｽﾄ集水ます</v>
          </cell>
          <cell r="E2287" t="str">
            <v>86㎏</v>
          </cell>
          <cell r="G2287" t="str">
            <v>個</v>
          </cell>
          <cell r="H2287">
            <v>10</v>
          </cell>
          <cell r="I2287">
            <v>6710</v>
          </cell>
          <cell r="J2287">
            <v>67100</v>
          </cell>
        </row>
        <row r="2289">
          <cell r="D2289" t="str">
            <v>集水ます据付工</v>
          </cell>
          <cell r="G2289" t="str">
            <v>個</v>
          </cell>
          <cell r="H2289">
            <v>10</v>
          </cell>
          <cell r="I2289">
            <v>1940</v>
          </cell>
          <cell r="J2289">
            <v>19400</v>
          </cell>
        </row>
        <row r="2291">
          <cell r="D2291" t="str">
            <v>集水ますふた</v>
          </cell>
          <cell r="E2291" t="str">
            <v>SUSｸﾞﾚｰﾁﾝｸﾞ</v>
          </cell>
          <cell r="G2291" t="str">
            <v>組</v>
          </cell>
          <cell r="H2291">
            <v>10</v>
          </cell>
          <cell r="I2291">
            <v>29539.999999999996</v>
          </cell>
          <cell r="J2291">
            <v>295400</v>
          </cell>
        </row>
        <row r="2293">
          <cell r="D2293" t="str">
            <v>集水ますふた据付工</v>
          </cell>
          <cell r="G2293" t="str">
            <v>組</v>
          </cell>
          <cell r="H2293">
            <v>10</v>
          </cell>
          <cell r="I2293">
            <v>220</v>
          </cell>
          <cell r="J2293">
            <v>2200</v>
          </cell>
        </row>
        <row r="2295">
          <cell r="D2295" t="str">
            <v>透水シート</v>
          </cell>
          <cell r="G2295" t="str">
            <v>㎡</v>
          </cell>
          <cell r="H2295">
            <v>42</v>
          </cell>
          <cell r="I2295">
            <v>330</v>
          </cell>
          <cell r="J2295">
            <v>13860</v>
          </cell>
        </row>
        <row r="2297">
          <cell r="D2297" t="str">
            <v>その他</v>
          </cell>
          <cell r="E2297" t="str">
            <v>（材+労+雑）×10%</v>
          </cell>
          <cell r="J2297">
            <v>49570</v>
          </cell>
        </row>
        <row r="2299">
          <cell r="D2299" t="str">
            <v>諸雑費</v>
          </cell>
          <cell r="J2299">
            <v>-25</v>
          </cell>
        </row>
        <row r="2301">
          <cell r="D2301" t="str">
            <v>計</v>
          </cell>
          <cell r="J2301">
            <v>559100</v>
          </cell>
        </row>
        <row r="2303">
          <cell r="D2303" t="str">
            <v>１か所あたり</v>
          </cell>
          <cell r="J2303">
            <v>55910</v>
          </cell>
        </row>
        <row r="2310">
          <cell r="C2310">
            <v>10</v>
          </cell>
        </row>
        <row r="2311">
          <cell r="A2311" t="str">
            <v>T220112</v>
          </cell>
          <cell r="B2311" t="str">
            <v>浸透管</v>
          </cell>
          <cell r="C2311" t="str">
            <v>ｍ</v>
          </cell>
          <cell r="K2311">
            <v>12790</v>
          </cell>
        </row>
        <row r="2313">
          <cell r="D2313" t="str">
            <v>軽構造物土工</v>
          </cell>
          <cell r="E2313" t="str">
            <v>取付管</v>
          </cell>
          <cell r="G2313" t="str">
            <v>ｍ</v>
          </cell>
          <cell r="H2313">
            <v>10</v>
          </cell>
          <cell r="I2313">
            <v>620</v>
          </cell>
          <cell r="J2313">
            <v>6200</v>
          </cell>
        </row>
        <row r="2315">
          <cell r="D2315" t="str">
            <v>フィルター材料</v>
          </cell>
          <cell r="E2315" t="str">
            <v>単粒度4号砕石</v>
          </cell>
          <cell r="G2315" t="str">
            <v>㎥</v>
          </cell>
          <cell r="H2315">
            <v>6</v>
          </cell>
          <cell r="I2315">
            <v>4350</v>
          </cell>
          <cell r="J2315">
            <v>26100</v>
          </cell>
        </row>
        <row r="2317">
          <cell r="D2317" t="str">
            <v>フィルター材敷設</v>
          </cell>
          <cell r="G2317" t="str">
            <v>㎥</v>
          </cell>
          <cell r="H2317">
            <v>6</v>
          </cell>
          <cell r="I2317">
            <v>2940</v>
          </cell>
          <cell r="J2317">
            <v>17640</v>
          </cell>
        </row>
        <row r="2319">
          <cell r="D2319" t="str">
            <v>敷砂</v>
          </cell>
          <cell r="E2319" t="str">
            <v>砂</v>
          </cell>
          <cell r="G2319" t="str">
            <v>㎥</v>
          </cell>
          <cell r="H2319">
            <v>0.48</v>
          </cell>
          <cell r="I2319">
            <v>2200</v>
          </cell>
          <cell r="J2319">
            <v>1056</v>
          </cell>
        </row>
        <row r="2321">
          <cell r="D2321" t="str">
            <v>透水管</v>
          </cell>
          <cell r="G2321" t="str">
            <v>ｍ</v>
          </cell>
          <cell r="H2321">
            <v>10.1</v>
          </cell>
          <cell r="I2321">
            <v>2260</v>
          </cell>
          <cell r="J2321">
            <v>22826</v>
          </cell>
        </row>
        <row r="2323">
          <cell r="D2323" t="str">
            <v>継手材料費</v>
          </cell>
          <cell r="J2323">
            <v>0</v>
          </cell>
        </row>
        <row r="2325">
          <cell r="D2325" t="str">
            <v>透水管敷設工</v>
          </cell>
          <cell r="G2325" t="str">
            <v>㎥</v>
          </cell>
          <cell r="H2325">
            <v>10</v>
          </cell>
          <cell r="I2325">
            <v>3520</v>
          </cell>
          <cell r="J2325">
            <v>35200</v>
          </cell>
        </row>
        <row r="2327">
          <cell r="D2327" t="str">
            <v>透水シート</v>
          </cell>
          <cell r="G2327" t="str">
            <v>㎡</v>
          </cell>
          <cell r="H2327">
            <v>22</v>
          </cell>
          <cell r="I2327">
            <v>330</v>
          </cell>
          <cell r="J2327">
            <v>7260</v>
          </cell>
        </row>
        <row r="2329">
          <cell r="D2329" t="str">
            <v>その他</v>
          </cell>
          <cell r="E2329" t="str">
            <v>（材+労+雑）×10%</v>
          </cell>
          <cell r="J2329">
            <v>11628</v>
          </cell>
        </row>
        <row r="2331">
          <cell r="D2331" t="str">
            <v>諸雑費</v>
          </cell>
          <cell r="J2331">
            <v>-10</v>
          </cell>
        </row>
        <row r="2333">
          <cell r="D2333" t="str">
            <v>計</v>
          </cell>
          <cell r="J2333">
            <v>127900</v>
          </cell>
        </row>
        <row r="2335">
          <cell r="D2335" t="str">
            <v>１ｍあたり</v>
          </cell>
          <cell r="J2335">
            <v>12790</v>
          </cell>
        </row>
        <row r="2342">
          <cell r="C2342">
            <v>10</v>
          </cell>
        </row>
        <row r="2343">
          <cell r="A2343" t="str">
            <v>T220113</v>
          </cell>
          <cell r="B2343" t="str">
            <v>管きょ</v>
          </cell>
          <cell r="C2343" t="str">
            <v>ｍ</v>
          </cell>
          <cell r="K2343">
            <v>6450</v>
          </cell>
        </row>
        <row r="2345">
          <cell r="D2345" t="str">
            <v>軽構造物土工</v>
          </cell>
          <cell r="E2345" t="str">
            <v>取付管</v>
          </cell>
          <cell r="G2345" t="str">
            <v>ｍ</v>
          </cell>
          <cell r="H2345">
            <v>10</v>
          </cell>
          <cell r="I2345">
            <v>620</v>
          </cell>
          <cell r="J2345">
            <v>6200</v>
          </cell>
        </row>
        <row r="2347">
          <cell r="D2347" t="str">
            <v>基礎材料</v>
          </cell>
          <cell r="E2347" t="str">
            <v>再生砂</v>
          </cell>
          <cell r="G2347" t="str">
            <v>㎥</v>
          </cell>
          <cell r="H2347">
            <v>3.36</v>
          </cell>
          <cell r="I2347">
            <v>2200</v>
          </cell>
          <cell r="J2347">
            <v>7392</v>
          </cell>
        </row>
        <row r="2349">
          <cell r="D2349" t="str">
            <v>基礎工</v>
          </cell>
          <cell r="G2349" t="str">
            <v>㎥</v>
          </cell>
          <cell r="H2349">
            <v>2.8</v>
          </cell>
          <cell r="I2349">
            <v>3800</v>
          </cell>
          <cell r="J2349">
            <v>10640</v>
          </cell>
        </row>
        <row r="2351">
          <cell r="D2351" t="str">
            <v>塩化ﾋﾞﾆﾙ管</v>
          </cell>
          <cell r="E2351" t="str">
            <v>JSWAS K-1</v>
          </cell>
          <cell r="G2351" t="str">
            <v>ｍ</v>
          </cell>
          <cell r="H2351">
            <v>10</v>
          </cell>
          <cell r="I2351">
            <v>1797</v>
          </cell>
          <cell r="J2351">
            <v>17970</v>
          </cell>
        </row>
        <row r="2353">
          <cell r="D2353" t="str">
            <v>塩ビ管据付工</v>
          </cell>
          <cell r="G2353" t="str">
            <v>㎥</v>
          </cell>
          <cell r="H2353">
            <v>10</v>
          </cell>
          <cell r="I2353">
            <v>1650</v>
          </cell>
          <cell r="J2353">
            <v>16500</v>
          </cell>
        </row>
        <row r="2355">
          <cell r="D2355" t="str">
            <v>その他</v>
          </cell>
          <cell r="E2355" t="str">
            <v>（材+労+雑）×10%</v>
          </cell>
          <cell r="J2355">
            <v>5870</v>
          </cell>
        </row>
        <row r="2357">
          <cell r="D2357" t="str">
            <v>諸雑費</v>
          </cell>
          <cell r="J2357">
            <v>-72</v>
          </cell>
        </row>
        <row r="2359">
          <cell r="D2359" t="str">
            <v>計</v>
          </cell>
          <cell r="J2359">
            <v>64500</v>
          </cell>
        </row>
        <row r="2361">
          <cell r="D2361" t="str">
            <v>１ｍあたり</v>
          </cell>
          <cell r="J2361">
            <v>6450</v>
          </cell>
        </row>
        <row r="2368">
          <cell r="C2368">
            <v>100</v>
          </cell>
        </row>
        <row r="2369">
          <cell r="A2369" t="str">
            <v>T220200</v>
          </cell>
          <cell r="B2369" t="str">
            <v>中低木植栽工</v>
          </cell>
          <cell r="C2369" t="str">
            <v>本</v>
          </cell>
          <cell r="K2369">
            <v>1130</v>
          </cell>
        </row>
        <row r="2371">
          <cell r="D2371" t="str">
            <v>クルメツツジ</v>
          </cell>
          <cell r="E2371" t="str">
            <v>ｈ0.6*ｗ0.5</v>
          </cell>
          <cell r="G2371" t="str">
            <v>本</v>
          </cell>
          <cell r="H2371">
            <v>100</v>
          </cell>
          <cell r="I2371">
            <v>620</v>
          </cell>
          <cell r="J2371">
            <v>62000</v>
          </cell>
        </row>
        <row r="2373">
          <cell r="D2373" t="str">
            <v>植栽工</v>
          </cell>
          <cell r="G2373" t="str">
            <v>本</v>
          </cell>
          <cell r="H2373">
            <v>100</v>
          </cell>
          <cell r="I2373">
            <v>410</v>
          </cell>
          <cell r="J2373">
            <v>41000</v>
          </cell>
        </row>
        <row r="2375">
          <cell r="D2375" t="str">
            <v>支柱設置工</v>
          </cell>
          <cell r="J2375">
            <v>0</v>
          </cell>
        </row>
        <row r="2377">
          <cell r="D2377" t="str">
            <v>植樹割増費</v>
          </cell>
          <cell r="G2377" t="str">
            <v>式</v>
          </cell>
          <cell r="H2377">
            <v>1</v>
          </cell>
          <cell r="I2377">
            <v>0</v>
          </cell>
          <cell r="J2377">
            <v>515</v>
          </cell>
        </row>
        <row r="2379">
          <cell r="D2379" t="str">
            <v>その他</v>
          </cell>
          <cell r="E2379" t="str">
            <v>（材+労+雑）×10%</v>
          </cell>
          <cell r="J2379">
            <v>10352</v>
          </cell>
        </row>
        <row r="2381">
          <cell r="D2381" t="str">
            <v>諸雑費</v>
          </cell>
          <cell r="J2381">
            <v>-867</v>
          </cell>
        </row>
        <row r="2383">
          <cell r="D2383" t="str">
            <v>計</v>
          </cell>
          <cell r="J2383">
            <v>113000</v>
          </cell>
        </row>
        <row r="2385">
          <cell r="D2385" t="str">
            <v>１本あたり</v>
          </cell>
          <cell r="J2385">
            <v>1130</v>
          </cell>
        </row>
        <row r="2409">
          <cell r="A2409" t="str">
            <v>T220900</v>
          </cell>
          <cell r="B2409" t="str">
            <v>廃棄材運搬Ⅰ類</v>
          </cell>
          <cell r="C2409" t="str">
            <v>㎡</v>
          </cell>
          <cell r="D2409" t="str">
            <v>ダンプトラック損料</v>
          </cell>
          <cell r="E2409" t="str">
            <v>10ｔ</v>
          </cell>
          <cell r="G2409" t="str">
            <v>日</v>
          </cell>
          <cell r="H2409">
            <v>9.8000000000000004E-2</v>
          </cell>
          <cell r="I2409">
            <v>13980</v>
          </cell>
          <cell r="J2409">
            <v>1370</v>
          </cell>
          <cell r="K2409">
            <v>1940</v>
          </cell>
        </row>
        <row r="2411">
          <cell r="B2411" t="str">
            <v>10t DID有 ﾎｳ0.6 ≦31.5</v>
          </cell>
          <cell r="D2411" t="str">
            <v>燃料</v>
          </cell>
          <cell r="E2411" t="str">
            <v>軽油,油脂類共</v>
          </cell>
          <cell r="G2411" t="str">
            <v>㍑</v>
          </cell>
          <cell r="H2411">
            <v>6.5</v>
          </cell>
          <cell r="I2411">
            <v>68</v>
          </cell>
          <cell r="J2411">
            <v>442</v>
          </cell>
        </row>
        <row r="2413">
          <cell r="D2413" t="str">
            <v>運転手（一般)</v>
          </cell>
          <cell r="G2413" t="str">
            <v>人</v>
          </cell>
          <cell r="H2413">
            <v>8.0100000000000005E-2</v>
          </cell>
          <cell r="I2413">
            <v>1440</v>
          </cell>
          <cell r="J2413">
            <v>115</v>
          </cell>
        </row>
        <row r="2415">
          <cell r="D2415" t="str">
            <v>その他</v>
          </cell>
          <cell r="E2415" t="str">
            <v>(労)*12％</v>
          </cell>
          <cell r="J2415">
            <v>13.799999999999999</v>
          </cell>
        </row>
        <row r="2417">
          <cell r="D2417" t="str">
            <v>計</v>
          </cell>
          <cell r="J2417">
            <v>1940.8</v>
          </cell>
        </row>
        <row r="2421">
          <cell r="A2421" t="str">
            <v>T229000</v>
          </cell>
          <cell r="B2421" t="str">
            <v>発生材処理費</v>
          </cell>
          <cell r="C2421" t="str">
            <v>㎡</v>
          </cell>
          <cell r="D2421" t="str">
            <v>廃棄剤運搬</v>
          </cell>
          <cell r="E2421" t="str">
            <v>10ｔ車 DID有 ﾎｳ0.6 ≦31.5</v>
          </cell>
          <cell r="G2421" t="str">
            <v>㎡</v>
          </cell>
          <cell r="H2421">
            <v>1</v>
          </cell>
          <cell r="I2421">
            <v>1940</v>
          </cell>
          <cell r="J2421">
            <v>1940</v>
          </cell>
          <cell r="K2421">
            <v>4250</v>
          </cell>
        </row>
        <row r="2423">
          <cell r="B2423" t="str">
            <v>廃棄材Ⅰ類</v>
          </cell>
          <cell r="D2423" t="str">
            <v>投棄料</v>
          </cell>
          <cell r="E2423" t="str">
            <v>中間処理場</v>
          </cell>
          <cell r="G2423" t="str">
            <v>㎡</v>
          </cell>
          <cell r="H2423">
            <v>1</v>
          </cell>
          <cell r="I2423">
            <v>2310</v>
          </cell>
          <cell r="J2423">
            <v>2310</v>
          </cell>
        </row>
        <row r="2425">
          <cell r="D2425" t="str">
            <v>計</v>
          </cell>
          <cell r="J2425">
            <v>4250</v>
          </cell>
        </row>
        <row r="2476">
          <cell r="F2476" t="str">
            <v>日</v>
          </cell>
        </row>
        <row r="2477">
          <cell r="A2477" t="str">
            <v>T237000</v>
          </cell>
          <cell r="B2477" t="str">
            <v>タワークレーン</v>
          </cell>
          <cell r="C2477" t="str">
            <v>基</v>
          </cell>
          <cell r="D2477" t="str">
            <v>本体損料</v>
          </cell>
          <cell r="E2477" t="str">
            <v>積載荷重1.2ｔ</v>
          </cell>
          <cell r="F2477">
            <v>290</v>
          </cell>
          <cell r="G2477" t="str">
            <v>基</v>
          </cell>
          <cell r="H2477">
            <v>1</v>
          </cell>
          <cell r="I2477">
            <v>8710</v>
          </cell>
          <cell r="J2477">
            <v>2525900</v>
          </cell>
          <cell r="K2477" t="e">
            <v>#N/A</v>
          </cell>
        </row>
        <row r="2478">
          <cell r="B2478" t="str">
            <v>〔固定式･水平型〕</v>
          </cell>
          <cell r="F2478" t="str">
            <v>日</v>
          </cell>
        </row>
        <row r="2479">
          <cell r="B2479" t="str">
            <v>吊上能力25ｔｍ</v>
          </cell>
          <cell r="D2479" t="str">
            <v>中間タワー損料</v>
          </cell>
          <cell r="F2479">
            <v>290</v>
          </cell>
          <cell r="G2479" t="str">
            <v>ｍ</v>
          </cell>
          <cell r="H2479">
            <v>33</v>
          </cell>
          <cell r="I2479">
            <v>149</v>
          </cell>
          <cell r="J2479">
            <v>1425930</v>
          </cell>
        </row>
        <row r="2480">
          <cell r="B2480" t="str">
            <v>H=33.0ｍ以下</v>
          </cell>
        </row>
        <row r="2481">
          <cell r="D2481" t="str">
            <v>副資材･消耗品</v>
          </cell>
          <cell r="I2481">
            <v>0</v>
          </cell>
          <cell r="J2481">
            <v>482328</v>
          </cell>
        </row>
        <row r="2483">
          <cell r="D2483" t="str">
            <v>トラッククレーン</v>
          </cell>
          <cell r="E2483" t="str">
            <v>油圧式10～１１ｔ吊</v>
          </cell>
          <cell r="G2483" t="str">
            <v>h</v>
          </cell>
          <cell r="H2483">
            <v>6</v>
          </cell>
          <cell r="I2483" t="e">
            <v>#N/A</v>
          </cell>
          <cell r="J2483" t="e">
            <v>#N/A</v>
          </cell>
        </row>
        <row r="2485">
          <cell r="D2485" t="str">
            <v>とび工</v>
          </cell>
          <cell r="G2485" t="str">
            <v>人</v>
          </cell>
          <cell r="H2485">
            <v>12</v>
          </cell>
          <cell r="I2485">
            <v>18100</v>
          </cell>
          <cell r="J2485">
            <v>217200</v>
          </cell>
        </row>
        <row r="2487">
          <cell r="D2487" t="str">
            <v>その他</v>
          </cell>
          <cell r="E2487" t="str">
            <v>（労）×12%</v>
          </cell>
          <cell r="J2487">
            <v>26064</v>
          </cell>
        </row>
        <row r="2489">
          <cell r="D2489" t="str">
            <v>計</v>
          </cell>
          <cell r="J2489" t="e">
            <v>#N/A</v>
          </cell>
        </row>
        <row r="2491">
          <cell r="E2491" t="str">
            <v>＊荷揚設備の高さ</v>
          </cell>
        </row>
        <row r="2492">
          <cell r="E2492" t="str">
            <v>　H=0.05+26.7+3.5=30.25m</v>
          </cell>
        </row>
        <row r="2494">
          <cell r="E2494" t="str">
            <v>＊設置期間（く体用）</v>
          </cell>
        </row>
        <row r="2495">
          <cell r="E2495" t="str">
            <v>　217*1.2+30=290.4　→　290日</v>
          </cell>
        </row>
        <row r="2496">
          <cell r="E2496" t="str">
            <v>＊副資材･消耗品</v>
          </cell>
        </row>
        <row r="2497">
          <cell r="E2497" t="str">
            <v>　(9,600,000+152,000*33.0)*0.033=482,328</v>
          </cell>
        </row>
        <row r="2502">
          <cell r="F2502" t="str">
            <v>日</v>
          </cell>
        </row>
        <row r="2503">
          <cell r="A2503" t="str">
            <v>T237100</v>
          </cell>
          <cell r="B2503" t="str">
            <v>一本構リフト</v>
          </cell>
          <cell r="C2503" t="str">
            <v>基</v>
          </cell>
          <cell r="D2503" t="str">
            <v>本体損料</v>
          </cell>
          <cell r="E2503" t="str">
            <v>積載荷重1.2ｔ</v>
          </cell>
          <cell r="F2503">
            <v>240</v>
          </cell>
          <cell r="G2503" t="str">
            <v>基</v>
          </cell>
          <cell r="H2503">
            <v>1</v>
          </cell>
          <cell r="I2503">
            <v>1040</v>
          </cell>
          <cell r="J2503">
            <v>249600</v>
          </cell>
          <cell r="K2503">
            <v>1026500</v>
          </cell>
        </row>
        <row r="2504">
          <cell r="B2504" t="str">
            <v>〔シングル型〕</v>
          </cell>
          <cell r="F2504" t="str">
            <v>日</v>
          </cell>
        </row>
        <row r="2505">
          <cell r="B2505" t="str">
            <v>吊上能力1ｔ</v>
          </cell>
          <cell r="D2505" t="str">
            <v>中間ガイドレール損料</v>
          </cell>
          <cell r="F2505">
            <v>240</v>
          </cell>
          <cell r="G2505" t="str">
            <v>ｍ</v>
          </cell>
          <cell r="H2505">
            <v>27</v>
          </cell>
          <cell r="I2505">
            <v>16</v>
          </cell>
          <cell r="J2505">
            <v>103680</v>
          </cell>
        </row>
        <row r="2506">
          <cell r="B2506" t="str">
            <v>H=34.5ｍ以下</v>
          </cell>
          <cell r="F2506" t="str">
            <v>日</v>
          </cell>
        </row>
        <row r="2507">
          <cell r="D2507" t="str">
            <v>モーターウィンチ損料</v>
          </cell>
          <cell r="F2507">
            <v>240</v>
          </cell>
          <cell r="G2507" t="str">
            <v>ｍ</v>
          </cell>
          <cell r="H2507">
            <v>1</v>
          </cell>
          <cell r="I2507">
            <v>1400</v>
          </cell>
          <cell r="J2507">
            <v>336000</v>
          </cell>
        </row>
        <row r="2509">
          <cell r="D2509" t="str">
            <v>副資材･消耗品</v>
          </cell>
          <cell r="I2509">
            <v>0</v>
          </cell>
          <cell r="J2509">
            <v>53414.000000000007</v>
          </cell>
        </row>
        <row r="2511">
          <cell r="D2511" t="str">
            <v>とび工</v>
          </cell>
          <cell r="G2511" t="str">
            <v>人</v>
          </cell>
          <cell r="H2511">
            <v>14</v>
          </cell>
          <cell r="I2511">
            <v>18100</v>
          </cell>
          <cell r="J2511">
            <v>253400</v>
          </cell>
        </row>
        <row r="2513">
          <cell r="D2513" t="str">
            <v>その他</v>
          </cell>
          <cell r="E2513" t="str">
            <v>（労）×12%</v>
          </cell>
          <cell r="J2513">
            <v>30408</v>
          </cell>
        </row>
        <row r="2515">
          <cell r="D2515" t="str">
            <v>計</v>
          </cell>
          <cell r="J2515">
            <v>1026502</v>
          </cell>
        </row>
        <row r="2517">
          <cell r="E2517" t="str">
            <v>＊荷揚設備の高さ</v>
          </cell>
        </row>
        <row r="2518">
          <cell r="E2518" t="str">
            <v>　H=0.05+26.7+3.5=30.25m</v>
          </cell>
        </row>
        <row r="2520">
          <cell r="E2520" t="str">
            <v>＊設置期間（仕上げ用，く体用）</v>
          </cell>
        </row>
        <row r="2521">
          <cell r="E2521" t="str">
            <v>　((22+81)+112)*1.2-15=243.0　→　240日</v>
          </cell>
        </row>
        <row r="2522">
          <cell r="E2522" t="str">
            <v>＊副資材･消耗品</v>
          </cell>
        </row>
        <row r="2523">
          <cell r="E2523" t="str">
            <v>　(1,220,000+13,000*27)*0.034=53,414</v>
          </cell>
        </row>
        <row r="2544">
          <cell r="F2544" t="str">
            <v>日</v>
          </cell>
        </row>
        <row r="2545">
          <cell r="A2545" t="str">
            <v>T237200</v>
          </cell>
          <cell r="B2545" t="str">
            <v>二本構リフト</v>
          </cell>
          <cell r="C2545" t="str">
            <v>基</v>
          </cell>
          <cell r="D2545" t="str">
            <v>本体損料</v>
          </cell>
          <cell r="E2545" t="str">
            <v>積載荷重1.2ｔ</v>
          </cell>
          <cell r="F2545">
            <v>240</v>
          </cell>
          <cell r="G2545" t="str">
            <v>基</v>
          </cell>
          <cell r="H2545">
            <v>1</v>
          </cell>
          <cell r="I2545">
            <v>1940</v>
          </cell>
          <cell r="J2545">
            <v>465600</v>
          </cell>
          <cell r="K2545" t="e">
            <v>#N/A</v>
          </cell>
        </row>
        <row r="2546">
          <cell r="B2546" t="str">
            <v>吊上能力1.2ｔ</v>
          </cell>
          <cell r="F2546" t="str">
            <v>日</v>
          </cell>
        </row>
        <row r="2547">
          <cell r="B2547" t="str">
            <v>H=34.5ｍ以下</v>
          </cell>
          <cell r="D2547" t="str">
            <v>中間ガイドレール損料</v>
          </cell>
          <cell r="F2547">
            <v>240</v>
          </cell>
          <cell r="G2547" t="str">
            <v>ｍ</v>
          </cell>
          <cell r="H2547">
            <v>34.5</v>
          </cell>
          <cell r="I2547">
            <v>51</v>
          </cell>
          <cell r="J2547">
            <v>422280</v>
          </cell>
        </row>
        <row r="2548">
          <cell r="F2548" t="str">
            <v>日</v>
          </cell>
        </row>
        <row r="2549">
          <cell r="D2549" t="str">
            <v>モーターウィンチ損料</v>
          </cell>
          <cell r="F2549">
            <v>240</v>
          </cell>
          <cell r="G2549" t="str">
            <v>ｍ</v>
          </cell>
          <cell r="H2549">
            <v>1</v>
          </cell>
          <cell r="I2549">
            <v>1940</v>
          </cell>
          <cell r="J2549">
            <v>465600</v>
          </cell>
        </row>
        <row r="2551">
          <cell r="D2551" t="str">
            <v>副資材･消耗品</v>
          </cell>
          <cell r="I2551">
            <v>0</v>
          </cell>
          <cell r="J2551">
            <v>113977.50000000001</v>
          </cell>
        </row>
        <row r="2553">
          <cell r="D2553" t="str">
            <v>トラッククレーン</v>
          </cell>
          <cell r="E2553" t="str">
            <v>油圧式10～１１ｔ吊</v>
          </cell>
          <cell r="G2553" t="str">
            <v>h</v>
          </cell>
          <cell r="H2553">
            <v>6</v>
          </cell>
          <cell r="I2553" t="e">
            <v>#N/A</v>
          </cell>
          <cell r="J2553" t="e">
            <v>#N/A</v>
          </cell>
        </row>
        <row r="2555">
          <cell r="D2555" t="str">
            <v>とび工</v>
          </cell>
          <cell r="G2555" t="str">
            <v>人</v>
          </cell>
          <cell r="H2555">
            <v>15</v>
          </cell>
          <cell r="I2555">
            <v>18100</v>
          </cell>
          <cell r="J2555">
            <v>271500</v>
          </cell>
        </row>
        <row r="2557">
          <cell r="D2557" t="str">
            <v>その他</v>
          </cell>
          <cell r="E2557" t="str">
            <v>（労）×12%</v>
          </cell>
          <cell r="J2557">
            <v>32580</v>
          </cell>
        </row>
        <row r="2559">
          <cell r="D2559" t="str">
            <v>計</v>
          </cell>
          <cell r="J2559" t="e">
            <v>#N/A</v>
          </cell>
        </row>
        <row r="2561">
          <cell r="E2561" t="str">
            <v>＊荷揚設備の高さ</v>
          </cell>
        </row>
        <row r="2562">
          <cell r="E2562" t="str">
            <v>　H=0.05+26.7+3.5=30.25m</v>
          </cell>
        </row>
        <row r="2564">
          <cell r="E2564" t="str">
            <v>＊設置期間（仕上げ用，く体用）</v>
          </cell>
        </row>
        <row r="2565">
          <cell r="E2565" t="str">
            <v>　((22+81)+112)*1.2-15=243.0　→　240日</v>
          </cell>
        </row>
        <row r="2566">
          <cell r="E2566" t="str">
            <v>＊副資材･消耗品</v>
          </cell>
        </row>
        <row r="2567">
          <cell r="E2567" t="str">
            <v>　(1,980,000+37,000*34.5)*0.035=113,978</v>
          </cell>
        </row>
        <row r="2593">
          <cell r="A2593" t="str">
            <v>T237300</v>
          </cell>
          <cell r="B2593" t="str">
            <v>荷揚設備運搬費</v>
          </cell>
          <cell r="C2593" t="str">
            <v>基</v>
          </cell>
          <cell r="D2593" t="str">
            <v>タワークレーン</v>
          </cell>
          <cell r="E2593" t="str">
            <v>h≦33.0m</v>
          </cell>
          <cell r="G2593" t="str">
            <v>台</v>
          </cell>
          <cell r="H2593">
            <v>2.8128000000000002</v>
          </cell>
          <cell r="I2593" t="e">
            <v>#N/A</v>
          </cell>
          <cell r="J2593" t="e">
            <v>#N/A</v>
          </cell>
          <cell r="K2593" t="e">
            <v>#N/A</v>
          </cell>
        </row>
        <row r="2595">
          <cell r="B2595" t="str">
            <v>(10t車)</v>
          </cell>
        </row>
        <row r="2597">
          <cell r="A2597" t="str">
            <v>T237301</v>
          </cell>
          <cell r="D2597" t="str">
            <v>一本構リフト</v>
          </cell>
          <cell r="E2597" t="str">
            <v>h≦34.5m</v>
          </cell>
          <cell r="G2597" t="str">
            <v>台</v>
          </cell>
          <cell r="H2597">
            <v>0.3</v>
          </cell>
          <cell r="I2597" t="e">
            <v>#N/A</v>
          </cell>
          <cell r="J2597" t="e">
            <v>#N/A</v>
          </cell>
          <cell r="K2597" t="e">
            <v>#N/A</v>
          </cell>
        </row>
        <row r="2601">
          <cell r="A2601" t="str">
            <v>T237302</v>
          </cell>
          <cell r="D2601" t="str">
            <v>二本構リフト</v>
          </cell>
          <cell r="E2601" t="str">
            <v>h≦34.5m</v>
          </cell>
          <cell r="G2601" t="str">
            <v>台</v>
          </cell>
          <cell r="H2601">
            <v>0.55840000000000001</v>
          </cell>
          <cell r="I2601" t="e">
            <v>#N/A</v>
          </cell>
          <cell r="J2601" t="e">
            <v>#N/A</v>
          </cell>
          <cell r="K2601" t="e">
            <v>#N/A</v>
          </cell>
        </row>
        <row r="2612">
          <cell r="F2612" t="str">
            <v>日</v>
          </cell>
        </row>
        <row r="2613">
          <cell r="A2613" t="str">
            <v>T222100</v>
          </cell>
          <cell r="B2613" t="str">
            <v>仮囲い</v>
          </cell>
          <cell r="C2613" t="str">
            <v>ｍ</v>
          </cell>
          <cell r="D2613" t="str">
            <v>仮囲鉄板損料</v>
          </cell>
          <cell r="E2613" t="str">
            <v>厚1.2</v>
          </cell>
          <cell r="F2613">
            <v>540</v>
          </cell>
          <cell r="G2613" t="str">
            <v>㎡</v>
          </cell>
          <cell r="H2613">
            <v>3.15</v>
          </cell>
          <cell r="I2613">
            <v>2.8</v>
          </cell>
          <cell r="J2613">
            <v>4763</v>
          </cell>
          <cell r="K2613">
            <v>12630</v>
          </cell>
        </row>
        <row r="2614">
          <cell r="B2614" t="str">
            <v>（仮囲鉄板H=3.0ｍ）</v>
          </cell>
          <cell r="F2614" t="str">
            <v>日</v>
          </cell>
        </row>
        <row r="2615">
          <cell r="D2615" t="str">
            <v>丸パイプ損料</v>
          </cell>
          <cell r="E2615" t="str">
            <v>φ48.6</v>
          </cell>
          <cell r="F2615">
            <v>540</v>
          </cell>
          <cell r="G2615" t="str">
            <v>ｍ</v>
          </cell>
          <cell r="H2615">
            <v>9.36</v>
          </cell>
          <cell r="I2615">
            <v>0.41</v>
          </cell>
          <cell r="J2615">
            <v>2072</v>
          </cell>
        </row>
        <row r="2617">
          <cell r="D2617" t="str">
            <v>世話役</v>
          </cell>
          <cell r="G2617" t="str">
            <v>人</v>
          </cell>
          <cell r="H2617">
            <v>4.9000000000000002E-2</v>
          </cell>
          <cell r="I2617">
            <v>22600</v>
          </cell>
          <cell r="J2617">
            <v>1107</v>
          </cell>
        </row>
        <row r="2619">
          <cell r="D2619" t="str">
            <v>普通作業員</v>
          </cell>
          <cell r="G2619" t="str">
            <v>人</v>
          </cell>
          <cell r="H2619">
            <v>0.24</v>
          </cell>
          <cell r="I2619">
            <v>15500</v>
          </cell>
          <cell r="J2619">
            <v>3720</v>
          </cell>
        </row>
        <row r="2621">
          <cell r="D2621" t="str">
            <v>雑費</v>
          </cell>
          <cell r="E2621" t="str">
            <v>（労）×8%</v>
          </cell>
          <cell r="I2621">
            <v>0</v>
          </cell>
          <cell r="J2621">
            <v>386</v>
          </cell>
        </row>
        <row r="2623">
          <cell r="D2623" t="str">
            <v>その他</v>
          </cell>
          <cell r="E2623" t="str">
            <v>（労）×12%</v>
          </cell>
          <cell r="J2623">
            <v>579</v>
          </cell>
        </row>
        <row r="2625">
          <cell r="D2625" t="str">
            <v>計</v>
          </cell>
          <cell r="J2625">
            <v>12627</v>
          </cell>
        </row>
      </sheetData>
      <sheetData sheetId="2" refreshError="1">
        <row r="4">
          <cell r="G4" t="str">
            <v>共用</v>
          </cell>
        </row>
        <row r="5">
          <cell r="A5" t="str">
            <v>T032000</v>
          </cell>
          <cell r="B5" t="str">
            <v>土砂運搬</v>
          </cell>
          <cell r="C5" t="str">
            <v>ｍ3</v>
          </cell>
          <cell r="D5" t="str">
            <v>ダンプトラック損料</v>
          </cell>
          <cell r="E5" t="str">
            <v>２t車</v>
          </cell>
          <cell r="G5" t="str">
            <v>日</v>
          </cell>
          <cell r="H5">
            <v>5.8000000000000003E-2</v>
          </cell>
          <cell r="I5">
            <v>3220</v>
          </cell>
          <cell r="J5">
            <v>187</v>
          </cell>
          <cell r="K5">
            <v>1150</v>
          </cell>
          <cell r="L5" t="str">
            <v>ダンプトラック損料</v>
          </cell>
        </row>
        <row r="6">
          <cell r="B6" t="str">
            <v>（２t車，ＤＩＤ区間　有り</v>
          </cell>
          <cell r="L6" t="str">
            <v>はタイヤ損耗費及び</v>
          </cell>
        </row>
        <row r="7">
          <cell r="B7" t="str">
            <v>ﾊﾞｯｸﾎｳ　油圧式ｸﾛｰﾗ型</v>
          </cell>
          <cell r="D7" t="str">
            <v>燃料</v>
          </cell>
          <cell r="E7" t="str">
            <v>軽油，油脂類共</v>
          </cell>
          <cell r="G7" t="str">
            <v>㍑</v>
          </cell>
          <cell r="H7">
            <v>1.32</v>
          </cell>
          <cell r="I7">
            <v>68</v>
          </cell>
          <cell r="J7">
            <v>90</v>
          </cell>
          <cell r="L7" t="str">
            <v>補修費を含む。</v>
          </cell>
        </row>
        <row r="8">
          <cell r="B8" t="str">
            <v>0.13ｍ3）0.3km以下</v>
          </cell>
        </row>
        <row r="9">
          <cell r="D9" t="str">
            <v>運転手（一般）</v>
          </cell>
          <cell r="G9" t="str">
            <v>人</v>
          </cell>
          <cell r="H9">
            <v>4.4999999999999998E-2</v>
          </cell>
          <cell r="I9">
            <v>17000</v>
          </cell>
          <cell r="J9">
            <v>765</v>
          </cell>
        </row>
        <row r="11">
          <cell r="D11" t="str">
            <v>その他</v>
          </cell>
          <cell r="E11" t="str">
            <v>（労＋雑）×12%</v>
          </cell>
          <cell r="J11">
            <v>103</v>
          </cell>
        </row>
        <row r="13">
          <cell r="D13" t="str">
            <v>計</v>
          </cell>
          <cell r="J13">
            <v>1145</v>
          </cell>
        </row>
        <row r="16">
          <cell r="G16" t="str">
            <v>共用</v>
          </cell>
        </row>
        <row r="17">
          <cell r="A17" t="str">
            <v>T032001</v>
          </cell>
          <cell r="B17" t="str">
            <v>土砂運搬</v>
          </cell>
          <cell r="C17" t="str">
            <v>ｍ3</v>
          </cell>
          <cell r="D17" t="str">
            <v>ダンプトラック損料</v>
          </cell>
          <cell r="E17" t="str">
            <v>２t車</v>
          </cell>
          <cell r="G17" t="str">
            <v>日</v>
          </cell>
          <cell r="H17">
            <v>6.5000000000000002E-2</v>
          </cell>
          <cell r="I17">
            <v>3220</v>
          </cell>
          <cell r="J17">
            <v>209</v>
          </cell>
          <cell r="K17">
            <v>1270</v>
          </cell>
          <cell r="L17" t="str">
            <v>ダンプトラック損料</v>
          </cell>
        </row>
        <row r="18">
          <cell r="B18" t="str">
            <v>（２t車，ＤＩＤ区間　有り</v>
          </cell>
          <cell r="L18" t="str">
            <v>はタイヤ損耗費及び</v>
          </cell>
        </row>
        <row r="19">
          <cell r="B19" t="str">
            <v>ﾊﾞｯｸﾎｳ　油圧式ｸﾛｰﾗ型</v>
          </cell>
          <cell r="D19" t="str">
            <v>燃料</v>
          </cell>
          <cell r="E19" t="str">
            <v>軽油，油脂類共</v>
          </cell>
          <cell r="G19" t="str">
            <v>㍑</v>
          </cell>
          <cell r="H19">
            <v>1.47</v>
          </cell>
          <cell r="I19">
            <v>68</v>
          </cell>
          <cell r="J19">
            <v>100</v>
          </cell>
          <cell r="L19" t="str">
            <v>補修費を含む。</v>
          </cell>
        </row>
        <row r="20">
          <cell r="B20" t="str">
            <v>0.13ｍ3）1.0km以下</v>
          </cell>
        </row>
        <row r="21">
          <cell r="D21" t="str">
            <v>運転手（一般）</v>
          </cell>
          <cell r="G21" t="str">
            <v>人</v>
          </cell>
          <cell r="H21">
            <v>0.05</v>
          </cell>
          <cell r="I21">
            <v>17000</v>
          </cell>
          <cell r="J21">
            <v>850</v>
          </cell>
        </row>
        <row r="23">
          <cell r="D23" t="str">
            <v>その他</v>
          </cell>
          <cell r="E23" t="str">
            <v>（労＋雑）×12%</v>
          </cell>
          <cell r="J23">
            <v>114</v>
          </cell>
        </row>
        <row r="25">
          <cell r="D25" t="str">
            <v>計</v>
          </cell>
          <cell r="J25">
            <v>1273</v>
          </cell>
        </row>
        <row r="28">
          <cell r="G28" t="str">
            <v>共用</v>
          </cell>
        </row>
        <row r="29">
          <cell r="A29" t="str">
            <v>T032002</v>
          </cell>
          <cell r="B29" t="str">
            <v>土砂運搬</v>
          </cell>
          <cell r="C29" t="str">
            <v>ｍ3</v>
          </cell>
          <cell r="D29" t="str">
            <v>ダンプトラック損料</v>
          </cell>
          <cell r="E29" t="str">
            <v>２t車</v>
          </cell>
          <cell r="G29" t="str">
            <v>日</v>
          </cell>
          <cell r="H29">
            <v>7.6999999999999999E-2</v>
          </cell>
          <cell r="I29">
            <v>3220</v>
          </cell>
          <cell r="J29">
            <v>248</v>
          </cell>
          <cell r="K29">
            <v>1530</v>
          </cell>
          <cell r="L29" t="str">
            <v>ダンプトラック損料</v>
          </cell>
        </row>
        <row r="30">
          <cell r="B30" t="str">
            <v>（２t車，ＤＩＤ区間　有り</v>
          </cell>
          <cell r="L30" t="str">
            <v>はタイヤ損耗費及び</v>
          </cell>
        </row>
        <row r="31">
          <cell r="B31" t="str">
            <v>ﾊﾞｯｸﾎｳ　油圧式ｸﾛｰﾗ型</v>
          </cell>
          <cell r="D31" t="str">
            <v>燃料</v>
          </cell>
          <cell r="E31" t="str">
            <v>軽油，油脂類共</v>
          </cell>
          <cell r="G31" t="str">
            <v>㍑</v>
          </cell>
          <cell r="H31">
            <v>1.76</v>
          </cell>
          <cell r="I31">
            <v>68</v>
          </cell>
          <cell r="J31">
            <v>120</v>
          </cell>
          <cell r="L31" t="str">
            <v>補修費を含む。</v>
          </cell>
        </row>
        <row r="32">
          <cell r="B32" t="str">
            <v>0.13ｍ3）1.5km以下</v>
          </cell>
        </row>
        <row r="33">
          <cell r="D33" t="str">
            <v>運転手（一般）</v>
          </cell>
          <cell r="G33" t="str">
            <v>人</v>
          </cell>
          <cell r="H33">
            <v>0.06</v>
          </cell>
          <cell r="I33">
            <v>17000</v>
          </cell>
          <cell r="J33">
            <v>1020</v>
          </cell>
        </row>
        <row r="35">
          <cell r="D35" t="str">
            <v>その他</v>
          </cell>
          <cell r="E35" t="str">
            <v>（労＋雑）×12%</v>
          </cell>
          <cell r="J35">
            <v>137</v>
          </cell>
        </row>
        <row r="37">
          <cell r="D37" t="str">
            <v>計</v>
          </cell>
          <cell r="J37">
            <v>1525</v>
          </cell>
        </row>
        <row r="40">
          <cell r="G40" t="str">
            <v>共用</v>
          </cell>
        </row>
        <row r="41">
          <cell r="A41" t="str">
            <v>T032003</v>
          </cell>
          <cell r="B41" t="str">
            <v>土砂運搬</v>
          </cell>
          <cell r="C41" t="str">
            <v>ｍ3</v>
          </cell>
          <cell r="D41" t="str">
            <v>ダンプトラック損料</v>
          </cell>
          <cell r="E41" t="str">
            <v>２t車</v>
          </cell>
          <cell r="G41" t="str">
            <v>日</v>
          </cell>
          <cell r="H41">
            <v>0.09</v>
          </cell>
          <cell r="I41">
            <v>3220</v>
          </cell>
          <cell r="J41">
            <v>290</v>
          </cell>
          <cell r="K41">
            <v>1780</v>
          </cell>
          <cell r="L41" t="str">
            <v>ダンプトラック損料</v>
          </cell>
        </row>
        <row r="42">
          <cell r="B42" t="str">
            <v>（２t車，ＤＩＤ区間　有り</v>
          </cell>
          <cell r="L42" t="str">
            <v>はタイヤ損耗費及び</v>
          </cell>
        </row>
        <row r="43">
          <cell r="B43" t="str">
            <v>ﾊﾞｯｸﾎｳ　油圧式ｸﾛｰﾗ型</v>
          </cell>
          <cell r="D43" t="str">
            <v>燃料</v>
          </cell>
          <cell r="E43" t="str">
            <v>軽油，油脂類共</v>
          </cell>
          <cell r="G43" t="str">
            <v>㍑</v>
          </cell>
          <cell r="H43">
            <v>2.06</v>
          </cell>
          <cell r="I43">
            <v>68</v>
          </cell>
          <cell r="J43">
            <v>140</v>
          </cell>
          <cell r="L43" t="str">
            <v>補修費を含む。</v>
          </cell>
        </row>
        <row r="44">
          <cell r="B44" t="str">
            <v>0.13ｍ3）2.5km以下</v>
          </cell>
        </row>
        <row r="45">
          <cell r="D45" t="str">
            <v>運転手（一般）</v>
          </cell>
          <cell r="G45" t="str">
            <v>人</v>
          </cell>
          <cell r="H45">
            <v>7.0000000000000007E-2</v>
          </cell>
          <cell r="I45">
            <v>17000</v>
          </cell>
          <cell r="J45">
            <v>1190</v>
          </cell>
        </row>
        <row r="47">
          <cell r="D47" t="str">
            <v>その他</v>
          </cell>
          <cell r="E47" t="str">
            <v>（労＋雑）×12%</v>
          </cell>
          <cell r="J47">
            <v>160</v>
          </cell>
        </row>
        <row r="49">
          <cell r="D49" t="str">
            <v>計</v>
          </cell>
          <cell r="J49">
            <v>1780</v>
          </cell>
        </row>
        <row r="52">
          <cell r="G52" t="str">
            <v>共用</v>
          </cell>
        </row>
        <row r="53">
          <cell r="A53" t="str">
            <v>T032004</v>
          </cell>
          <cell r="B53" t="str">
            <v>土砂運搬</v>
          </cell>
          <cell r="C53" t="str">
            <v>ｍ3</v>
          </cell>
          <cell r="D53" t="str">
            <v>ダンプトラック損料</v>
          </cell>
          <cell r="E53" t="str">
            <v>２t車</v>
          </cell>
          <cell r="G53" t="str">
            <v>日</v>
          </cell>
          <cell r="H53">
            <v>0.10299999999999999</v>
          </cell>
          <cell r="I53">
            <v>3220</v>
          </cell>
          <cell r="J53">
            <v>332</v>
          </cell>
          <cell r="K53">
            <v>2030</v>
          </cell>
          <cell r="L53" t="str">
            <v>ダンプトラック損料</v>
          </cell>
        </row>
        <row r="54">
          <cell r="B54" t="str">
            <v>（２t車，ＤＩＤ区間　有り</v>
          </cell>
          <cell r="L54" t="str">
            <v>はタイヤ損耗費及び</v>
          </cell>
        </row>
        <row r="55">
          <cell r="B55" t="str">
            <v>ﾊﾞｯｸﾎｳ　油圧式ｸﾛｰﾗ型</v>
          </cell>
          <cell r="D55" t="str">
            <v>燃料</v>
          </cell>
          <cell r="E55" t="str">
            <v>軽油，油脂類共</v>
          </cell>
          <cell r="G55" t="str">
            <v>㍑</v>
          </cell>
          <cell r="H55">
            <v>2.35</v>
          </cell>
          <cell r="I55">
            <v>68</v>
          </cell>
          <cell r="J55">
            <v>160</v>
          </cell>
          <cell r="L55" t="str">
            <v>補修費を含む。</v>
          </cell>
        </row>
        <row r="56">
          <cell r="B56" t="str">
            <v>0.13ｍ3）3.0km以下</v>
          </cell>
        </row>
        <row r="57">
          <cell r="D57" t="str">
            <v>運転手（一般）</v>
          </cell>
          <cell r="G57" t="str">
            <v>人</v>
          </cell>
          <cell r="H57">
            <v>0.08</v>
          </cell>
          <cell r="I57">
            <v>17000</v>
          </cell>
          <cell r="J57">
            <v>1360</v>
          </cell>
        </row>
        <row r="59">
          <cell r="D59" t="str">
            <v>その他</v>
          </cell>
          <cell r="E59" t="str">
            <v>（労＋雑）×12%</v>
          </cell>
          <cell r="J59">
            <v>182</v>
          </cell>
        </row>
        <row r="61">
          <cell r="D61" t="str">
            <v>計</v>
          </cell>
          <cell r="J61">
            <v>2034</v>
          </cell>
        </row>
        <row r="64">
          <cell r="G64" t="str">
            <v>共用</v>
          </cell>
        </row>
        <row r="65">
          <cell r="A65" t="str">
            <v>T032005</v>
          </cell>
          <cell r="B65" t="str">
            <v>土砂運搬</v>
          </cell>
          <cell r="C65" t="str">
            <v>ｍ3</v>
          </cell>
          <cell r="D65" t="str">
            <v>ダンプトラック損料</v>
          </cell>
          <cell r="E65" t="str">
            <v>２t車</v>
          </cell>
          <cell r="G65" t="str">
            <v>日</v>
          </cell>
          <cell r="H65">
            <v>0.11600000000000001</v>
          </cell>
          <cell r="I65">
            <v>3220</v>
          </cell>
          <cell r="J65">
            <v>374</v>
          </cell>
          <cell r="K65">
            <v>2290</v>
          </cell>
          <cell r="L65" t="str">
            <v>ダンプトラック損料</v>
          </cell>
        </row>
        <row r="66">
          <cell r="B66" t="str">
            <v>（２t車，ＤＩＤ区間　有り</v>
          </cell>
          <cell r="L66" t="str">
            <v>はタイヤ損耗費及び</v>
          </cell>
        </row>
        <row r="67">
          <cell r="B67" t="str">
            <v>ﾊﾞｯｸﾎｳ　油圧式ｸﾛｰﾗ型</v>
          </cell>
          <cell r="D67" t="str">
            <v>燃料</v>
          </cell>
          <cell r="E67" t="str">
            <v>軽油，油脂類共</v>
          </cell>
          <cell r="G67" t="str">
            <v>㍑</v>
          </cell>
          <cell r="H67">
            <v>2.65</v>
          </cell>
          <cell r="I67">
            <v>68</v>
          </cell>
          <cell r="J67">
            <v>180</v>
          </cell>
          <cell r="L67" t="str">
            <v>補修費を含む。</v>
          </cell>
        </row>
        <row r="68">
          <cell r="B68" t="str">
            <v>0.13ｍ3）3.5km以下</v>
          </cell>
        </row>
        <row r="69">
          <cell r="D69" t="str">
            <v>運転手（一般）</v>
          </cell>
          <cell r="G69" t="str">
            <v>人</v>
          </cell>
          <cell r="H69">
            <v>0.09</v>
          </cell>
          <cell r="I69">
            <v>17000</v>
          </cell>
          <cell r="J69">
            <v>1530</v>
          </cell>
        </row>
        <row r="71">
          <cell r="D71" t="str">
            <v>その他</v>
          </cell>
          <cell r="E71" t="str">
            <v>（労＋雑）×12%</v>
          </cell>
          <cell r="J71">
            <v>205</v>
          </cell>
        </row>
        <row r="73">
          <cell r="D73" t="str">
            <v>計</v>
          </cell>
          <cell r="J73">
            <v>2289</v>
          </cell>
        </row>
        <row r="74">
          <cell r="G74" t="str">
            <v>共用</v>
          </cell>
        </row>
        <row r="75">
          <cell r="A75" t="str">
            <v>T032006</v>
          </cell>
          <cell r="B75" t="str">
            <v>土砂運搬</v>
          </cell>
          <cell r="C75" t="str">
            <v>ｍ3</v>
          </cell>
          <cell r="D75" t="str">
            <v>ダンプトラック損料</v>
          </cell>
          <cell r="E75" t="str">
            <v>２t車</v>
          </cell>
          <cell r="G75" t="str">
            <v>日</v>
          </cell>
          <cell r="H75">
            <v>0.129</v>
          </cell>
          <cell r="I75">
            <v>3220</v>
          </cell>
          <cell r="J75">
            <v>415</v>
          </cell>
          <cell r="K75">
            <v>2540</v>
          </cell>
          <cell r="L75" t="str">
            <v>ダンプトラック損料</v>
          </cell>
        </row>
        <row r="76">
          <cell r="B76" t="str">
            <v>（２t車，ＤＩＤ区間　有り</v>
          </cell>
          <cell r="L76" t="str">
            <v>はタイヤ損耗費及び</v>
          </cell>
        </row>
        <row r="77">
          <cell r="B77" t="str">
            <v>ﾊﾞｯｸﾎｳ　油圧式ｸﾛｰﾗ型</v>
          </cell>
          <cell r="D77" t="str">
            <v>燃料</v>
          </cell>
          <cell r="E77" t="str">
            <v>軽油，油脂類共</v>
          </cell>
          <cell r="G77" t="str">
            <v>㍑</v>
          </cell>
          <cell r="H77">
            <v>2.94</v>
          </cell>
          <cell r="I77">
            <v>68</v>
          </cell>
          <cell r="J77">
            <v>200</v>
          </cell>
          <cell r="L77" t="str">
            <v>補修費を含む。</v>
          </cell>
        </row>
        <row r="78">
          <cell r="B78" t="str">
            <v>0.13ｍ3）4.5km以下</v>
          </cell>
        </row>
        <row r="79">
          <cell r="D79" t="str">
            <v>運転手（一般）</v>
          </cell>
          <cell r="G79" t="str">
            <v>人</v>
          </cell>
          <cell r="H79">
            <v>0.1</v>
          </cell>
          <cell r="I79">
            <v>17000</v>
          </cell>
          <cell r="J79">
            <v>1700</v>
          </cell>
        </row>
        <row r="81">
          <cell r="D81" t="str">
            <v>その他</v>
          </cell>
          <cell r="E81" t="str">
            <v>（労＋雑）×12%</v>
          </cell>
          <cell r="J81">
            <v>228</v>
          </cell>
        </row>
        <row r="83">
          <cell r="D83" t="str">
            <v>計</v>
          </cell>
          <cell r="J83">
            <v>2543</v>
          </cell>
        </row>
        <row r="86">
          <cell r="G86" t="str">
            <v>共用</v>
          </cell>
        </row>
        <row r="87">
          <cell r="A87" t="str">
            <v>T032007</v>
          </cell>
          <cell r="B87" t="str">
            <v>土砂運搬</v>
          </cell>
          <cell r="C87" t="str">
            <v>ｍ3</v>
          </cell>
          <cell r="D87" t="str">
            <v>ダンプトラック損料</v>
          </cell>
          <cell r="E87" t="str">
            <v>２t車</v>
          </cell>
          <cell r="G87" t="str">
            <v>日</v>
          </cell>
          <cell r="H87">
            <v>0.14199999999999999</v>
          </cell>
          <cell r="I87">
            <v>3220</v>
          </cell>
          <cell r="J87">
            <v>457</v>
          </cell>
          <cell r="K87">
            <v>2800</v>
          </cell>
          <cell r="L87" t="str">
            <v>ダンプトラック損料</v>
          </cell>
        </row>
        <row r="88">
          <cell r="B88" t="str">
            <v>（２t車，ＤＩＤ区間　有り</v>
          </cell>
          <cell r="L88" t="str">
            <v>はタイヤ損耗費及び</v>
          </cell>
        </row>
        <row r="89">
          <cell r="B89" t="str">
            <v>ﾊﾞｯｸﾎｳ　油圧式ｸﾛｰﾗ型</v>
          </cell>
          <cell r="D89" t="str">
            <v>燃料</v>
          </cell>
          <cell r="E89" t="str">
            <v>軽油，油脂類共</v>
          </cell>
          <cell r="G89" t="str">
            <v>㍑</v>
          </cell>
          <cell r="H89">
            <v>3.23</v>
          </cell>
          <cell r="I89">
            <v>68</v>
          </cell>
          <cell r="J89">
            <v>220</v>
          </cell>
          <cell r="L89" t="str">
            <v>補修費を含む。</v>
          </cell>
        </row>
        <row r="90">
          <cell r="B90" t="str">
            <v>0.13ｍ3）5.0km以下</v>
          </cell>
        </row>
        <row r="91">
          <cell r="D91" t="str">
            <v>運転手（一般）</v>
          </cell>
          <cell r="G91" t="str">
            <v>人</v>
          </cell>
          <cell r="H91">
            <v>0.11</v>
          </cell>
          <cell r="I91">
            <v>17000</v>
          </cell>
          <cell r="J91">
            <v>1870</v>
          </cell>
        </row>
        <row r="93">
          <cell r="D93" t="str">
            <v>その他</v>
          </cell>
          <cell r="E93" t="str">
            <v>（労＋雑）×12%</v>
          </cell>
          <cell r="J93">
            <v>251</v>
          </cell>
        </row>
        <row r="95">
          <cell r="D95" t="str">
            <v>計</v>
          </cell>
          <cell r="J95">
            <v>2798</v>
          </cell>
        </row>
        <row r="98">
          <cell r="G98" t="str">
            <v>共用</v>
          </cell>
        </row>
        <row r="99">
          <cell r="A99" t="str">
            <v>T032008</v>
          </cell>
          <cell r="B99" t="str">
            <v>土砂運搬</v>
          </cell>
          <cell r="C99" t="str">
            <v>ｍ3</v>
          </cell>
          <cell r="D99" t="str">
            <v>ダンプトラック損料</v>
          </cell>
          <cell r="E99" t="str">
            <v>２t車</v>
          </cell>
          <cell r="G99" t="str">
            <v>日</v>
          </cell>
          <cell r="H99">
            <v>0.16800000000000001</v>
          </cell>
          <cell r="I99">
            <v>3220</v>
          </cell>
          <cell r="J99">
            <v>541</v>
          </cell>
          <cell r="K99">
            <v>3310</v>
          </cell>
          <cell r="L99" t="str">
            <v>ダンプトラック損料</v>
          </cell>
        </row>
        <row r="100">
          <cell r="B100" t="str">
            <v>（２t車，ＤＩＤ区間　有り</v>
          </cell>
          <cell r="L100" t="str">
            <v>はタイヤ損耗費及び</v>
          </cell>
        </row>
        <row r="101">
          <cell r="B101" t="str">
            <v>ﾊﾞｯｸﾎｳ　油圧式ｸﾛｰﾗ型</v>
          </cell>
          <cell r="D101" t="str">
            <v>燃料</v>
          </cell>
          <cell r="E101" t="str">
            <v>軽油，油脂類共</v>
          </cell>
          <cell r="G101" t="str">
            <v>㍑</v>
          </cell>
          <cell r="H101">
            <v>3.82</v>
          </cell>
          <cell r="I101">
            <v>68</v>
          </cell>
          <cell r="J101">
            <v>260</v>
          </cell>
          <cell r="L101" t="str">
            <v>補修費を含む。</v>
          </cell>
        </row>
        <row r="102">
          <cell r="B102" t="str">
            <v>0.13ｍ3）6.5km以下</v>
          </cell>
        </row>
        <row r="103">
          <cell r="D103" t="str">
            <v>運転手（一般）</v>
          </cell>
          <cell r="G103" t="str">
            <v>人</v>
          </cell>
          <cell r="H103">
            <v>0.13</v>
          </cell>
          <cell r="I103">
            <v>17000</v>
          </cell>
          <cell r="J103">
            <v>2210</v>
          </cell>
        </row>
        <row r="105">
          <cell r="D105" t="str">
            <v>その他</v>
          </cell>
          <cell r="E105" t="str">
            <v>（労＋雑）×12%</v>
          </cell>
          <cell r="J105">
            <v>296</v>
          </cell>
        </row>
        <row r="107">
          <cell r="D107" t="str">
            <v>計</v>
          </cell>
          <cell r="J107">
            <v>3307</v>
          </cell>
        </row>
        <row r="110">
          <cell r="G110" t="str">
            <v>共用</v>
          </cell>
        </row>
        <row r="111">
          <cell r="A111" t="str">
            <v>T032009</v>
          </cell>
          <cell r="B111" t="str">
            <v>土砂運搬</v>
          </cell>
          <cell r="C111" t="str">
            <v>ｍ3</v>
          </cell>
          <cell r="D111" t="str">
            <v>ダンプトラック損料</v>
          </cell>
          <cell r="E111" t="str">
            <v>２t車</v>
          </cell>
          <cell r="G111" t="str">
            <v>日</v>
          </cell>
          <cell r="H111">
            <v>0.19400000000000001</v>
          </cell>
          <cell r="I111">
            <v>3220</v>
          </cell>
          <cell r="J111">
            <v>625</v>
          </cell>
          <cell r="K111">
            <v>3820</v>
          </cell>
          <cell r="L111" t="str">
            <v>ダンプトラック損料</v>
          </cell>
        </row>
        <row r="112">
          <cell r="B112" t="str">
            <v>（２t車，ＤＩＤ区間　有り</v>
          </cell>
          <cell r="L112" t="str">
            <v>はタイヤ損耗費及び</v>
          </cell>
        </row>
        <row r="113">
          <cell r="B113" t="str">
            <v>ﾊﾞｯｸﾎｳ　油圧式ｸﾛｰﾗ型</v>
          </cell>
          <cell r="D113" t="str">
            <v>燃料</v>
          </cell>
          <cell r="E113" t="str">
            <v>軽油，油脂類共</v>
          </cell>
          <cell r="G113" t="str">
            <v>㍑</v>
          </cell>
          <cell r="H113">
            <v>4.41</v>
          </cell>
          <cell r="I113">
            <v>68</v>
          </cell>
          <cell r="J113">
            <v>300</v>
          </cell>
          <cell r="L113" t="str">
            <v>補修費を含む。</v>
          </cell>
        </row>
        <row r="114">
          <cell r="B114" t="str">
            <v>0.13ｍ3）8.0km以下</v>
          </cell>
        </row>
        <row r="115">
          <cell r="D115" t="str">
            <v>運転手（一般）</v>
          </cell>
          <cell r="G115" t="str">
            <v>人</v>
          </cell>
          <cell r="H115">
            <v>0.15</v>
          </cell>
          <cell r="I115">
            <v>17000</v>
          </cell>
          <cell r="J115">
            <v>2550</v>
          </cell>
        </row>
        <row r="117">
          <cell r="D117" t="str">
            <v>その他</v>
          </cell>
          <cell r="E117" t="str">
            <v>（労＋雑）×12%</v>
          </cell>
          <cell r="J117">
            <v>342</v>
          </cell>
        </row>
        <row r="119">
          <cell r="D119" t="str">
            <v>計</v>
          </cell>
          <cell r="J119">
            <v>3817</v>
          </cell>
        </row>
        <row r="123">
          <cell r="A123" t="str">
            <v>T032012</v>
          </cell>
          <cell r="B123" t="str">
            <v>土砂運搬</v>
          </cell>
          <cell r="C123" t="str">
            <v>ｍ3</v>
          </cell>
          <cell r="D123" t="str">
            <v>ダンプトラック損料</v>
          </cell>
          <cell r="E123" t="str">
            <v>２t車</v>
          </cell>
          <cell r="G123" t="str">
            <v>日</v>
          </cell>
          <cell r="H123">
            <v>0.23200000000000001</v>
          </cell>
          <cell r="I123">
            <v>3220</v>
          </cell>
          <cell r="J123">
            <v>747</v>
          </cell>
          <cell r="K123">
            <v>4580</v>
          </cell>
          <cell r="L123" t="str">
            <v>ダンプトラック損料</v>
          </cell>
        </row>
        <row r="124">
          <cell r="B124" t="str">
            <v>（２t車，ＤＩＤ区間　有り</v>
          </cell>
          <cell r="L124" t="str">
            <v>はタイヤ損耗費及び</v>
          </cell>
        </row>
        <row r="125">
          <cell r="B125" t="str">
            <v>ﾊﾞｯｸﾎｳ　油圧式ｸﾛｰﾗ型</v>
          </cell>
          <cell r="D125" t="str">
            <v>燃料</v>
          </cell>
          <cell r="E125" t="str">
            <v>軽油，油脂類共</v>
          </cell>
          <cell r="G125" t="str">
            <v>㍑</v>
          </cell>
          <cell r="H125">
            <v>5.29</v>
          </cell>
          <cell r="I125">
            <v>68</v>
          </cell>
          <cell r="J125">
            <v>360</v>
          </cell>
          <cell r="L125" t="str">
            <v>補修費を含む。</v>
          </cell>
        </row>
        <row r="126">
          <cell r="B126" t="str">
            <v>0.13ｍ3）11.0km以下</v>
          </cell>
        </row>
        <row r="127">
          <cell r="D127" t="str">
            <v>運転手（一般）</v>
          </cell>
          <cell r="G127" t="str">
            <v>人</v>
          </cell>
          <cell r="H127">
            <v>0.18</v>
          </cell>
          <cell r="I127">
            <v>17000</v>
          </cell>
          <cell r="J127">
            <v>3060</v>
          </cell>
        </row>
        <row r="129">
          <cell r="D129" t="str">
            <v>その他</v>
          </cell>
          <cell r="E129" t="str">
            <v>（労＋雑）×12%</v>
          </cell>
          <cell r="J129">
            <v>410</v>
          </cell>
        </row>
        <row r="131">
          <cell r="D131" t="str">
            <v>計</v>
          </cell>
          <cell r="J131">
            <v>4577</v>
          </cell>
        </row>
        <row r="134">
          <cell r="G134" t="str">
            <v>共用</v>
          </cell>
        </row>
        <row r="135">
          <cell r="A135" t="str">
            <v>T032020</v>
          </cell>
          <cell r="B135" t="str">
            <v>土砂運搬</v>
          </cell>
          <cell r="C135" t="str">
            <v>ｍ3</v>
          </cell>
          <cell r="D135" t="str">
            <v>ダンプトラック損料</v>
          </cell>
          <cell r="E135" t="str">
            <v>２t車</v>
          </cell>
          <cell r="G135" t="str">
            <v>日</v>
          </cell>
          <cell r="H135">
            <v>0.29699999999999999</v>
          </cell>
          <cell r="I135">
            <v>3220</v>
          </cell>
          <cell r="J135">
            <v>956</v>
          </cell>
          <cell r="K135">
            <v>5850</v>
          </cell>
          <cell r="L135" t="str">
            <v>ダンプトラック損料</v>
          </cell>
        </row>
        <row r="136">
          <cell r="B136" t="str">
            <v>（２t車，ＤＩＤ区間　有り</v>
          </cell>
          <cell r="L136" t="str">
            <v>はタイヤ損耗費及び</v>
          </cell>
        </row>
        <row r="137">
          <cell r="B137" t="str">
            <v>ﾊﾞｯｸﾎｳ　油圧式ｸﾛｰﾗ型</v>
          </cell>
          <cell r="D137" t="str">
            <v>燃料</v>
          </cell>
          <cell r="E137" t="str">
            <v>軽油，油脂類共</v>
          </cell>
          <cell r="G137" t="str">
            <v>㍑</v>
          </cell>
          <cell r="H137">
            <v>6.76</v>
          </cell>
          <cell r="I137">
            <v>68</v>
          </cell>
          <cell r="J137">
            <v>460</v>
          </cell>
          <cell r="L137" t="str">
            <v>補修費を含む。</v>
          </cell>
        </row>
        <row r="138">
          <cell r="B138" t="str">
            <v>0.13ｍ3）15.0km以下</v>
          </cell>
        </row>
        <row r="139">
          <cell r="D139" t="str">
            <v>運転手（一般）</v>
          </cell>
          <cell r="G139" t="str">
            <v>人</v>
          </cell>
          <cell r="H139">
            <v>0.23</v>
          </cell>
          <cell r="I139">
            <v>17000</v>
          </cell>
          <cell r="J139">
            <v>3910</v>
          </cell>
        </row>
        <row r="141">
          <cell r="D141" t="str">
            <v>その他</v>
          </cell>
          <cell r="E141" t="str">
            <v>（労＋雑）×12%</v>
          </cell>
          <cell r="J141">
            <v>524</v>
          </cell>
        </row>
        <row r="143">
          <cell r="D143" t="str">
            <v>計</v>
          </cell>
          <cell r="J143">
            <v>5850</v>
          </cell>
        </row>
        <row r="144">
          <cell r="G144" t="str">
            <v>共用</v>
          </cell>
        </row>
        <row r="145">
          <cell r="A145" t="str">
            <v>T032030</v>
          </cell>
          <cell r="B145" t="str">
            <v>土砂運搬</v>
          </cell>
          <cell r="C145" t="str">
            <v>ｍ3</v>
          </cell>
          <cell r="D145" t="str">
            <v>ダンプトラック損料</v>
          </cell>
          <cell r="E145" t="str">
            <v>２t車</v>
          </cell>
          <cell r="G145" t="str">
            <v>日</v>
          </cell>
          <cell r="H145">
            <v>0.38700000000000001</v>
          </cell>
          <cell r="I145">
            <v>3220</v>
          </cell>
          <cell r="J145">
            <v>1246</v>
          </cell>
          <cell r="K145">
            <v>7630</v>
          </cell>
          <cell r="L145" t="str">
            <v>ダンプトラック損料</v>
          </cell>
        </row>
        <row r="146">
          <cell r="B146" t="str">
            <v>（２t車，ＤＩＤ区間　有り</v>
          </cell>
          <cell r="L146" t="str">
            <v>はタイヤ損耗費及び</v>
          </cell>
        </row>
        <row r="147">
          <cell r="B147" t="str">
            <v>ﾊﾞｯｸﾎｳ　油圧式ｸﾛｰﾗ型</v>
          </cell>
          <cell r="D147" t="str">
            <v>燃料</v>
          </cell>
          <cell r="E147" t="str">
            <v>軽油，油脂類共</v>
          </cell>
          <cell r="G147" t="str">
            <v>㍑</v>
          </cell>
          <cell r="H147">
            <v>8.82</v>
          </cell>
          <cell r="I147">
            <v>68</v>
          </cell>
          <cell r="J147">
            <v>600</v>
          </cell>
          <cell r="L147" t="str">
            <v>補修費を含む。</v>
          </cell>
        </row>
        <row r="148">
          <cell r="B148" t="str">
            <v>0.13ｍ3）24.0km以下</v>
          </cell>
        </row>
        <row r="149">
          <cell r="D149" t="str">
            <v>運転手（一般）</v>
          </cell>
          <cell r="G149" t="str">
            <v>人</v>
          </cell>
          <cell r="H149">
            <v>0.3</v>
          </cell>
          <cell r="I149">
            <v>17000</v>
          </cell>
          <cell r="J149">
            <v>5100</v>
          </cell>
        </row>
        <row r="151">
          <cell r="D151" t="str">
            <v>その他</v>
          </cell>
          <cell r="E151" t="str">
            <v>（労＋雑）×12%</v>
          </cell>
          <cell r="J151">
            <v>684</v>
          </cell>
        </row>
        <row r="153">
          <cell r="D153" t="str">
            <v>計</v>
          </cell>
          <cell r="J153">
            <v>7630</v>
          </cell>
        </row>
        <row r="156">
          <cell r="G156" t="str">
            <v>共用</v>
          </cell>
        </row>
        <row r="157">
          <cell r="A157" t="str">
            <v>T032040</v>
          </cell>
          <cell r="B157" t="str">
            <v>土砂運搬</v>
          </cell>
          <cell r="C157" t="str">
            <v>ｍ3</v>
          </cell>
          <cell r="D157" t="str">
            <v>ダンプトラック損料</v>
          </cell>
          <cell r="E157" t="str">
            <v>２t車</v>
          </cell>
          <cell r="G157" t="str">
            <v>日</v>
          </cell>
          <cell r="H157">
            <v>0.58099999999999996</v>
          </cell>
          <cell r="I157">
            <v>3220</v>
          </cell>
          <cell r="J157">
            <v>1871</v>
          </cell>
          <cell r="K157">
            <v>11450</v>
          </cell>
          <cell r="L157" t="str">
            <v>ダンプトラック損料</v>
          </cell>
        </row>
        <row r="158">
          <cell r="B158" t="str">
            <v>（２t車，ＤＩＤ区間　有り</v>
          </cell>
          <cell r="L158" t="str">
            <v>はタイヤ損耗費及び</v>
          </cell>
        </row>
        <row r="159">
          <cell r="B159" t="str">
            <v>ﾊﾞｯｸﾎｳ　油圧式ｸﾛｰﾗ型</v>
          </cell>
          <cell r="D159" t="str">
            <v>燃料</v>
          </cell>
          <cell r="E159" t="str">
            <v>軽油，油脂類共</v>
          </cell>
          <cell r="G159" t="str">
            <v>㍑</v>
          </cell>
          <cell r="H159">
            <v>13.23</v>
          </cell>
          <cell r="I159">
            <v>68</v>
          </cell>
          <cell r="J159">
            <v>900</v>
          </cell>
          <cell r="L159" t="str">
            <v>補修費を含む。</v>
          </cell>
        </row>
        <row r="160">
          <cell r="B160" t="str">
            <v>0.13ｍ3）60.0km以下</v>
          </cell>
        </row>
        <row r="161">
          <cell r="D161" t="str">
            <v>運転手（一般）</v>
          </cell>
          <cell r="G161" t="str">
            <v>人</v>
          </cell>
          <cell r="H161">
            <v>0.45</v>
          </cell>
          <cell r="I161">
            <v>17000</v>
          </cell>
          <cell r="J161">
            <v>7650</v>
          </cell>
        </row>
        <row r="163">
          <cell r="D163" t="str">
            <v>その他</v>
          </cell>
          <cell r="E163" t="str">
            <v>（労＋雑）×12%</v>
          </cell>
          <cell r="J163">
            <v>1026</v>
          </cell>
        </row>
        <row r="165">
          <cell r="D165" t="str">
            <v>計</v>
          </cell>
          <cell r="J165">
            <v>11447</v>
          </cell>
        </row>
        <row r="168">
          <cell r="G168" t="str">
            <v>共用</v>
          </cell>
        </row>
        <row r="169">
          <cell r="A169" t="str">
            <v>T032100</v>
          </cell>
          <cell r="B169" t="str">
            <v>土砂運搬</v>
          </cell>
          <cell r="C169" t="str">
            <v>ｍ3</v>
          </cell>
          <cell r="D169" t="str">
            <v>ダンプトラック損料</v>
          </cell>
          <cell r="E169" t="str">
            <v>２t車</v>
          </cell>
          <cell r="G169" t="str">
            <v>日</v>
          </cell>
          <cell r="H169">
            <v>5.8000000000000003E-2</v>
          </cell>
          <cell r="I169">
            <v>3220</v>
          </cell>
          <cell r="J169">
            <v>187</v>
          </cell>
          <cell r="K169">
            <v>1150</v>
          </cell>
          <cell r="L169" t="str">
            <v>ダンプトラック損料</v>
          </cell>
        </row>
        <row r="170">
          <cell r="B170" t="str">
            <v>（２t車，ＤＩＤ区間　無し</v>
          </cell>
          <cell r="L170" t="str">
            <v>はタイヤ損耗費及び</v>
          </cell>
        </row>
        <row r="171">
          <cell r="B171" t="str">
            <v>ﾊﾞｯｸﾎｳ　油圧式ｸﾛｰﾗ型</v>
          </cell>
          <cell r="D171" t="str">
            <v>燃料</v>
          </cell>
          <cell r="E171" t="str">
            <v>軽油，油脂類共</v>
          </cell>
          <cell r="G171" t="str">
            <v>㍑</v>
          </cell>
          <cell r="H171">
            <v>1.32</v>
          </cell>
          <cell r="I171">
            <v>68</v>
          </cell>
          <cell r="J171">
            <v>90</v>
          </cell>
          <cell r="L171" t="str">
            <v>補修費を含む。</v>
          </cell>
        </row>
        <row r="172">
          <cell r="B172" t="str">
            <v>0.13ｍ3）0.3km以下</v>
          </cell>
        </row>
        <row r="173">
          <cell r="D173" t="str">
            <v>運転手（一般）</v>
          </cell>
          <cell r="G173" t="str">
            <v>人</v>
          </cell>
          <cell r="H173">
            <v>4.4999999999999998E-2</v>
          </cell>
          <cell r="I173">
            <v>17000</v>
          </cell>
          <cell r="J173">
            <v>765</v>
          </cell>
        </row>
        <row r="175">
          <cell r="D175" t="str">
            <v>その他</v>
          </cell>
          <cell r="E175" t="str">
            <v>（労＋雑）×12%</v>
          </cell>
          <cell r="J175">
            <v>103</v>
          </cell>
        </row>
        <row r="177">
          <cell r="D177" t="str">
            <v>計</v>
          </cell>
          <cell r="J177">
            <v>1145</v>
          </cell>
        </row>
        <row r="180">
          <cell r="G180" t="str">
            <v>共用</v>
          </cell>
        </row>
        <row r="181">
          <cell r="A181" t="str">
            <v>T032101</v>
          </cell>
          <cell r="B181" t="str">
            <v>土砂運搬</v>
          </cell>
          <cell r="C181" t="str">
            <v>ｍ3</v>
          </cell>
          <cell r="D181" t="str">
            <v>ダンプトラック損料</v>
          </cell>
          <cell r="E181" t="str">
            <v>２t車</v>
          </cell>
          <cell r="G181" t="str">
            <v>日</v>
          </cell>
          <cell r="H181">
            <v>6.5000000000000002E-2</v>
          </cell>
          <cell r="I181">
            <v>3220</v>
          </cell>
          <cell r="J181">
            <v>209</v>
          </cell>
          <cell r="K181">
            <v>1270</v>
          </cell>
          <cell r="L181" t="str">
            <v>ダンプトラック損料</v>
          </cell>
        </row>
        <row r="182">
          <cell r="B182" t="str">
            <v>（２t車，ＤＩＤ区間　無し</v>
          </cell>
          <cell r="L182" t="str">
            <v>はタイヤ損耗費及び</v>
          </cell>
        </row>
        <row r="183">
          <cell r="B183" t="str">
            <v>ﾊﾞｯｸﾎｳ　油圧式ｸﾛｰﾗ型</v>
          </cell>
          <cell r="D183" t="str">
            <v>燃料</v>
          </cell>
          <cell r="E183" t="str">
            <v>軽油，油脂類共</v>
          </cell>
          <cell r="G183" t="str">
            <v>㍑</v>
          </cell>
          <cell r="H183">
            <v>1.47</v>
          </cell>
          <cell r="I183">
            <v>68</v>
          </cell>
          <cell r="J183">
            <v>100</v>
          </cell>
          <cell r="L183" t="str">
            <v>補修費を含む。</v>
          </cell>
        </row>
        <row r="184">
          <cell r="B184" t="str">
            <v>0.13ｍ3）1.0km以下</v>
          </cell>
        </row>
        <row r="185">
          <cell r="D185" t="str">
            <v>運転手（一般）</v>
          </cell>
          <cell r="G185" t="str">
            <v>人</v>
          </cell>
          <cell r="H185">
            <v>0.05</v>
          </cell>
          <cell r="I185">
            <v>17000</v>
          </cell>
          <cell r="J185">
            <v>850</v>
          </cell>
        </row>
        <row r="187">
          <cell r="D187" t="str">
            <v>その他</v>
          </cell>
          <cell r="E187" t="str">
            <v>（労＋雑）×12%</v>
          </cell>
          <cell r="J187">
            <v>114</v>
          </cell>
        </row>
        <row r="189">
          <cell r="D189" t="str">
            <v>計</v>
          </cell>
          <cell r="J189">
            <v>1273</v>
          </cell>
        </row>
        <row r="192">
          <cell r="G192" t="str">
            <v>共用</v>
          </cell>
        </row>
        <row r="193">
          <cell r="A193" t="str">
            <v>T032102</v>
          </cell>
          <cell r="B193" t="str">
            <v>土砂運搬</v>
          </cell>
          <cell r="C193" t="str">
            <v>ｍ3</v>
          </cell>
          <cell r="D193" t="str">
            <v>ダンプトラック損料</v>
          </cell>
          <cell r="E193" t="str">
            <v>２t車</v>
          </cell>
          <cell r="G193" t="str">
            <v>日</v>
          </cell>
          <cell r="H193">
            <v>7.6999999999999999E-2</v>
          </cell>
          <cell r="I193">
            <v>3220</v>
          </cell>
          <cell r="J193">
            <v>248</v>
          </cell>
          <cell r="K193">
            <v>1530</v>
          </cell>
          <cell r="L193" t="str">
            <v>ダンプトラック損料</v>
          </cell>
        </row>
        <row r="194">
          <cell r="B194" t="str">
            <v>（２t車，ＤＩＤ区間　無し</v>
          </cell>
          <cell r="L194" t="str">
            <v>はタイヤ損耗費及び</v>
          </cell>
        </row>
        <row r="195">
          <cell r="B195" t="str">
            <v>ﾊﾞｯｸﾎｳ　油圧式ｸﾛｰﾗ型</v>
          </cell>
          <cell r="D195" t="str">
            <v>燃料</v>
          </cell>
          <cell r="E195" t="str">
            <v>軽油，油脂類共</v>
          </cell>
          <cell r="G195" t="str">
            <v>㍑</v>
          </cell>
          <cell r="H195">
            <v>1.76</v>
          </cell>
          <cell r="I195">
            <v>68</v>
          </cell>
          <cell r="J195">
            <v>120</v>
          </cell>
          <cell r="L195" t="str">
            <v>補修費を含む。</v>
          </cell>
        </row>
        <row r="196">
          <cell r="B196" t="str">
            <v>0.13ｍ3）1.5km以下</v>
          </cell>
        </row>
        <row r="197">
          <cell r="D197" t="str">
            <v>運転手（一般）</v>
          </cell>
          <cell r="G197" t="str">
            <v>人</v>
          </cell>
          <cell r="H197">
            <v>0.06</v>
          </cell>
          <cell r="I197">
            <v>17000</v>
          </cell>
          <cell r="J197">
            <v>1020</v>
          </cell>
        </row>
        <row r="199">
          <cell r="D199" t="str">
            <v>その他</v>
          </cell>
          <cell r="E199" t="str">
            <v>（労＋雑）×12%</v>
          </cell>
          <cell r="J199">
            <v>137</v>
          </cell>
        </row>
        <row r="201">
          <cell r="D201" t="str">
            <v>計</v>
          </cell>
          <cell r="J201">
            <v>1525</v>
          </cell>
        </row>
        <row r="204">
          <cell r="G204" t="str">
            <v>共用</v>
          </cell>
        </row>
        <row r="205">
          <cell r="A205" t="str">
            <v>T032104</v>
          </cell>
          <cell r="B205" t="str">
            <v>土砂運搬</v>
          </cell>
          <cell r="C205" t="str">
            <v>ｍ3</v>
          </cell>
          <cell r="D205" t="str">
            <v>ダンプトラック損料</v>
          </cell>
          <cell r="E205" t="str">
            <v>２t車</v>
          </cell>
          <cell r="G205" t="str">
            <v>日</v>
          </cell>
          <cell r="H205">
            <v>0.09</v>
          </cell>
          <cell r="I205">
            <v>3220</v>
          </cell>
          <cell r="J205">
            <v>290</v>
          </cell>
          <cell r="K205">
            <v>1780</v>
          </cell>
          <cell r="L205" t="str">
            <v>ダンプトラック損料</v>
          </cell>
        </row>
        <row r="206">
          <cell r="B206" t="str">
            <v>（２t車，ＤＩＤ区間　無し</v>
          </cell>
          <cell r="L206" t="str">
            <v>はタイヤ損耗費及び</v>
          </cell>
        </row>
        <row r="207">
          <cell r="B207" t="str">
            <v>ﾊﾞｯｸﾎｳ　油圧式ｸﾛｰﾗ型</v>
          </cell>
          <cell r="D207" t="str">
            <v>燃料</v>
          </cell>
          <cell r="E207" t="str">
            <v>軽油，油脂類共</v>
          </cell>
          <cell r="G207" t="str">
            <v>㍑</v>
          </cell>
          <cell r="H207">
            <v>2.06</v>
          </cell>
          <cell r="I207">
            <v>68</v>
          </cell>
          <cell r="J207">
            <v>140</v>
          </cell>
          <cell r="L207" t="str">
            <v>補修費を含む。</v>
          </cell>
        </row>
        <row r="208">
          <cell r="B208" t="str">
            <v>0.13ｍ3）2.5km以下</v>
          </cell>
        </row>
        <row r="209">
          <cell r="D209" t="str">
            <v>運転手（一般）</v>
          </cell>
          <cell r="G209" t="str">
            <v>人</v>
          </cell>
          <cell r="H209">
            <v>7.0000000000000007E-2</v>
          </cell>
          <cell r="I209">
            <v>17000</v>
          </cell>
          <cell r="J209">
            <v>1190</v>
          </cell>
        </row>
        <row r="211">
          <cell r="D211" t="str">
            <v>その他</v>
          </cell>
          <cell r="E211" t="str">
            <v>（労＋雑）×12%</v>
          </cell>
          <cell r="J211">
            <v>160</v>
          </cell>
        </row>
        <row r="213">
          <cell r="D213" t="str">
            <v>計</v>
          </cell>
          <cell r="J213">
            <v>1780</v>
          </cell>
        </row>
        <row r="214">
          <cell r="G214" t="str">
            <v>共用</v>
          </cell>
        </row>
        <row r="215">
          <cell r="A215" t="str">
            <v>T032105</v>
          </cell>
          <cell r="B215" t="str">
            <v>土砂運搬</v>
          </cell>
          <cell r="C215" t="str">
            <v>ｍ3</v>
          </cell>
          <cell r="D215" t="str">
            <v>ダンプトラック損料</v>
          </cell>
          <cell r="E215" t="str">
            <v>２t車</v>
          </cell>
          <cell r="G215" t="str">
            <v>日</v>
          </cell>
          <cell r="H215">
            <v>0.10299999999999999</v>
          </cell>
          <cell r="I215">
            <v>3220</v>
          </cell>
          <cell r="J215">
            <v>332</v>
          </cell>
          <cell r="K215">
            <v>2030</v>
          </cell>
          <cell r="L215" t="str">
            <v>ダンプトラック損料</v>
          </cell>
        </row>
        <row r="216">
          <cell r="B216" t="str">
            <v>（２t車，ＤＩＤ区間　無し</v>
          </cell>
          <cell r="L216" t="str">
            <v>はタイヤ損耗費及び</v>
          </cell>
        </row>
        <row r="217">
          <cell r="B217" t="str">
            <v>ﾊﾞｯｸﾎｳ　油圧式ｸﾛｰﾗ型</v>
          </cell>
          <cell r="D217" t="str">
            <v>燃料</v>
          </cell>
          <cell r="E217" t="str">
            <v>軽油，油脂類共</v>
          </cell>
          <cell r="G217" t="str">
            <v>㍑</v>
          </cell>
          <cell r="H217">
            <v>2.35</v>
          </cell>
          <cell r="I217">
            <v>68</v>
          </cell>
          <cell r="J217">
            <v>160</v>
          </cell>
          <cell r="L217" t="str">
            <v>補修費を含む。</v>
          </cell>
        </row>
        <row r="218">
          <cell r="B218" t="str">
            <v>0.13ｍ3）3.0km以下</v>
          </cell>
        </row>
        <row r="219">
          <cell r="D219" t="str">
            <v>運転手（一般）</v>
          </cell>
          <cell r="G219" t="str">
            <v>人</v>
          </cell>
          <cell r="H219">
            <v>0.08</v>
          </cell>
          <cell r="I219">
            <v>17000</v>
          </cell>
          <cell r="J219">
            <v>1360</v>
          </cell>
        </row>
        <row r="221">
          <cell r="D221" t="str">
            <v>その他</v>
          </cell>
          <cell r="E221" t="str">
            <v>（労＋雑）×12%</v>
          </cell>
          <cell r="J221">
            <v>182</v>
          </cell>
        </row>
        <row r="223">
          <cell r="D223" t="str">
            <v>計</v>
          </cell>
          <cell r="J223">
            <v>2034</v>
          </cell>
        </row>
        <row r="226">
          <cell r="G226" t="str">
            <v>共用</v>
          </cell>
        </row>
        <row r="227">
          <cell r="A227" t="str">
            <v>T032106</v>
          </cell>
          <cell r="B227" t="str">
            <v>土砂運搬</v>
          </cell>
          <cell r="C227" t="str">
            <v>ｍ3</v>
          </cell>
          <cell r="D227" t="str">
            <v>ダンプトラック損料</v>
          </cell>
          <cell r="E227" t="str">
            <v>２t車</v>
          </cell>
          <cell r="G227" t="str">
            <v>日</v>
          </cell>
          <cell r="H227">
            <v>0.11600000000000001</v>
          </cell>
          <cell r="I227">
            <v>3220</v>
          </cell>
          <cell r="J227">
            <v>374</v>
          </cell>
          <cell r="K227">
            <v>2290</v>
          </cell>
          <cell r="L227" t="str">
            <v>ダンプトラック損料</v>
          </cell>
        </row>
        <row r="228">
          <cell r="B228" t="str">
            <v>（２t車，ＤＩＤ区間　無し</v>
          </cell>
          <cell r="L228" t="str">
            <v>はタイヤ損耗費及び</v>
          </cell>
        </row>
        <row r="229">
          <cell r="B229" t="str">
            <v>ﾊﾞｯｸﾎｳ　油圧式ｸﾛｰﾗ型</v>
          </cell>
          <cell r="D229" t="str">
            <v>燃料</v>
          </cell>
          <cell r="E229" t="str">
            <v>軽油，油脂類共</v>
          </cell>
          <cell r="G229" t="str">
            <v>㍑</v>
          </cell>
          <cell r="H229">
            <v>2.65</v>
          </cell>
          <cell r="I229">
            <v>68</v>
          </cell>
          <cell r="J229">
            <v>180</v>
          </cell>
          <cell r="L229" t="str">
            <v>補修費を含む。</v>
          </cell>
        </row>
        <row r="230">
          <cell r="B230" t="str">
            <v>0.13ｍ3）3.5km以下</v>
          </cell>
        </row>
        <row r="231">
          <cell r="D231" t="str">
            <v>運転手（一般）</v>
          </cell>
          <cell r="G231" t="str">
            <v>人</v>
          </cell>
          <cell r="H231">
            <v>0.09</v>
          </cell>
          <cell r="I231">
            <v>17000</v>
          </cell>
          <cell r="J231">
            <v>1530</v>
          </cell>
        </row>
        <row r="233">
          <cell r="D233" t="str">
            <v>その他</v>
          </cell>
          <cell r="E233" t="str">
            <v>（労＋雑）×12%</v>
          </cell>
          <cell r="J233">
            <v>205</v>
          </cell>
        </row>
        <row r="235">
          <cell r="D235" t="str">
            <v>計</v>
          </cell>
          <cell r="J235">
            <v>2289</v>
          </cell>
        </row>
        <row r="238">
          <cell r="G238" t="str">
            <v>共用</v>
          </cell>
        </row>
        <row r="239">
          <cell r="A239" t="str">
            <v>T032107</v>
          </cell>
          <cell r="B239" t="str">
            <v>土砂運搬</v>
          </cell>
          <cell r="C239" t="str">
            <v>ｍ3</v>
          </cell>
          <cell r="D239" t="str">
            <v>ダンプトラック損料</v>
          </cell>
          <cell r="E239" t="str">
            <v>２t車</v>
          </cell>
          <cell r="G239" t="str">
            <v>日</v>
          </cell>
          <cell r="H239">
            <v>0.129</v>
          </cell>
          <cell r="I239">
            <v>3220</v>
          </cell>
          <cell r="J239">
            <v>415</v>
          </cell>
          <cell r="K239">
            <v>2540</v>
          </cell>
          <cell r="L239" t="str">
            <v>ダンプトラック損料</v>
          </cell>
        </row>
        <row r="240">
          <cell r="B240" t="str">
            <v>（２t車，ＤＩＤ区間　無し</v>
          </cell>
          <cell r="L240" t="str">
            <v>はタイヤ損耗費及び</v>
          </cell>
        </row>
        <row r="241">
          <cell r="B241" t="str">
            <v>ﾊﾞｯｸﾎｳ　油圧式ｸﾛｰﾗ型</v>
          </cell>
          <cell r="D241" t="str">
            <v>燃料</v>
          </cell>
          <cell r="E241" t="str">
            <v>軽油，油脂類共</v>
          </cell>
          <cell r="G241" t="str">
            <v>㍑</v>
          </cell>
          <cell r="H241">
            <v>2.94</v>
          </cell>
          <cell r="I241">
            <v>68</v>
          </cell>
          <cell r="J241">
            <v>200</v>
          </cell>
          <cell r="L241" t="str">
            <v>補修費を含む。</v>
          </cell>
        </row>
        <row r="242">
          <cell r="B242" t="str">
            <v>0.13ｍ3）4.5km以下</v>
          </cell>
        </row>
        <row r="243">
          <cell r="D243" t="str">
            <v>運転手（一般）</v>
          </cell>
          <cell r="G243" t="str">
            <v>人</v>
          </cell>
          <cell r="H243">
            <v>0.1</v>
          </cell>
          <cell r="I243">
            <v>17000</v>
          </cell>
          <cell r="J243">
            <v>1700</v>
          </cell>
        </row>
        <row r="245">
          <cell r="D245" t="str">
            <v>その他</v>
          </cell>
          <cell r="E245" t="str">
            <v>（労＋雑）×12%</v>
          </cell>
          <cell r="J245">
            <v>228</v>
          </cell>
        </row>
        <row r="247">
          <cell r="D247" t="str">
            <v>計</v>
          </cell>
          <cell r="J247">
            <v>2543</v>
          </cell>
        </row>
        <row r="250">
          <cell r="G250" t="str">
            <v>共用</v>
          </cell>
        </row>
        <row r="251">
          <cell r="A251" t="str">
            <v>T032108</v>
          </cell>
          <cell r="B251" t="str">
            <v>土砂運搬</v>
          </cell>
          <cell r="C251" t="str">
            <v>ｍ3</v>
          </cell>
          <cell r="D251" t="str">
            <v>ダンプトラック損料</v>
          </cell>
          <cell r="E251" t="str">
            <v>２t車</v>
          </cell>
          <cell r="G251" t="str">
            <v>日</v>
          </cell>
          <cell r="H251">
            <v>0.14199999999999999</v>
          </cell>
          <cell r="I251">
            <v>3220</v>
          </cell>
          <cell r="J251">
            <v>457</v>
          </cell>
          <cell r="K251">
            <v>2800</v>
          </cell>
          <cell r="L251" t="str">
            <v>ダンプトラック損料</v>
          </cell>
        </row>
        <row r="252">
          <cell r="B252" t="str">
            <v>（２t車，ＤＩＤ区間　無し</v>
          </cell>
          <cell r="L252" t="str">
            <v>はタイヤ損耗費及び</v>
          </cell>
        </row>
        <row r="253">
          <cell r="B253" t="str">
            <v>ﾊﾞｯｸﾎｳ　油圧式ｸﾛｰﾗ型</v>
          </cell>
          <cell r="D253" t="str">
            <v>燃料</v>
          </cell>
          <cell r="E253" t="str">
            <v>軽油，油脂類共</v>
          </cell>
          <cell r="G253" t="str">
            <v>㍑</v>
          </cell>
          <cell r="H253">
            <v>3.23</v>
          </cell>
          <cell r="I253">
            <v>68</v>
          </cell>
          <cell r="J253">
            <v>220</v>
          </cell>
          <cell r="L253" t="str">
            <v>補修費を含む。</v>
          </cell>
        </row>
        <row r="254">
          <cell r="B254" t="str">
            <v>0.13ｍ3）5.5km以下</v>
          </cell>
        </row>
        <row r="255">
          <cell r="D255" t="str">
            <v>運転手（一般）</v>
          </cell>
          <cell r="G255" t="str">
            <v>人</v>
          </cell>
          <cell r="H255">
            <v>0.11</v>
          </cell>
          <cell r="I255">
            <v>17000</v>
          </cell>
          <cell r="J255">
            <v>1870</v>
          </cell>
        </row>
        <row r="257">
          <cell r="D257" t="str">
            <v>その他</v>
          </cell>
          <cell r="E257" t="str">
            <v>（労＋雑）×12%</v>
          </cell>
          <cell r="J257">
            <v>251</v>
          </cell>
        </row>
        <row r="259">
          <cell r="D259" t="str">
            <v>計</v>
          </cell>
          <cell r="J259">
            <v>2798</v>
          </cell>
        </row>
        <row r="262">
          <cell r="G262" t="str">
            <v>共用</v>
          </cell>
        </row>
        <row r="263">
          <cell r="A263" t="str">
            <v>T032109</v>
          </cell>
          <cell r="B263" t="str">
            <v>土砂運搬</v>
          </cell>
          <cell r="C263" t="str">
            <v>ｍ3</v>
          </cell>
          <cell r="D263" t="str">
            <v>ダンプトラック損料</v>
          </cell>
          <cell r="E263" t="str">
            <v>２t車</v>
          </cell>
          <cell r="G263" t="str">
            <v>日</v>
          </cell>
          <cell r="H263">
            <v>0.16800000000000001</v>
          </cell>
          <cell r="I263">
            <v>3220</v>
          </cell>
          <cell r="J263">
            <v>541</v>
          </cell>
          <cell r="K263">
            <v>3310</v>
          </cell>
          <cell r="L263" t="str">
            <v>ダンプトラック損料</v>
          </cell>
        </row>
        <row r="264">
          <cell r="B264" t="str">
            <v>（２t車，ＤＩＤ区間　無し</v>
          </cell>
          <cell r="L264" t="str">
            <v>はタイヤ損耗費及び</v>
          </cell>
        </row>
        <row r="265">
          <cell r="B265" t="str">
            <v>ﾊﾞｯｸﾎｳ　油圧式ｸﾛｰﾗ型</v>
          </cell>
          <cell r="D265" t="str">
            <v>燃料</v>
          </cell>
          <cell r="E265" t="str">
            <v>軽油，油脂類共</v>
          </cell>
          <cell r="G265" t="str">
            <v>㍑</v>
          </cell>
          <cell r="H265">
            <v>3.82</v>
          </cell>
          <cell r="I265">
            <v>68</v>
          </cell>
          <cell r="J265">
            <v>260</v>
          </cell>
          <cell r="L265" t="str">
            <v>補修費を含む。</v>
          </cell>
        </row>
        <row r="266">
          <cell r="B266" t="str">
            <v>0.13ｍ3）7.0km以下</v>
          </cell>
        </row>
        <row r="267">
          <cell r="D267" t="str">
            <v>運転手（一般）</v>
          </cell>
          <cell r="G267" t="str">
            <v>人</v>
          </cell>
          <cell r="H267">
            <v>0.13</v>
          </cell>
          <cell r="I267">
            <v>17000</v>
          </cell>
          <cell r="J267">
            <v>2210</v>
          </cell>
        </row>
        <row r="269">
          <cell r="D269" t="str">
            <v>その他</v>
          </cell>
          <cell r="E269" t="str">
            <v>（労＋雑）×12%</v>
          </cell>
          <cell r="J269">
            <v>296</v>
          </cell>
        </row>
        <row r="271">
          <cell r="D271" t="str">
            <v>計</v>
          </cell>
          <cell r="J271">
            <v>3307</v>
          </cell>
        </row>
        <row r="274">
          <cell r="G274" t="str">
            <v>共用</v>
          </cell>
        </row>
        <row r="275">
          <cell r="A275" t="str">
            <v>T032112</v>
          </cell>
          <cell r="B275" t="str">
            <v>土砂運搬</v>
          </cell>
          <cell r="C275" t="str">
            <v>ｍ3</v>
          </cell>
          <cell r="D275" t="str">
            <v>ダンプトラック損料</v>
          </cell>
          <cell r="E275" t="str">
            <v>２t車</v>
          </cell>
          <cell r="G275" t="str">
            <v>日</v>
          </cell>
          <cell r="H275">
            <v>0.19400000000000001</v>
          </cell>
          <cell r="I275">
            <v>3220</v>
          </cell>
          <cell r="J275">
            <v>625</v>
          </cell>
          <cell r="K275">
            <v>3820</v>
          </cell>
          <cell r="L275" t="str">
            <v>ダンプトラック損料</v>
          </cell>
        </row>
        <row r="276">
          <cell r="B276" t="str">
            <v>（２t車，ＤＩＤ区間　無し</v>
          </cell>
          <cell r="L276" t="str">
            <v>はタイヤ損耗費及び</v>
          </cell>
        </row>
        <row r="277">
          <cell r="B277" t="str">
            <v>ﾊﾞｯｸﾎｳ　油圧式ｸﾛｰﾗ型</v>
          </cell>
          <cell r="D277" t="str">
            <v>燃料</v>
          </cell>
          <cell r="E277" t="str">
            <v>軽油，油脂類共</v>
          </cell>
          <cell r="G277" t="str">
            <v>㍑</v>
          </cell>
          <cell r="H277">
            <v>4.41</v>
          </cell>
          <cell r="I277">
            <v>68</v>
          </cell>
          <cell r="J277">
            <v>300</v>
          </cell>
          <cell r="L277" t="str">
            <v>補修費を含む。</v>
          </cell>
        </row>
        <row r="278">
          <cell r="B278" t="str">
            <v>0.13ｍ3）9.0km以下</v>
          </cell>
        </row>
        <row r="279">
          <cell r="D279" t="str">
            <v>運転手（一般）</v>
          </cell>
          <cell r="G279" t="str">
            <v>人</v>
          </cell>
          <cell r="H279">
            <v>0.15</v>
          </cell>
          <cell r="I279">
            <v>17000</v>
          </cell>
          <cell r="J279">
            <v>2550</v>
          </cell>
        </row>
        <row r="281">
          <cell r="D281" t="str">
            <v>その他</v>
          </cell>
          <cell r="E281" t="str">
            <v>（労＋雑）×12%</v>
          </cell>
          <cell r="J281">
            <v>342</v>
          </cell>
        </row>
        <row r="283">
          <cell r="D283" t="str">
            <v>計</v>
          </cell>
          <cell r="J283">
            <v>3817</v>
          </cell>
        </row>
        <row r="285">
          <cell r="A285" t="str">
            <v>T032116</v>
          </cell>
          <cell r="B285" t="str">
            <v>土砂運搬</v>
          </cell>
          <cell r="C285" t="str">
            <v>ｍ3</v>
          </cell>
          <cell r="D285" t="str">
            <v>ダンプトラック損料</v>
          </cell>
          <cell r="E285" t="str">
            <v>２t車</v>
          </cell>
          <cell r="G285" t="str">
            <v>日</v>
          </cell>
          <cell r="H285">
            <v>0.23200000000000001</v>
          </cell>
          <cell r="I285">
            <v>3220</v>
          </cell>
          <cell r="J285">
            <v>747</v>
          </cell>
          <cell r="K285">
            <v>4580</v>
          </cell>
          <cell r="L285" t="str">
            <v>ダンプトラック損料</v>
          </cell>
        </row>
        <row r="286">
          <cell r="B286" t="str">
            <v>（２t車，ＤＩＤ区間　無し</v>
          </cell>
          <cell r="L286" t="str">
            <v>はタイヤ損耗費及び</v>
          </cell>
        </row>
        <row r="287">
          <cell r="B287" t="str">
            <v>ﾊﾞｯｸﾎｳ　油圧式ｸﾛｰﾗ型</v>
          </cell>
          <cell r="D287" t="str">
            <v>燃料</v>
          </cell>
          <cell r="E287" t="str">
            <v>軽油，油脂類共</v>
          </cell>
          <cell r="G287" t="str">
            <v>㍑</v>
          </cell>
          <cell r="H287">
            <v>5.29</v>
          </cell>
          <cell r="I287">
            <v>68</v>
          </cell>
          <cell r="J287">
            <v>360</v>
          </cell>
          <cell r="L287" t="str">
            <v>補修費を含む。</v>
          </cell>
        </row>
        <row r="288">
          <cell r="B288" t="str">
            <v>0.13ｍ3）12.0km以下</v>
          </cell>
        </row>
        <row r="289">
          <cell r="D289" t="str">
            <v>運転手（一般）</v>
          </cell>
          <cell r="G289" t="str">
            <v>人</v>
          </cell>
          <cell r="H289">
            <v>0.18</v>
          </cell>
          <cell r="I289">
            <v>17000</v>
          </cell>
          <cell r="J289">
            <v>3060</v>
          </cell>
        </row>
        <row r="291">
          <cell r="D291" t="str">
            <v>その他</v>
          </cell>
          <cell r="E291" t="str">
            <v>（労＋雑）×12%</v>
          </cell>
          <cell r="J291">
            <v>410</v>
          </cell>
        </row>
        <row r="293">
          <cell r="D293" t="str">
            <v>計</v>
          </cell>
          <cell r="J293">
            <v>4577</v>
          </cell>
        </row>
        <row r="296">
          <cell r="G296" t="str">
            <v>共用</v>
          </cell>
        </row>
        <row r="297">
          <cell r="A297" t="str">
            <v>T032120</v>
          </cell>
          <cell r="B297" t="str">
            <v>土砂運搬</v>
          </cell>
          <cell r="C297" t="str">
            <v>ｍ3</v>
          </cell>
          <cell r="D297" t="str">
            <v>ダンプトラック損料</v>
          </cell>
          <cell r="E297" t="str">
            <v>２t車</v>
          </cell>
          <cell r="G297" t="str">
            <v>日</v>
          </cell>
          <cell r="H297">
            <v>0.29699999999999999</v>
          </cell>
          <cell r="I297">
            <v>3220</v>
          </cell>
          <cell r="J297">
            <v>956</v>
          </cell>
          <cell r="K297">
            <v>5850</v>
          </cell>
          <cell r="L297" t="str">
            <v>ダンプトラック損料</v>
          </cell>
        </row>
        <row r="298">
          <cell r="B298" t="str">
            <v>（２t車，ＤＩＤ区間　無し</v>
          </cell>
          <cell r="L298" t="str">
            <v>はタイヤ損耗費及び</v>
          </cell>
        </row>
        <row r="299">
          <cell r="B299" t="str">
            <v>ﾊﾞｯｸﾎｳ　油圧式ｸﾛｰﾗ型</v>
          </cell>
          <cell r="D299" t="str">
            <v>燃料</v>
          </cell>
          <cell r="E299" t="str">
            <v>軽油，油脂類共</v>
          </cell>
          <cell r="G299" t="str">
            <v>㍑</v>
          </cell>
          <cell r="H299">
            <v>6.76</v>
          </cell>
          <cell r="I299">
            <v>68</v>
          </cell>
          <cell r="J299">
            <v>460</v>
          </cell>
          <cell r="L299" t="str">
            <v>補修費を含む。</v>
          </cell>
        </row>
        <row r="300">
          <cell r="B300" t="str">
            <v>0.13ｍ3）17.0km以下</v>
          </cell>
        </row>
        <row r="301">
          <cell r="D301" t="str">
            <v>運転手（一般）</v>
          </cell>
          <cell r="G301" t="str">
            <v>人</v>
          </cell>
          <cell r="H301">
            <v>0.23</v>
          </cell>
          <cell r="I301">
            <v>17000</v>
          </cell>
          <cell r="J301">
            <v>3910</v>
          </cell>
        </row>
        <row r="303">
          <cell r="D303" t="str">
            <v>その他</v>
          </cell>
          <cell r="E303" t="str">
            <v>（労＋雑）×12%</v>
          </cell>
          <cell r="J303">
            <v>524</v>
          </cell>
        </row>
        <row r="305">
          <cell r="D305" t="str">
            <v>計</v>
          </cell>
          <cell r="J305">
            <v>5850</v>
          </cell>
        </row>
        <row r="308">
          <cell r="G308" t="str">
            <v>共用</v>
          </cell>
        </row>
        <row r="309">
          <cell r="A309" t="str">
            <v>T032130</v>
          </cell>
          <cell r="B309" t="str">
            <v>土砂運搬</v>
          </cell>
          <cell r="C309" t="str">
            <v>ｍ3</v>
          </cell>
          <cell r="D309" t="str">
            <v>ダンプトラック損料</v>
          </cell>
          <cell r="E309" t="str">
            <v>２t車</v>
          </cell>
          <cell r="G309" t="str">
            <v>日</v>
          </cell>
          <cell r="H309">
            <v>0.38700000000000001</v>
          </cell>
          <cell r="I309">
            <v>3220</v>
          </cell>
          <cell r="J309">
            <v>1246</v>
          </cell>
          <cell r="K309">
            <v>7630</v>
          </cell>
          <cell r="L309" t="str">
            <v>ダンプトラック損料</v>
          </cell>
        </row>
        <row r="310">
          <cell r="B310" t="str">
            <v>（２t車，ＤＩＤ区間　無し</v>
          </cell>
          <cell r="L310" t="str">
            <v>はタイヤ損耗費及び</v>
          </cell>
        </row>
        <row r="311">
          <cell r="B311" t="str">
            <v>ﾊﾞｯｸﾎｳ　油圧式ｸﾛｰﾗ型</v>
          </cell>
          <cell r="D311" t="str">
            <v>燃料</v>
          </cell>
          <cell r="E311" t="str">
            <v>軽油，油脂類共</v>
          </cell>
          <cell r="G311" t="str">
            <v>㍑</v>
          </cell>
          <cell r="H311">
            <v>8.82</v>
          </cell>
          <cell r="I311">
            <v>68</v>
          </cell>
          <cell r="J311">
            <v>600</v>
          </cell>
          <cell r="L311" t="str">
            <v>補修費を含む。</v>
          </cell>
        </row>
        <row r="312">
          <cell r="B312" t="str">
            <v>0.13ｍ3）28.5km以下</v>
          </cell>
        </row>
        <row r="313">
          <cell r="D313" t="str">
            <v>運転手（一般）</v>
          </cell>
          <cell r="G313" t="str">
            <v>人</v>
          </cell>
          <cell r="H313">
            <v>0.3</v>
          </cell>
          <cell r="I313">
            <v>17000</v>
          </cell>
          <cell r="J313">
            <v>5100</v>
          </cell>
        </row>
        <row r="315">
          <cell r="D315" t="str">
            <v>その他</v>
          </cell>
          <cell r="E315" t="str">
            <v>（労＋雑）×12%</v>
          </cell>
          <cell r="J315">
            <v>684</v>
          </cell>
        </row>
        <row r="317">
          <cell r="D317" t="str">
            <v>計</v>
          </cell>
          <cell r="J317">
            <v>7630</v>
          </cell>
        </row>
        <row r="320">
          <cell r="G320" t="str">
            <v>共用</v>
          </cell>
        </row>
        <row r="321">
          <cell r="A321" t="str">
            <v>T032140</v>
          </cell>
          <cell r="B321" t="str">
            <v>土砂運搬</v>
          </cell>
          <cell r="C321" t="str">
            <v>ｍ3</v>
          </cell>
          <cell r="D321" t="str">
            <v>ダンプトラック損料</v>
          </cell>
          <cell r="E321" t="str">
            <v>２t車</v>
          </cell>
          <cell r="G321" t="str">
            <v>日</v>
          </cell>
          <cell r="H321">
            <v>0.58099999999999996</v>
          </cell>
          <cell r="I321">
            <v>3220</v>
          </cell>
          <cell r="J321">
            <v>1871</v>
          </cell>
          <cell r="K321">
            <v>11450</v>
          </cell>
          <cell r="L321" t="str">
            <v>ダンプトラック損料</v>
          </cell>
        </row>
        <row r="322">
          <cell r="B322" t="str">
            <v>（２t車，ＤＩＤ区間　無し</v>
          </cell>
          <cell r="L322" t="str">
            <v>はタイヤ損耗費及び</v>
          </cell>
        </row>
        <row r="323">
          <cell r="B323" t="str">
            <v>ﾊﾞｯｸﾎｳ　油圧式ｸﾛｰﾗ型</v>
          </cell>
          <cell r="D323" t="str">
            <v>燃料</v>
          </cell>
          <cell r="E323" t="str">
            <v>軽油，油脂類共</v>
          </cell>
          <cell r="G323" t="str">
            <v>㍑</v>
          </cell>
          <cell r="H323">
            <v>13.23</v>
          </cell>
          <cell r="I323">
            <v>68</v>
          </cell>
          <cell r="J323">
            <v>900</v>
          </cell>
          <cell r="L323" t="str">
            <v>補修費を含む。</v>
          </cell>
        </row>
        <row r="324">
          <cell r="B324" t="str">
            <v>0.13ｍ3）60.0km以下</v>
          </cell>
        </row>
        <row r="325">
          <cell r="D325" t="str">
            <v>運転手（一般）</v>
          </cell>
          <cell r="G325" t="str">
            <v>人</v>
          </cell>
          <cell r="H325">
            <v>0.45</v>
          </cell>
          <cell r="I325">
            <v>17000</v>
          </cell>
          <cell r="J325">
            <v>7650</v>
          </cell>
        </row>
        <row r="327">
          <cell r="D327" t="str">
            <v>その他</v>
          </cell>
          <cell r="E327" t="str">
            <v>（労＋雑）×12%</v>
          </cell>
          <cell r="J327">
            <v>1026</v>
          </cell>
        </row>
        <row r="329">
          <cell r="D329" t="str">
            <v>計</v>
          </cell>
          <cell r="J329">
            <v>11447</v>
          </cell>
        </row>
        <row r="332">
          <cell r="G332" t="str">
            <v>共用</v>
          </cell>
        </row>
        <row r="333">
          <cell r="A333" t="str">
            <v>T032200</v>
          </cell>
          <cell r="B333" t="str">
            <v>土砂運搬</v>
          </cell>
          <cell r="C333" t="str">
            <v>ｍ3</v>
          </cell>
          <cell r="D333" t="str">
            <v>ダンプトラック損料</v>
          </cell>
          <cell r="E333" t="str">
            <v>４t車</v>
          </cell>
          <cell r="G333" t="str">
            <v>日</v>
          </cell>
          <cell r="H333">
            <v>2.5999999999999999E-2</v>
          </cell>
          <cell r="I333">
            <v>4890</v>
          </cell>
          <cell r="J333">
            <v>127</v>
          </cell>
          <cell r="K333">
            <v>580</v>
          </cell>
          <cell r="L333" t="str">
            <v>ダンプトラック損料</v>
          </cell>
        </row>
        <row r="334">
          <cell r="B334" t="str">
            <v>（４t車，ＤＩＤ区間　有り</v>
          </cell>
          <cell r="L334" t="str">
            <v>はタイヤ損耗費及び</v>
          </cell>
        </row>
        <row r="335">
          <cell r="B335" t="str">
            <v>ﾊﾞｯｸﾎｳ　油圧式ｸﾛｰﾗ型</v>
          </cell>
          <cell r="D335" t="str">
            <v>燃料</v>
          </cell>
          <cell r="E335" t="str">
            <v>軽油，油脂類共</v>
          </cell>
          <cell r="G335" t="str">
            <v>㍑</v>
          </cell>
          <cell r="H335">
            <v>0.89</v>
          </cell>
          <cell r="I335">
            <v>68</v>
          </cell>
          <cell r="J335">
            <v>61</v>
          </cell>
          <cell r="L335" t="str">
            <v>補修費を含む。</v>
          </cell>
        </row>
        <row r="336">
          <cell r="B336" t="str">
            <v>0.28ｍ3）0.2km以下</v>
          </cell>
        </row>
        <row r="337">
          <cell r="D337" t="str">
            <v>運転手（一般）</v>
          </cell>
          <cell r="G337" t="str">
            <v>人</v>
          </cell>
          <cell r="H337">
            <v>0.02</v>
          </cell>
          <cell r="I337">
            <v>17000</v>
          </cell>
          <cell r="J337">
            <v>340</v>
          </cell>
        </row>
        <row r="339">
          <cell r="D339" t="str">
            <v>その他</v>
          </cell>
          <cell r="E339" t="str">
            <v>（労＋雑）×12%</v>
          </cell>
          <cell r="J339">
            <v>48</v>
          </cell>
        </row>
        <row r="341">
          <cell r="D341" t="str">
            <v>計</v>
          </cell>
          <cell r="J341">
            <v>576</v>
          </cell>
        </row>
        <row r="344">
          <cell r="G344" t="str">
            <v>共用</v>
          </cell>
        </row>
        <row r="345">
          <cell r="A345" t="str">
            <v>T032201</v>
          </cell>
          <cell r="B345" t="str">
            <v>土砂運搬</v>
          </cell>
          <cell r="C345" t="str">
            <v>ｍ3</v>
          </cell>
          <cell r="D345" t="str">
            <v>ダンプトラック損料</v>
          </cell>
          <cell r="E345" t="str">
            <v>４t車</v>
          </cell>
          <cell r="G345" t="str">
            <v>日</v>
          </cell>
          <cell r="H345">
            <v>3.2000000000000001E-2</v>
          </cell>
          <cell r="I345">
            <v>4890</v>
          </cell>
          <cell r="J345">
            <v>156</v>
          </cell>
          <cell r="K345">
            <v>720</v>
          </cell>
          <cell r="L345" t="str">
            <v>ダンプトラック損料</v>
          </cell>
        </row>
        <row r="346">
          <cell r="B346" t="str">
            <v>（４t車，ＤＩＤ区間　有り</v>
          </cell>
          <cell r="L346" t="str">
            <v>はタイヤ損耗費及び</v>
          </cell>
        </row>
        <row r="347">
          <cell r="B347" t="str">
            <v>ﾊﾞｯｸﾎｳ　油圧式ｸﾛｰﾗ型</v>
          </cell>
          <cell r="D347" t="str">
            <v>燃料</v>
          </cell>
          <cell r="E347" t="str">
            <v>軽油，油脂類共</v>
          </cell>
          <cell r="G347" t="str">
            <v>㍑</v>
          </cell>
          <cell r="H347">
            <v>1.1200000000000001</v>
          </cell>
          <cell r="I347">
            <v>68</v>
          </cell>
          <cell r="J347">
            <v>76</v>
          </cell>
          <cell r="L347" t="str">
            <v>補修費を含む。</v>
          </cell>
        </row>
        <row r="348">
          <cell r="B348" t="str">
            <v>0.28ｍ3）1.0km以下</v>
          </cell>
        </row>
        <row r="349">
          <cell r="D349" t="str">
            <v>運転手（一般）</v>
          </cell>
          <cell r="G349" t="str">
            <v>人</v>
          </cell>
          <cell r="H349">
            <v>2.5000000000000001E-2</v>
          </cell>
          <cell r="I349">
            <v>17000</v>
          </cell>
          <cell r="J349">
            <v>425</v>
          </cell>
        </row>
        <row r="351">
          <cell r="D351" t="str">
            <v>その他</v>
          </cell>
          <cell r="E351" t="str">
            <v>（労＋雑）×12%</v>
          </cell>
          <cell r="J351">
            <v>60</v>
          </cell>
        </row>
        <row r="353">
          <cell r="D353" t="str">
            <v>計</v>
          </cell>
          <cell r="J353">
            <v>717</v>
          </cell>
        </row>
        <row r="354">
          <cell r="G354" t="str">
            <v>共用</v>
          </cell>
        </row>
        <row r="355">
          <cell r="A355" t="str">
            <v>T032202</v>
          </cell>
          <cell r="B355" t="str">
            <v>土砂運搬</v>
          </cell>
          <cell r="C355" t="str">
            <v>ｍ3</v>
          </cell>
          <cell r="D355" t="str">
            <v>ダンプトラック損料</v>
          </cell>
          <cell r="E355" t="str">
            <v>４t車</v>
          </cell>
          <cell r="G355" t="str">
            <v>日</v>
          </cell>
          <cell r="H355">
            <v>3.9E-2</v>
          </cell>
          <cell r="I355">
            <v>4890</v>
          </cell>
          <cell r="J355">
            <v>191</v>
          </cell>
          <cell r="K355">
            <v>860</v>
          </cell>
          <cell r="L355" t="str">
            <v>ダンプトラック損料</v>
          </cell>
        </row>
        <row r="356">
          <cell r="B356" t="str">
            <v>（４t車，ＤＩＤ区間　有り</v>
          </cell>
          <cell r="L356" t="str">
            <v>はタイヤ損耗費及び</v>
          </cell>
        </row>
        <row r="357">
          <cell r="B357" t="str">
            <v>ﾊﾞｯｸﾎｳ　油圧式ｸﾛｰﾗ型</v>
          </cell>
          <cell r="D357" t="str">
            <v>燃料</v>
          </cell>
          <cell r="E357" t="str">
            <v>軽油，油脂類共</v>
          </cell>
          <cell r="G357" t="str">
            <v>㍑</v>
          </cell>
          <cell r="H357">
            <v>1.34</v>
          </cell>
          <cell r="I357">
            <v>68</v>
          </cell>
          <cell r="J357">
            <v>91</v>
          </cell>
          <cell r="L357" t="str">
            <v>補修費を含む。</v>
          </cell>
        </row>
        <row r="358">
          <cell r="B358" t="str">
            <v>0.28ｍ3）1.5km以下</v>
          </cell>
        </row>
        <row r="359">
          <cell r="D359" t="str">
            <v>運転手（一般）</v>
          </cell>
          <cell r="G359" t="str">
            <v>人</v>
          </cell>
          <cell r="H359">
            <v>0.03</v>
          </cell>
          <cell r="I359">
            <v>17000</v>
          </cell>
          <cell r="J359">
            <v>510</v>
          </cell>
        </row>
        <row r="361">
          <cell r="D361" t="str">
            <v>その他</v>
          </cell>
          <cell r="E361" t="str">
            <v>（労＋雑）×12%</v>
          </cell>
          <cell r="J361">
            <v>72</v>
          </cell>
        </row>
        <row r="363">
          <cell r="D363" t="str">
            <v>計</v>
          </cell>
          <cell r="J363">
            <v>864</v>
          </cell>
        </row>
        <row r="366">
          <cell r="G366" t="str">
            <v>共用</v>
          </cell>
        </row>
        <row r="367">
          <cell r="A367" t="str">
            <v>T032204</v>
          </cell>
          <cell r="B367" t="str">
            <v>土砂運搬</v>
          </cell>
          <cell r="C367" t="str">
            <v>ｍ3</v>
          </cell>
          <cell r="D367" t="str">
            <v>ダンプトラック損料</v>
          </cell>
          <cell r="E367" t="str">
            <v>４t車</v>
          </cell>
          <cell r="G367" t="str">
            <v>日</v>
          </cell>
          <cell r="H367">
            <v>4.4999999999999998E-2</v>
          </cell>
          <cell r="I367">
            <v>4890</v>
          </cell>
          <cell r="J367">
            <v>220</v>
          </cell>
          <cell r="K367">
            <v>1010</v>
          </cell>
          <cell r="L367" t="str">
            <v>ダンプトラック損料</v>
          </cell>
        </row>
        <row r="368">
          <cell r="B368" t="str">
            <v>（４t車，ＤＩＤ区間　有り</v>
          </cell>
          <cell r="L368" t="str">
            <v>はタイヤ損耗費及び</v>
          </cell>
        </row>
        <row r="369">
          <cell r="B369" t="str">
            <v>ﾊﾞｯｸﾎｳ　油圧式ｸﾛｰﾗ型</v>
          </cell>
          <cell r="D369" t="str">
            <v>燃料</v>
          </cell>
          <cell r="E369" t="str">
            <v>軽油，油脂類共</v>
          </cell>
          <cell r="G369" t="str">
            <v>㍑</v>
          </cell>
          <cell r="H369">
            <v>1.56</v>
          </cell>
          <cell r="I369">
            <v>68</v>
          </cell>
          <cell r="J369">
            <v>106</v>
          </cell>
          <cell r="L369" t="str">
            <v>補修費を含む。</v>
          </cell>
        </row>
        <row r="370">
          <cell r="B370" t="str">
            <v>0.28ｍ3）2.0km以下</v>
          </cell>
        </row>
        <row r="371">
          <cell r="D371" t="str">
            <v>運転手（一般）</v>
          </cell>
          <cell r="G371" t="str">
            <v>人</v>
          </cell>
          <cell r="H371">
            <v>3.5000000000000003E-2</v>
          </cell>
          <cell r="I371">
            <v>17000</v>
          </cell>
          <cell r="J371">
            <v>595</v>
          </cell>
        </row>
        <row r="373">
          <cell r="D373" t="str">
            <v>その他</v>
          </cell>
          <cell r="E373" t="str">
            <v>（労＋雑）×12%</v>
          </cell>
          <cell r="J373">
            <v>84</v>
          </cell>
        </row>
        <row r="375">
          <cell r="D375" t="str">
            <v>計</v>
          </cell>
          <cell r="J375">
            <v>1005</v>
          </cell>
        </row>
        <row r="378">
          <cell r="G378" t="str">
            <v>共用</v>
          </cell>
        </row>
        <row r="379">
          <cell r="A379" t="str">
            <v>T032205</v>
          </cell>
          <cell r="B379" t="str">
            <v>土砂運搬</v>
          </cell>
          <cell r="C379" t="str">
            <v>ｍ3</v>
          </cell>
          <cell r="D379" t="str">
            <v>ダンプトラック損料</v>
          </cell>
          <cell r="E379" t="str">
            <v>４t車</v>
          </cell>
          <cell r="G379" t="str">
            <v>日</v>
          </cell>
          <cell r="H379">
            <v>5.1999999999999998E-2</v>
          </cell>
          <cell r="I379">
            <v>4890</v>
          </cell>
          <cell r="J379">
            <v>254</v>
          </cell>
          <cell r="K379">
            <v>1150</v>
          </cell>
          <cell r="L379" t="str">
            <v>ダンプトラック損料</v>
          </cell>
        </row>
        <row r="380">
          <cell r="B380" t="str">
            <v>（４t車，ＤＩＤ区間　有り</v>
          </cell>
          <cell r="L380" t="str">
            <v>はタイヤ損耗費及び</v>
          </cell>
        </row>
        <row r="381">
          <cell r="B381" t="str">
            <v>ﾊﾞｯｸﾎｳ　油圧式ｸﾛｰﾗ型</v>
          </cell>
          <cell r="D381" t="str">
            <v>燃料</v>
          </cell>
          <cell r="E381" t="str">
            <v>軽油，油脂類共</v>
          </cell>
          <cell r="G381" t="str">
            <v>㍑</v>
          </cell>
          <cell r="H381">
            <v>1.79</v>
          </cell>
          <cell r="I381">
            <v>68</v>
          </cell>
          <cell r="J381">
            <v>122</v>
          </cell>
          <cell r="L381" t="str">
            <v>補修費を含む。</v>
          </cell>
        </row>
        <row r="382">
          <cell r="B382" t="str">
            <v>0.28ｍ3）3.0km以下</v>
          </cell>
        </row>
        <row r="383">
          <cell r="D383" t="str">
            <v>運転手（一般）</v>
          </cell>
          <cell r="G383" t="str">
            <v>人</v>
          </cell>
          <cell r="H383">
            <v>0.04</v>
          </cell>
          <cell r="I383">
            <v>17000</v>
          </cell>
          <cell r="J383">
            <v>680</v>
          </cell>
        </row>
        <row r="385">
          <cell r="D385" t="str">
            <v>その他</v>
          </cell>
          <cell r="E385" t="str">
            <v>（労＋雑）×12%</v>
          </cell>
          <cell r="J385">
            <v>96</v>
          </cell>
        </row>
        <row r="387">
          <cell r="D387" t="str">
            <v>計</v>
          </cell>
          <cell r="J387">
            <v>1152</v>
          </cell>
        </row>
        <row r="390">
          <cell r="G390" t="str">
            <v>共用</v>
          </cell>
        </row>
        <row r="391">
          <cell r="A391" t="str">
            <v>T032206</v>
          </cell>
          <cell r="B391" t="str">
            <v>土砂運搬</v>
          </cell>
          <cell r="C391" t="str">
            <v>ｍ3</v>
          </cell>
          <cell r="D391" t="str">
            <v>ダンプトラック損料</v>
          </cell>
          <cell r="E391" t="str">
            <v>４t車</v>
          </cell>
          <cell r="G391" t="str">
            <v>日</v>
          </cell>
          <cell r="H391">
            <v>5.8000000000000003E-2</v>
          </cell>
          <cell r="I391">
            <v>4890</v>
          </cell>
          <cell r="J391">
            <v>284</v>
          </cell>
          <cell r="K391">
            <v>1290</v>
          </cell>
          <cell r="L391" t="str">
            <v>ダンプトラック損料</v>
          </cell>
        </row>
        <row r="392">
          <cell r="B392" t="str">
            <v>（４t車，ＤＩＤ区間　有り</v>
          </cell>
          <cell r="L392" t="str">
            <v>はタイヤ損耗費及び</v>
          </cell>
        </row>
        <row r="393">
          <cell r="B393" t="str">
            <v>ﾊﾞｯｸﾎｳ　油圧式ｸﾛｰﾗ型</v>
          </cell>
          <cell r="D393" t="str">
            <v>燃料</v>
          </cell>
          <cell r="E393" t="str">
            <v>軽油，油脂類共</v>
          </cell>
          <cell r="G393" t="str">
            <v>㍑</v>
          </cell>
          <cell r="H393">
            <v>2.0099999999999998</v>
          </cell>
          <cell r="I393">
            <v>68</v>
          </cell>
          <cell r="J393">
            <v>137</v>
          </cell>
          <cell r="L393" t="str">
            <v>補修費を含む。</v>
          </cell>
        </row>
        <row r="394">
          <cell r="B394" t="str">
            <v>0.28ｍ3）3.5km以下</v>
          </cell>
        </row>
        <row r="395">
          <cell r="D395" t="str">
            <v>運転手（一般）</v>
          </cell>
          <cell r="G395" t="str">
            <v>人</v>
          </cell>
          <cell r="H395">
            <v>4.4999999999999998E-2</v>
          </cell>
          <cell r="I395">
            <v>17000</v>
          </cell>
          <cell r="J395">
            <v>765</v>
          </cell>
        </row>
        <row r="397">
          <cell r="D397" t="str">
            <v>その他</v>
          </cell>
          <cell r="E397" t="str">
            <v>（労＋雑）×12%</v>
          </cell>
          <cell r="J397">
            <v>108</v>
          </cell>
        </row>
        <row r="399">
          <cell r="D399" t="str">
            <v>計</v>
          </cell>
          <cell r="J399">
            <v>1294</v>
          </cell>
        </row>
        <row r="402">
          <cell r="G402" t="str">
            <v>共用</v>
          </cell>
        </row>
        <row r="403">
          <cell r="A403" t="str">
            <v>T032207</v>
          </cell>
          <cell r="B403" t="str">
            <v>土砂運搬</v>
          </cell>
          <cell r="C403" t="str">
            <v>ｍ3</v>
          </cell>
          <cell r="D403" t="str">
            <v>ダンプトラック損料</v>
          </cell>
          <cell r="E403" t="str">
            <v>４t車</v>
          </cell>
          <cell r="G403" t="str">
            <v>日</v>
          </cell>
          <cell r="H403">
            <v>6.5000000000000002E-2</v>
          </cell>
          <cell r="I403">
            <v>4890</v>
          </cell>
          <cell r="J403">
            <v>318</v>
          </cell>
          <cell r="K403">
            <v>1440</v>
          </cell>
          <cell r="L403" t="str">
            <v>ダンプトラック損料</v>
          </cell>
        </row>
        <row r="404">
          <cell r="B404" t="str">
            <v>（４t車，ＤＩＤ区間　有り</v>
          </cell>
          <cell r="L404" t="str">
            <v>はタイヤ損耗費及び</v>
          </cell>
        </row>
        <row r="405">
          <cell r="B405" t="str">
            <v>ﾊﾞｯｸﾎｳ　油圧式ｸﾛｰﾗ型</v>
          </cell>
          <cell r="D405" t="str">
            <v>燃料</v>
          </cell>
          <cell r="E405" t="str">
            <v>軽油，油脂類共</v>
          </cell>
          <cell r="G405" t="str">
            <v>㍑</v>
          </cell>
          <cell r="H405">
            <v>2.2400000000000002</v>
          </cell>
          <cell r="I405">
            <v>68</v>
          </cell>
          <cell r="J405">
            <v>152</v>
          </cell>
          <cell r="L405" t="str">
            <v>補修費を含む。</v>
          </cell>
        </row>
        <row r="406">
          <cell r="B406" t="str">
            <v>0.28ｍ3）4.5km以下</v>
          </cell>
        </row>
        <row r="407">
          <cell r="D407" t="str">
            <v>運転手（一般）</v>
          </cell>
          <cell r="G407" t="str">
            <v>人</v>
          </cell>
          <cell r="H407">
            <v>0.05</v>
          </cell>
          <cell r="I407">
            <v>17000</v>
          </cell>
          <cell r="J407">
            <v>850</v>
          </cell>
        </row>
        <row r="409">
          <cell r="D409" t="str">
            <v>その他</v>
          </cell>
          <cell r="E409" t="str">
            <v>（労＋雑）×12%</v>
          </cell>
          <cell r="J409">
            <v>120</v>
          </cell>
        </row>
        <row r="411">
          <cell r="D411" t="str">
            <v>計</v>
          </cell>
          <cell r="J411">
            <v>1440</v>
          </cell>
        </row>
        <row r="414">
          <cell r="G414" t="str">
            <v>共用</v>
          </cell>
        </row>
        <row r="415">
          <cell r="A415" t="str">
            <v>T032208</v>
          </cell>
          <cell r="B415" t="str">
            <v>土砂運搬</v>
          </cell>
          <cell r="C415" t="str">
            <v>ｍ3</v>
          </cell>
          <cell r="D415" t="str">
            <v>ダンプトラック損料</v>
          </cell>
          <cell r="E415" t="str">
            <v>４t車</v>
          </cell>
          <cell r="G415" t="str">
            <v>日</v>
          </cell>
          <cell r="H415">
            <v>7.0999999999999994E-2</v>
          </cell>
          <cell r="I415">
            <v>4890</v>
          </cell>
          <cell r="J415">
            <v>347</v>
          </cell>
          <cell r="K415">
            <v>1580</v>
          </cell>
          <cell r="L415" t="str">
            <v>ダンプトラック損料</v>
          </cell>
        </row>
        <row r="416">
          <cell r="B416" t="str">
            <v>（４t車，ＤＩＤ区間　有り</v>
          </cell>
          <cell r="L416" t="str">
            <v>はタイヤ損耗費及び</v>
          </cell>
        </row>
        <row r="417">
          <cell r="B417" t="str">
            <v>ﾊﾞｯｸﾎｳ　油圧式ｸﾛｰﾗ型</v>
          </cell>
          <cell r="D417" t="str">
            <v>燃料</v>
          </cell>
          <cell r="E417" t="str">
            <v>軽油，油脂類共</v>
          </cell>
          <cell r="G417" t="str">
            <v>㍑</v>
          </cell>
          <cell r="H417">
            <v>2.46</v>
          </cell>
          <cell r="I417">
            <v>68</v>
          </cell>
          <cell r="J417">
            <v>167</v>
          </cell>
          <cell r="L417" t="str">
            <v>補修費を含む。</v>
          </cell>
        </row>
        <row r="418">
          <cell r="B418" t="str">
            <v>0.28ｍ3）5.5km以下</v>
          </cell>
        </row>
        <row r="419">
          <cell r="D419" t="str">
            <v>運転手（一般）</v>
          </cell>
          <cell r="G419" t="str">
            <v>人</v>
          </cell>
          <cell r="H419">
            <v>5.5E-2</v>
          </cell>
          <cell r="I419">
            <v>17000</v>
          </cell>
          <cell r="J419">
            <v>935</v>
          </cell>
        </row>
        <row r="421">
          <cell r="D421" t="str">
            <v>その他</v>
          </cell>
          <cell r="E421" t="str">
            <v>（労＋雑）×12%</v>
          </cell>
          <cell r="J421">
            <v>132</v>
          </cell>
        </row>
        <row r="423">
          <cell r="D423" t="str">
            <v>計</v>
          </cell>
          <cell r="J423">
            <v>1581</v>
          </cell>
        </row>
        <row r="424">
          <cell r="G424" t="str">
            <v>共用</v>
          </cell>
        </row>
        <row r="425">
          <cell r="A425" t="str">
            <v>T032209</v>
          </cell>
          <cell r="B425" t="str">
            <v>土砂運搬</v>
          </cell>
          <cell r="C425" t="str">
            <v>ｍ3</v>
          </cell>
          <cell r="D425" t="str">
            <v>ダンプトラック損料</v>
          </cell>
          <cell r="E425" t="str">
            <v>４t車</v>
          </cell>
          <cell r="G425" t="str">
            <v>日</v>
          </cell>
          <cell r="H425">
            <v>7.6999999999999999E-2</v>
          </cell>
          <cell r="I425">
            <v>4890</v>
          </cell>
          <cell r="J425">
            <v>377</v>
          </cell>
          <cell r="K425">
            <v>1720</v>
          </cell>
          <cell r="L425" t="str">
            <v>ダンプトラック損料</v>
          </cell>
        </row>
        <row r="426">
          <cell r="B426" t="str">
            <v>（２t車，ＤＩＤ区間　有り</v>
          </cell>
          <cell r="L426" t="str">
            <v>はタイヤ損耗費及び</v>
          </cell>
        </row>
        <row r="427">
          <cell r="B427" t="str">
            <v>ﾊﾞｯｸﾎｳ　油圧式ｸﾛｰﾗ型</v>
          </cell>
          <cell r="D427" t="str">
            <v>燃料</v>
          </cell>
          <cell r="E427" t="str">
            <v>軽油，油脂類共</v>
          </cell>
          <cell r="G427" t="str">
            <v>㍑</v>
          </cell>
          <cell r="H427">
            <v>2.68</v>
          </cell>
          <cell r="I427">
            <v>68</v>
          </cell>
          <cell r="J427">
            <v>182</v>
          </cell>
          <cell r="L427" t="str">
            <v>補修費を含む。</v>
          </cell>
        </row>
        <row r="428">
          <cell r="B428" t="str">
            <v>0.28ｍ3）7.0km以下</v>
          </cell>
        </row>
        <row r="429">
          <cell r="D429" t="str">
            <v>運転手（一般）</v>
          </cell>
          <cell r="G429" t="str">
            <v>人</v>
          </cell>
          <cell r="H429">
            <v>0.06</v>
          </cell>
          <cell r="I429">
            <v>17000</v>
          </cell>
          <cell r="J429">
            <v>1020</v>
          </cell>
        </row>
        <row r="431">
          <cell r="D431" t="str">
            <v>その他</v>
          </cell>
          <cell r="E431" t="str">
            <v>（労＋雑）×12%</v>
          </cell>
          <cell r="J431">
            <v>144</v>
          </cell>
        </row>
        <row r="433">
          <cell r="D433" t="str">
            <v>計</v>
          </cell>
          <cell r="J433">
            <v>1723</v>
          </cell>
        </row>
        <row r="436">
          <cell r="G436" t="str">
            <v>共用</v>
          </cell>
        </row>
        <row r="437">
          <cell r="A437" t="str">
            <v>T032212</v>
          </cell>
          <cell r="B437" t="str">
            <v>土砂運搬</v>
          </cell>
          <cell r="C437" t="str">
            <v>ｍ3</v>
          </cell>
          <cell r="D437" t="str">
            <v>ダンプトラック損料</v>
          </cell>
          <cell r="E437" t="str">
            <v>４t車</v>
          </cell>
          <cell r="G437" t="str">
            <v>日</v>
          </cell>
          <cell r="H437">
            <v>0.10299999999999999</v>
          </cell>
          <cell r="I437">
            <v>4890</v>
          </cell>
          <cell r="J437">
            <v>504</v>
          </cell>
          <cell r="K437">
            <v>2300</v>
          </cell>
          <cell r="L437" t="str">
            <v>ダンプトラック損料</v>
          </cell>
        </row>
        <row r="438">
          <cell r="B438" t="str">
            <v>（４t車，ＤＩＤ区間　有り</v>
          </cell>
          <cell r="L438" t="str">
            <v>はタイヤ損耗費及び</v>
          </cell>
        </row>
        <row r="439">
          <cell r="B439" t="str">
            <v>ﾊﾞｯｸﾎｳ　油圧式ｸﾛｰﾗ型</v>
          </cell>
          <cell r="D439" t="str">
            <v>燃料</v>
          </cell>
          <cell r="E439" t="str">
            <v>軽油，油脂類共</v>
          </cell>
          <cell r="G439" t="str">
            <v>㍑</v>
          </cell>
          <cell r="H439">
            <v>3.58</v>
          </cell>
          <cell r="I439">
            <v>68</v>
          </cell>
          <cell r="J439">
            <v>243</v>
          </cell>
          <cell r="L439" t="str">
            <v>補修費を含む。</v>
          </cell>
        </row>
        <row r="440">
          <cell r="B440" t="str">
            <v>0.28ｍ3）9.0km以下</v>
          </cell>
        </row>
        <row r="441">
          <cell r="D441" t="str">
            <v>運転手（一般）</v>
          </cell>
          <cell r="G441" t="str">
            <v>人</v>
          </cell>
          <cell r="H441">
            <v>0.08</v>
          </cell>
          <cell r="I441">
            <v>17000</v>
          </cell>
          <cell r="J441">
            <v>1360</v>
          </cell>
        </row>
        <row r="443">
          <cell r="D443" t="str">
            <v>その他</v>
          </cell>
          <cell r="E443" t="str">
            <v>（労＋雑）×12%</v>
          </cell>
          <cell r="J443">
            <v>192</v>
          </cell>
        </row>
        <row r="445">
          <cell r="D445" t="str">
            <v>計</v>
          </cell>
          <cell r="J445">
            <v>2299</v>
          </cell>
        </row>
        <row r="449">
          <cell r="A449" t="str">
            <v>T032213</v>
          </cell>
          <cell r="B449" t="str">
            <v>土砂運搬</v>
          </cell>
          <cell r="C449" t="str">
            <v>ｍ3</v>
          </cell>
          <cell r="D449" t="str">
            <v>ダンプトラック損料</v>
          </cell>
          <cell r="E449" t="str">
            <v>４t車</v>
          </cell>
          <cell r="G449" t="str">
            <v>日</v>
          </cell>
          <cell r="H449">
            <v>0.11600000000000001</v>
          </cell>
          <cell r="I449">
            <v>4890</v>
          </cell>
          <cell r="J449">
            <v>567</v>
          </cell>
          <cell r="K449">
            <v>2590</v>
          </cell>
          <cell r="L449" t="str">
            <v>ダンプトラック損料</v>
          </cell>
        </row>
        <row r="450">
          <cell r="B450" t="str">
            <v>（４t車，ＤＩＤ区間　有り</v>
          </cell>
          <cell r="L450" t="str">
            <v>はタイヤ損耗費及び</v>
          </cell>
        </row>
        <row r="451">
          <cell r="B451" t="str">
            <v>ﾊﾞｯｸﾎｳ　油圧式ｸﾛｰﾗ型</v>
          </cell>
          <cell r="D451" t="str">
            <v>燃料</v>
          </cell>
          <cell r="E451" t="str">
            <v>軽油，油脂類共</v>
          </cell>
          <cell r="G451" t="str">
            <v>㍑</v>
          </cell>
          <cell r="H451">
            <v>4.0199999999999996</v>
          </cell>
          <cell r="I451">
            <v>68</v>
          </cell>
          <cell r="J451">
            <v>273</v>
          </cell>
          <cell r="L451" t="str">
            <v>補修費を含む。</v>
          </cell>
        </row>
        <row r="452">
          <cell r="B452" t="str">
            <v>0.28ｍ3）12.0km以下</v>
          </cell>
        </row>
        <row r="453">
          <cell r="D453" t="str">
            <v>運転手（一般）</v>
          </cell>
          <cell r="G453" t="str">
            <v>人</v>
          </cell>
          <cell r="H453">
            <v>0.09</v>
          </cell>
          <cell r="I453">
            <v>17000</v>
          </cell>
          <cell r="J453">
            <v>1530</v>
          </cell>
        </row>
        <row r="455">
          <cell r="D455" t="str">
            <v>その他</v>
          </cell>
          <cell r="E455" t="str">
            <v>（労＋雑）×12%</v>
          </cell>
          <cell r="J455">
            <v>216</v>
          </cell>
        </row>
        <row r="457">
          <cell r="D457" t="str">
            <v>計</v>
          </cell>
          <cell r="J457">
            <v>2586</v>
          </cell>
        </row>
        <row r="460">
          <cell r="G460" t="str">
            <v>共用</v>
          </cell>
        </row>
        <row r="461">
          <cell r="A461" t="str">
            <v>T032220</v>
          </cell>
          <cell r="B461" t="str">
            <v>土砂運搬</v>
          </cell>
          <cell r="C461" t="str">
            <v>ｍ3</v>
          </cell>
          <cell r="D461" t="str">
            <v>ダンプトラック損料</v>
          </cell>
          <cell r="E461" t="str">
            <v>４t車</v>
          </cell>
          <cell r="G461" t="str">
            <v>日</v>
          </cell>
          <cell r="H461">
            <v>0.14199999999999999</v>
          </cell>
          <cell r="I461">
            <v>4890</v>
          </cell>
          <cell r="J461">
            <v>694</v>
          </cell>
          <cell r="K461">
            <v>3160</v>
          </cell>
          <cell r="L461" t="str">
            <v>ダンプトラック損料</v>
          </cell>
        </row>
        <row r="462">
          <cell r="B462" t="str">
            <v>（４t車，ＤＩＤ区間　有り</v>
          </cell>
          <cell r="L462" t="str">
            <v>はタイヤ損耗費及び</v>
          </cell>
        </row>
        <row r="463">
          <cell r="B463" t="str">
            <v>ﾊﾞｯｸﾎｳ　油圧式ｸﾛｰﾗ型</v>
          </cell>
          <cell r="D463" t="str">
            <v>燃料</v>
          </cell>
          <cell r="E463" t="str">
            <v>軽油，油脂類共</v>
          </cell>
          <cell r="G463" t="str">
            <v>㍑</v>
          </cell>
          <cell r="H463">
            <v>4.92</v>
          </cell>
          <cell r="I463">
            <v>68</v>
          </cell>
          <cell r="J463">
            <v>335</v>
          </cell>
          <cell r="L463" t="str">
            <v>補修費を含む。</v>
          </cell>
        </row>
        <row r="464">
          <cell r="B464" t="str">
            <v>0.28ｍ3）17.0km以下</v>
          </cell>
        </row>
        <row r="465">
          <cell r="D465" t="str">
            <v>運転手（一般）</v>
          </cell>
          <cell r="G465" t="str">
            <v>人</v>
          </cell>
          <cell r="H465">
            <v>0.11</v>
          </cell>
          <cell r="I465">
            <v>17000</v>
          </cell>
          <cell r="J465">
            <v>1870</v>
          </cell>
        </row>
        <row r="467">
          <cell r="D467" t="str">
            <v>その他</v>
          </cell>
          <cell r="E467" t="str">
            <v>（労＋雑）×12%</v>
          </cell>
          <cell r="J467">
            <v>265</v>
          </cell>
        </row>
        <row r="469">
          <cell r="D469" t="str">
            <v>計</v>
          </cell>
          <cell r="J469">
            <v>3164</v>
          </cell>
        </row>
        <row r="472">
          <cell r="G472" t="str">
            <v>共用</v>
          </cell>
        </row>
        <row r="473">
          <cell r="A473" t="str">
            <v>T032230</v>
          </cell>
          <cell r="B473" t="str">
            <v>土砂運搬</v>
          </cell>
          <cell r="C473" t="str">
            <v>ｍ3</v>
          </cell>
          <cell r="D473" t="str">
            <v>ダンプトラック損料</v>
          </cell>
          <cell r="E473" t="str">
            <v>４t車</v>
          </cell>
          <cell r="G473" t="str">
            <v>日</v>
          </cell>
          <cell r="H473">
            <v>0.19400000000000001</v>
          </cell>
          <cell r="I473">
            <v>4890</v>
          </cell>
          <cell r="J473">
            <v>949</v>
          </cell>
          <cell r="K473">
            <v>4320</v>
          </cell>
          <cell r="L473" t="str">
            <v>ダンプトラック損料</v>
          </cell>
        </row>
        <row r="474">
          <cell r="B474" t="str">
            <v>（４t車，ＤＩＤ区間　有り</v>
          </cell>
          <cell r="L474" t="str">
            <v>はタイヤ損耗費及び</v>
          </cell>
        </row>
        <row r="475">
          <cell r="B475" t="str">
            <v>ﾊﾞｯｸﾎｳ　油圧式ｸﾛｰﾗ型</v>
          </cell>
          <cell r="D475" t="str">
            <v>燃料</v>
          </cell>
          <cell r="E475" t="str">
            <v>軽油，油脂類共</v>
          </cell>
          <cell r="G475" t="str">
            <v>㍑</v>
          </cell>
          <cell r="H475">
            <v>6.71</v>
          </cell>
          <cell r="I475">
            <v>68</v>
          </cell>
          <cell r="J475">
            <v>456</v>
          </cell>
          <cell r="L475" t="str">
            <v>補修費を含む。</v>
          </cell>
        </row>
        <row r="476">
          <cell r="B476" t="str">
            <v>0.28ｍ3）27.0km以下</v>
          </cell>
        </row>
        <row r="477">
          <cell r="D477" t="str">
            <v>運転手（一般）</v>
          </cell>
          <cell r="G477" t="str">
            <v>人</v>
          </cell>
          <cell r="H477">
            <v>0.15</v>
          </cell>
          <cell r="I477">
            <v>17000</v>
          </cell>
          <cell r="J477">
            <v>2550</v>
          </cell>
        </row>
        <row r="479">
          <cell r="D479" t="str">
            <v>その他</v>
          </cell>
          <cell r="E479" t="str">
            <v>（労＋雑）×12%</v>
          </cell>
          <cell r="J479">
            <v>361</v>
          </cell>
        </row>
        <row r="481">
          <cell r="D481" t="str">
            <v>計</v>
          </cell>
          <cell r="J481">
            <v>4316</v>
          </cell>
        </row>
        <row r="484">
          <cell r="G484" t="str">
            <v>共用</v>
          </cell>
        </row>
        <row r="485">
          <cell r="A485" t="str">
            <v>T032240</v>
          </cell>
          <cell r="B485" t="str">
            <v>土砂運搬</v>
          </cell>
          <cell r="C485" t="str">
            <v>ｍ3</v>
          </cell>
          <cell r="D485" t="str">
            <v>ダンプトラック損料</v>
          </cell>
          <cell r="E485" t="str">
            <v>４t車</v>
          </cell>
          <cell r="G485" t="str">
            <v>日</v>
          </cell>
          <cell r="H485">
            <v>0.29699999999999999</v>
          </cell>
          <cell r="I485">
            <v>4890</v>
          </cell>
          <cell r="J485">
            <v>1452</v>
          </cell>
          <cell r="K485">
            <v>6610</v>
          </cell>
          <cell r="L485" t="str">
            <v>ダンプトラック損料</v>
          </cell>
        </row>
        <row r="486">
          <cell r="B486" t="str">
            <v>（４t車，ＤＩＤ区間　有り</v>
          </cell>
          <cell r="L486" t="str">
            <v>はタイヤ損耗費及び</v>
          </cell>
        </row>
        <row r="487">
          <cell r="B487" t="str">
            <v>ﾊﾞｯｸﾎｳ　油圧式ｸﾛｰﾗ型</v>
          </cell>
          <cell r="D487" t="str">
            <v>燃料</v>
          </cell>
          <cell r="E487" t="str">
            <v>軽油，油脂類共</v>
          </cell>
          <cell r="G487" t="str">
            <v>㍑</v>
          </cell>
          <cell r="H487">
            <v>10.28</v>
          </cell>
          <cell r="I487">
            <v>68</v>
          </cell>
          <cell r="J487">
            <v>699</v>
          </cell>
          <cell r="L487" t="str">
            <v>補修費を含む。</v>
          </cell>
        </row>
        <row r="488">
          <cell r="B488" t="str">
            <v>0.28ｍ3）60.0km以下</v>
          </cell>
        </row>
        <row r="489">
          <cell r="D489" t="str">
            <v>運転手（一般）</v>
          </cell>
          <cell r="G489" t="str">
            <v>人</v>
          </cell>
          <cell r="H489">
            <v>0.23</v>
          </cell>
          <cell r="I489">
            <v>17000</v>
          </cell>
          <cell r="J489">
            <v>3910</v>
          </cell>
        </row>
        <row r="491">
          <cell r="D491" t="str">
            <v>その他</v>
          </cell>
          <cell r="E491" t="str">
            <v>（労＋雑）×12%</v>
          </cell>
          <cell r="J491">
            <v>553</v>
          </cell>
        </row>
        <row r="493">
          <cell r="D493" t="str">
            <v>計</v>
          </cell>
          <cell r="J493">
            <v>6614</v>
          </cell>
        </row>
        <row r="494">
          <cell r="G494" t="str">
            <v>共用</v>
          </cell>
        </row>
        <row r="495">
          <cell r="A495" t="str">
            <v>T032300</v>
          </cell>
          <cell r="B495" t="str">
            <v>土砂運搬</v>
          </cell>
          <cell r="C495" t="str">
            <v>ｍ3</v>
          </cell>
          <cell r="D495" t="str">
            <v>ダンプトラック損料</v>
          </cell>
          <cell r="E495" t="str">
            <v>４t車</v>
          </cell>
          <cell r="G495" t="str">
            <v>日</v>
          </cell>
          <cell r="H495">
            <v>2.5999999999999999E-2</v>
          </cell>
          <cell r="I495">
            <v>4890</v>
          </cell>
          <cell r="J495">
            <v>127</v>
          </cell>
          <cell r="K495">
            <v>580</v>
          </cell>
          <cell r="L495" t="str">
            <v>ダンプトラック損料</v>
          </cell>
        </row>
        <row r="496">
          <cell r="B496" t="str">
            <v>（４t車，ＤＩＤ区間　無し</v>
          </cell>
          <cell r="L496" t="str">
            <v>はタイヤ損耗費及び</v>
          </cell>
        </row>
        <row r="497">
          <cell r="B497" t="str">
            <v>ﾊﾞｯｸﾎｳ　油圧式ｸﾛｰﾗ型</v>
          </cell>
          <cell r="D497" t="str">
            <v>燃料</v>
          </cell>
          <cell r="E497" t="str">
            <v>軽油，油脂類共</v>
          </cell>
          <cell r="G497" t="str">
            <v>㍑</v>
          </cell>
          <cell r="H497">
            <v>0.89</v>
          </cell>
          <cell r="I497">
            <v>68</v>
          </cell>
          <cell r="J497">
            <v>61</v>
          </cell>
          <cell r="L497" t="str">
            <v>補修費を含む。</v>
          </cell>
        </row>
        <row r="498">
          <cell r="B498" t="str">
            <v>0.28ｍ3）0.2km以下</v>
          </cell>
        </row>
        <row r="499">
          <cell r="D499" t="str">
            <v>運転手（一般）</v>
          </cell>
          <cell r="G499" t="str">
            <v>人</v>
          </cell>
          <cell r="H499">
            <v>0.02</v>
          </cell>
          <cell r="I499">
            <v>17000</v>
          </cell>
          <cell r="J499">
            <v>340</v>
          </cell>
        </row>
        <row r="501">
          <cell r="D501" t="str">
            <v>その他</v>
          </cell>
          <cell r="E501" t="str">
            <v>（労＋雑）×12%</v>
          </cell>
          <cell r="J501">
            <v>48</v>
          </cell>
        </row>
        <row r="503">
          <cell r="D503" t="str">
            <v>計</v>
          </cell>
          <cell r="J503">
            <v>576</v>
          </cell>
        </row>
        <row r="506">
          <cell r="G506" t="str">
            <v>共用</v>
          </cell>
        </row>
        <row r="507">
          <cell r="A507" t="str">
            <v>T032301</v>
          </cell>
          <cell r="B507" t="str">
            <v>土砂運搬</v>
          </cell>
          <cell r="C507" t="str">
            <v>ｍ3</v>
          </cell>
          <cell r="D507" t="str">
            <v>ダンプトラック損料</v>
          </cell>
          <cell r="E507" t="str">
            <v>４t車</v>
          </cell>
          <cell r="G507" t="str">
            <v>日</v>
          </cell>
          <cell r="H507">
            <v>3.2000000000000001E-2</v>
          </cell>
          <cell r="I507">
            <v>4890</v>
          </cell>
          <cell r="J507">
            <v>156</v>
          </cell>
          <cell r="K507">
            <v>720</v>
          </cell>
          <cell r="L507" t="str">
            <v>ダンプトラック損料</v>
          </cell>
        </row>
        <row r="508">
          <cell r="B508" t="str">
            <v>（４t車，ＤＩＤ区間　無し</v>
          </cell>
          <cell r="L508" t="str">
            <v>はタイヤ損耗費及び</v>
          </cell>
        </row>
        <row r="509">
          <cell r="B509" t="str">
            <v>ﾊﾞｯｸﾎｳ　油圧式ｸﾛｰﾗ型</v>
          </cell>
          <cell r="D509" t="str">
            <v>燃料</v>
          </cell>
          <cell r="E509" t="str">
            <v>軽油，油脂類共</v>
          </cell>
          <cell r="G509" t="str">
            <v>㍑</v>
          </cell>
          <cell r="H509">
            <v>1.1200000000000001</v>
          </cell>
          <cell r="I509">
            <v>68</v>
          </cell>
          <cell r="J509">
            <v>76</v>
          </cell>
          <cell r="L509" t="str">
            <v>補修費を含む。</v>
          </cell>
        </row>
        <row r="510">
          <cell r="B510" t="str">
            <v>0.28ｍ3）1.0km以下</v>
          </cell>
        </row>
        <row r="511">
          <cell r="D511" t="str">
            <v>運転手（一般）</v>
          </cell>
          <cell r="G511" t="str">
            <v>人</v>
          </cell>
          <cell r="H511">
            <v>2.5000000000000001E-2</v>
          </cell>
          <cell r="I511">
            <v>17000</v>
          </cell>
          <cell r="J511">
            <v>425</v>
          </cell>
        </row>
        <row r="513">
          <cell r="D513" t="str">
            <v>その他</v>
          </cell>
          <cell r="E513" t="str">
            <v>（労＋雑）×12%</v>
          </cell>
          <cell r="J513">
            <v>60</v>
          </cell>
        </row>
        <row r="515">
          <cell r="D515" t="str">
            <v>計</v>
          </cell>
          <cell r="J515">
            <v>717</v>
          </cell>
        </row>
        <row r="518">
          <cell r="G518" t="str">
            <v>共用</v>
          </cell>
        </row>
        <row r="519">
          <cell r="A519" t="str">
            <v>T032302</v>
          </cell>
          <cell r="B519" t="str">
            <v>土砂運搬</v>
          </cell>
          <cell r="C519" t="str">
            <v>ｍ3</v>
          </cell>
          <cell r="D519" t="str">
            <v>ダンプトラック損料</v>
          </cell>
          <cell r="E519" t="str">
            <v>４t車</v>
          </cell>
          <cell r="G519" t="str">
            <v>日</v>
          </cell>
          <cell r="H519">
            <v>3.9E-2</v>
          </cell>
          <cell r="I519">
            <v>4890</v>
          </cell>
          <cell r="J519">
            <v>191</v>
          </cell>
          <cell r="K519">
            <v>860</v>
          </cell>
          <cell r="L519" t="str">
            <v>ダンプトラック損料</v>
          </cell>
        </row>
        <row r="520">
          <cell r="B520" t="str">
            <v>（４t車，ＤＩＤ区間　無し</v>
          </cell>
          <cell r="L520" t="str">
            <v>はタイヤ損耗費及び</v>
          </cell>
        </row>
        <row r="521">
          <cell r="B521" t="str">
            <v>ﾊﾞｯｸﾎｳ　油圧式ｸﾛｰﾗ型</v>
          </cell>
          <cell r="D521" t="str">
            <v>燃料</v>
          </cell>
          <cell r="E521" t="str">
            <v>軽油，油脂類共</v>
          </cell>
          <cell r="G521" t="str">
            <v>㍑</v>
          </cell>
          <cell r="H521">
            <v>1.34</v>
          </cell>
          <cell r="I521">
            <v>68</v>
          </cell>
          <cell r="J521">
            <v>91</v>
          </cell>
          <cell r="L521" t="str">
            <v>補修費を含む。</v>
          </cell>
        </row>
        <row r="522">
          <cell r="B522" t="str">
            <v>0.28ｍ3）1.5km以下</v>
          </cell>
        </row>
        <row r="523">
          <cell r="D523" t="str">
            <v>運転手（一般）</v>
          </cell>
          <cell r="G523" t="str">
            <v>人</v>
          </cell>
          <cell r="H523">
            <v>0.03</v>
          </cell>
          <cell r="I523">
            <v>17000</v>
          </cell>
          <cell r="J523">
            <v>510</v>
          </cell>
        </row>
        <row r="525">
          <cell r="D525" t="str">
            <v>その他</v>
          </cell>
          <cell r="E525" t="str">
            <v>（労＋雑）×12%</v>
          </cell>
          <cell r="J525">
            <v>72</v>
          </cell>
        </row>
        <row r="527">
          <cell r="D527" t="str">
            <v>計</v>
          </cell>
          <cell r="J527">
            <v>864</v>
          </cell>
        </row>
        <row r="530">
          <cell r="G530" t="str">
            <v>共用</v>
          </cell>
        </row>
        <row r="531">
          <cell r="A531" t="str">
            <v>T032303</v>
          </cell>
          <cell r="B531" t="str">
            <v>土砂運搬</v>
          </cell>
          <cell r="C531" t="str">
            <v>ｍ3</v>
          </cell>
          <cell r="D531" t="str">
            <v>ダンプトラック損料</v>
          </cell>
          <cell r="E531" t="str">
            <v>４t車</v>
          </cell>
          <cell r="G531" t="str">
            <v>日</v>
          </cell>
          <cell r="H531">
            <v>4.4999999999999998E-2</v>
          </cell>
          <cell r="I531">
            <v>4890</v>
          </cell>
          <cell r="J531">
            <v>220</v>
          </cell>
          <cell r="K531">
            <v>1010</v>
          </cell>
          <cell r="L531" t="str">
            <v>ダンプトラック損料</v>
          </cell>
        </row>
        <row r="532">
          <cell r="B532" t="str">
            <v>（４t車，ＤＩＤ区間　無し</v>
          </cell>
          <cell r="L532" t="str">
            <v>はタイヤ損耗費及び</v>
          </cell>
        </row>
        <row r="533">
          <cell r="B533" t="str">
            <v>ﾊﾞｯｸﾎｳ　油圧式ｸﾛｰﾗ型</v>
          </cell>
          <cell r="D533" t="str">
            <v>燃料</v>
          </cell>
          <cell r="E533" t="str">
            <v>軽油，油脂類共</v>
          </cell>
          <cell r="G533" t="str">
            <v>㍑</v>
          </cell>
          <cell r="H533">
            <v>1.56</v>
          </cell>
          <cell r="I533">
            <v>68</v>
          </cell>
          <cell r="J533">
            <v>106</v>
          </cell>
          <cell r="L533" t="str">
            <v>補修費を含む。</v>
          </cell>
        </row>
        <row r="534">
          <cell r="B534" t="str">
            <v>0.28ｍ3）2.5km以下</v>
          </cell>
        </row>
        <row r="535">
          <cell r="D535" t="str">
            <v>運転手（一般）</v>
          </cell>
          <cell r="G535" t="str">
            <v>人</v>
          </cell>
          <cell r="H535">
            <v>3.5000000000000003E-2</v>
          </cell>
          <cell r="I535">
            <v>17000</v>
          </cell>
          <cell r="J535">
            <v>595</v>
          </cell>
        </row>
        <row r="537">
          <cell r="D537" t="str">
            <v>その他</v>
          </cell>
          <cell r="E537" t="str">
            <v>（労＋雑）×12%</v>
          </cell>
          <cell r="J537">
            <v>84</v>
          </cell>
        </row>
        <row r="539">
          <cell r="D539" t="str">
            <v>計</v>
          </cell>
          <cell r="J539">
            <v>1005</v>
          </cell>
        </row>
        <row r="542">
          <cell r="G542" t="str">
            <v>共用</v>
          </cell>
        </row>
        <row r="543">
          <cell r="A543" t="str">
            <v>T032304</v>
          </cell>
          <cell r="B543" t="str">
            <v>土砂運搬</v>
          </cell>
          <cell r="C543" t="str">
            <v>ｍ3</v>
          </cell>
          <cell r="D543" t="str">
            <v>ダンプトラック損料</v>
          </cell>
          <cell r="E543" t="str">
            <v>４t車</v>
          </cell>
          <cell r="G543" t="str">
            <v>日</v>
          </cell>
          <cell r="H543">
            <v>5.1999999999999998E-2</v>
          </cell>
          <cell r="I543">
            <v>4890</v>
          </cell>
          <cell r="J543">
            <v>254</v>
          </cell>
          <cell r="K543">
            <v>1150</v>
          </cell>
          <cell r="L543" t="str">
            <v>ダンプトラック損料</v>
          </cell>
        </row>
        <row r="544">
          <cell r="B544" t="str">
            <v>（４t車，ＤＩＤ区間　無し</v>
          </cell>
          <cell r="L544" t="str">
            <v>はタイヤ損耗費及び</v>
          </cell>
        </row>
        <row r="545">
          <cell r="B545" t="str">
            <v>ﾊﾞｯｸﾎｳ　油圧式ｸﾛｰﾗ型</v>
          </cell>
          <cell r="D545" t="str">
            <v>燃料</v>
          </cell>
          <cell r="E545" t="str">
            <v>軽油，油脂類共</v>
          </cell>
          <cell r="G545" t="str">
            <v>㍑</v>
          </cell>
          <cell r="H545">
            <v>1.79</v>
          </cell>
          <cell r="I545">
            <v>68</v>
          </cell>
          <cell r="J545">
            <v>122</v>
          </cell>
          <cell r="L545" t="str">
            <v>補修費を含む。</v>
          </cell>
        </row>
        <row r="546">
          <cell r="B546" t="str">
            <v>0.28ｍ3）3.5km以下</v>
          </cell>
        </row>
        <row r="547">
          <cell r="D547" t="str">
            <v>運転手（一般）</v>
          </cell>
          <cell r="G547" t="str">
            <v>人</v>
          </cell>
          <cell r="H547">
            <v>0.04</v>
          </cell>
          <cell r="I547">
            <v>17000</v>
          </cell>
          <cell r="J547">
            <v>680</v>
          </cell>
        </row>
        <row r="549">
          <cell r="D549" t="str">
            <v>その他</v>
          </cell>
          <cell r="E549" t="str">
            <v>（労＋雑）×12%</v>
          </cell>
          <cell r="J549">
            <v>96</v>
          </cell>
        </row>
        <row r="551">
          <cell r="D551" t="str">
            <v>計</v>
          </cell>
          <cell r="J551">
            <v>1152</v>
          </cell>
        </row>
        <row r="554">
          <cell r="G554" t="str">
            <v>共用</v>
          </cell>
        </row>
        <row r="555">
          <cell r="A555" t="str">
            <v>T032305</v>
          </cell>
          <cell r="B555" t="str">
            <v>土砂運搬</v>
          </cell>
          <cell r="C555" t="str">
            <v>ｍ3</v>
          </cell>
          <cell r="D555" t="str">
            <v>ダンプトラック損料</v>
          </cell>
          <cell r="E555" t="str">
            <v>４t車</v>
          </cell>
          <cell r="G555" t="str">
            <v>日</v>
          </cell>
          <cell r="H555">
            <v>5.8000000000000003E-2</v>
          </cell>
          <cell r="I555">
            <v>4890</v>
          </cell>
          <cell r="J555">
            <v>284</v>
          </cell>
          <cell r="K555">
            <v>1290</v>
          </cell>
          <cell r="L555" t="str">
            <v>ダンプトラック損料</v>
          </cell>
        </row>
        <row r="556">
          <cell r="B556" t="str">
            <v>（４t車，ＤＩＤ区間　無し</v>
          </cell>
          <cell r="L556" t="str">
            <v>はタイヤ損耗費及び</v>
          </cell>
        </row>
        <row r="557">
          <cell r="B557" t="str">
            <v>ﾊﾞｯｸﾎｳ　油圧式ｸﾛｰﾗ型</v>
          </cell>
          <cell r="D557" t="str">
            <v>燃料</v>
          </cell>
          <cell r="E557" t="str">
            <v>軽油，油脂類共</v>
          </cell>
          <cell r="G557" t="str">
            <v>㍑</v>
          </cell>
          <cell r="H557">
            <v>2.0099999999999998</v>
          </cell>
          <cell r="I557">
            <v>68</v>
          </cell>
          <cell r="J557">
            <v>137</v>
          </cell>
          <cell r="L557" t="str">
            <v>補修費を含む。</v>
          </cell>
        </row>
        <row r="558">
          <cell r="B558" t="str">
            <v>0.28ｍ3）4.0km以下</v>
          </cell>
        </row>
        <row r="559">
          <cell r="D559" t="str">
            <v>運転手（一般）</v>
          </cell>
          <cell r="G559" t="str">
            <v>人</v>
          </cell>
          <cell r="H559">
            <v>4.4999999999999998E-2</v>
          </cell>
          <cell r="I559">
            <v>17000</v>
          </cell>
          <cell r="J559">
            <v>765</v>
          </cell>
        </row>
        <row r="561">
          <cell r="D561" t="str">
            <v>その他</v>
          </cell>
          <cell r="E561" t="str">
            <v>（労＋雑）×12%</v>
          </cell>
          <cell r="J561">
            <v>108</v>
          </cell>
        </row>
        <row r="563">
          <cell r="D563" t="str">
            <v>計</v>
          </cell>
          <cell r="J563">
            <v>1294</v>
          </cell>
        </row>
        <row r="564">
          <cell r="G564" t="str">
            <v>共用</v>
          </cell>
        </row>
        <row r="565">
          <cell r="A565" t="str">
            <v>T032306</v>
          </cell>
          <cell r="B565" t="str">
            <v>土砂運搬</v>
          </cell>
          <cell r="C565" t="str">
            <v>ｍ3</v>
          </cell>
          <cell r="D565" t="str">
            <v>ダンプトラック損料</v>
          </cell>
          <cell r="E565" t="str">
            <v>４t車</v>
          </cell>
          <cell r="G565" t="str">
            <v>日</v>
          </cell>
          <cell r="H565">
            <v>6.5000000000000002E-2</v>
          </cell>
          <cell r="I565">
            <v>4890</v>
          </cell>
          <cell r="J565">
            <v>318</v>
          </cell>
          <cell r="K565">
            <v>1440</v>
          </cell>
          <cell r="L565" t="str">
            <v>ダンプトラック損料</v>
          </cell>
        </row>
        <row r="566">
          <cell r="B566" t="str">
            <v>（４t車，ＤＩＤ区間　無し</v>
          </cell>
          <cell r="L566" t="str">
            <v>はタイヤ損耗費及び</v>
          </cell>
        </row>
        <row r="567">
          <cell r="B567" t="str">
            <v>ﾊﾞｯｸﾎｳ　油圧式ｸﾛｰﾗ型</v>
          </cell>
          <cell r="D567" t="str">
            <v>燃料</v>
          </cell>
          <cell r="E567" t="str">
            <v>軽油，油脂類共</v>
          </cell>
          <cell r="G567" t="str">
            <v>㍑</v>
          </cell>
          <cell r="H567">
            <v>2.2400000000000002</v>
          </cell>
          <cell r="I567">
            <v>68</v>
          </cell>
          <cell r="J567">
            <v>152</v>
          </cell>
          <cell r="L567" t="str">
            <v>補修費を含む。</v>
          </cell>
        </row>
        <row r="568">
          <cell r="B568" t="str">
            <v>0.28ｍ3）5.0km以下</v>
          </cell>
        </row>
        <row r="569">
          <cell r="D569" t="str">
            <v>運転手（一般）</v>
          </cell>
          <cell r="G569" t="str">
            <v>人</v>
          </cell>
          <cell r="H569">
            <v>0.05</v>
          </cell>
          <cell r="I569">
            <v>17000</v>
          </cell>
          <cell r="J569">
            <v>850</v>
          </cell>
        </row>
        <row r="571">
          <cell r="D571" t="str">
            <v>その他</v>
          </cell>
          <cell r="E571" t="str">
            <v>（労＋雑）×12%</v>
          </cell>
          <cell r="J571">
            <v>120</v>
          </cell>
        </row>
        <row r="573">
          <cell r="D573" t="str">
            <v>計</v>
          </cell>
          <cell r="J573">
            <v>1440</v>
          </cell>
        </row>
        <row r="576">
          <cell r="G576" t="str">
            <v>共用</v>
          </cell>
        </row>
        <row r="577">
          <cell r="A577" t="str">
            <v>T032307</v>
          </cell>
          <cell r="B577" t="str">
            <v>土砂運搬</v>
          </cell>
          <cell r="C577" t="str">
            <v>ｍ3</v>
          </cell>
          <cell r="D577" t="str">
            <v>ダンプトラック損料</v>
          </cell>
          <cell r="E577" t="str">
            <v>４t車</v>
          </cell>
          <cell r="G577" t="str">
            <v>日</v>
          </cell>
          <cell r="H577">
            <v>7.0999999999999994E-2</v>
          </cell>
          <cell r="I577">
            <v>4890</v>
          </cell>
          <cell r="J577">
            <v>347</v>
          </cell>
          <cell r="K577">
            <v>1580</v>
          </cell>
          <cell r="L577" t="str">
            <v>ダンプトラック損料</v>
          </cell>
        </row>
        <row r="578">
          <cell r="B578" t="str">
            <v>（４t車，ＤＩＤ区間　無し</v>
          </cell>
          <cell r="L578" t="str">
            <v>はタイヤ損耗費及び</v>
          </cell>
        </row>
        <row r="579">
          <cell r="B579" t="str">
            <v>ﾊﾞｯｸﾎｳ　油圧式ｸﾛｰﾗ型</v>
          </cell>
          <cell r="D579" t="str">
            <v>燃料</v>
          </cell>
          <cell r="E579" t="str">
            <v>軽油，油脂類共</v>
          </cell>
          <cell r="G579" t="str">
            <v>㍑</v>
          </cell>
          <cell r="H579">
            <v>2.46</v>
          </cell>
          <cell r="I579">
            <v>68</v>
          </cell>
          <cell r="J579">
            <v>167</v>
          </cell>
          <cell r="L579" t="str">
            <v>補修費を含む。</v>
          </cell>
        </row>
        <row r="580">
          <cell r="B580" t="str">
            <v>0.28ｍ3）6.0km以下</v>
          </cell>
        </row>
        <row r="581">
          <cell r="D581" t="str">
            <v>運転手（一般）</v>
          </cell>
          <cell r="G581" t="str">
            <v>人</v>
          </cell>
          <cell r="H581">
            <v>5.5E-2</v>
          </cell>
          <cell r="I581">
            <v>17000</v>
          </cell>
          <cell r="J581">
            <v>935</v>
          </cell>
        </row>
        <row r="583">
          <cell r="D583" t="str">
            <v>その他</v>
          </cell>
          <cell r="E583" t="str">
            <v>（労＋雑）×12%</v>
          </cell>
          <cell r="J583">
            <v>132</v>
          </cell>
        </row>
        <row r="585">
          <cell r="D585" t="str">
            <v>計</v>
          </cell>
          <cell r="J585">
            <v>1581</v>
          </cell>
        </row>
        <row r="588">
          <cell r="G588" t="str">
            <v>共用</v>
          </cell>
        </row>
        <row r="589">
          <cell r="A589" t="str">
            <v>T032308</v>
          </cell>
          <cell r="B589" t="str">
            <v>土砂運搬</v>
          </cell>
          <cell r="C589" t="str">
            <v>ｍ3</v>
          </cell>
          <cell r="D589" t="str">
            <v>ダンプトラック損料</v>
          </cell>
          <cell r="E589" t="str">
            <v>４t車</v>
          </cell>
          <cell r="G589" t="str">
            <v>日</v>
          </cell>
          <cell r="H589">
            <v>7.6999999999999999E-2</v>
          </cell>
          <cell r="I589">
            <v>4890</v>
          </cell>
          <cell r="J589">
            <v>377</v>
          </cell>
          <cell r="K589">
            <v>1720</v>
          </cell>
          <cell r="L589" t="str">
            <v>ダンプトラック損料</v>
          </cell>
        </row>
        <row r="590">
          <cell r="B590" t="str">
            <v>（４t車，ＤＩＤ区間　無し</v>
          </cell>
          <cell r="L590" t="str">
            <v>はタイヤ損耗費及び</v>
          </cell>
        </row>
        <row r="591">
          <cell r="B591" t="str">
            <v>ﾊﾞｯｸﾎｳ　油圧式ｸﾛｰﾗ型</v>
          </cell>
          <cell r="D591" t="str">
            <v>燃料</v>
          </cell>
          <cell r="E591" t="str">
            <v>軽油，油脂類共</v>
          </cell>
          <cell r="G591" t="str">
            <v>㍑</v>
          </cell>
          <cell r="H591">
            <v>2.68</v>
          </cell>
          <cell r="I591">
            <v>68</v>
          </cell>
          <cell r="J591">
            <v>182</v>
          </cell>
          <cell r="L591" t="str">
            <v>補修費を含む。</v>
          </cell>
        </row>
        <row r="592">
          <cell r="B592" t="str">
            <v>0.28ｍ3）7.5km以下</v>
          </cell>
        </row>
        <row r="593">
          <cell r="D593" t="str">
            <v>運転手（一般）</v>
          </cell>
          <cell r="G593" t="str">
            <v>人</v>
          </cell>
          <cell r="H593">
            <v>0.06</v>
          </cell>
          <cell r="I593">
            <v>17000</v>
          </cell>
          <cell r="J593">
            <v>1020</v>
          </cell>
        </row>
        <row r="595">
          <cell r="D595" t="str">
            <v>その他</v>
          </cell>
          <cell r="E595" t="str">
            <v>（労＋雑）×12%</v>
          </cell>
          <cell r="J595">
            <v>144</v>
          </cell>
        </row>
        <row r="597">
          <cell r="D597" t="str">
            <v>計</v>
          </cell>
          <cell r="J597">
            <v>1723</v>
          </cell>
        </row>
        <row r="600">
          <cell r="G600" t="str">
            <v>共用</v>
          </cell>
        </row>
        <row r="601">
          <cell r="A601" t="str">
            <v>T032309</v>
          </cell>
          <cell r="B601" t="str">
            <v>土砂運搬</v>
          </cell>
          <cell r="C601" t="str">
            <v>ｍ3</v>
          </cell>
          <cell r="D601" t="str">
            <v>ダンプトラック損料</v>
          </cell>
          <cell r="E601" t="str">
            <v>４t車</v>
          </cell>
          <cell r="G601" t="str">
            <v>日</v>
          </cell>
          <cell r="H601">
            <v>0.10299999999999999</v>
          </cell>
          <cell r="I601">
            <v>4890</v>
          </cell>
          <cell r="J601">
            <v>504</v>
          </cell>
          <cell r="K601">
            <v>2300</v>
          </cell>
          <cell r="L601" t="str">
            <v>ダンプトラック損料</v>
          </cell>
        </row>
        <row r="602">
          <cell r="B602" t="str">
            <v>（４t車，ＤＩＤ区間　無し</v>
          </cell>
          <cell r="L602" t="str">
            <v>はタイヤ損耗費及び</v>
          </cell>
        </row>
        <row r="603">
          <cell r="B603" t="str">
            <v>ﾊﾞｯｸﾎｳ　油圧式ｸﾛｰﾗ型</v>
          </cell>
          <cell r="D603" t="str">
            <v>燃料</v>
          </cell>
          <cell r="E603" t="str">
            <v>軽油，油脂類共</v>
          </cell>
          <cell r="G603" t="str">
            <v>㍑</v>
          </cell>
          <cell r="H603">
            <v>3.58</v>
          </cell>
          <cell r="I603">
            <v>68</v>
          </cell>
          <cell r="J603">
            <v>243</v>
          </cell>
          <cell r="L603" t="str">
            <v>補修費を含む。</v>
          </cell>
        </row>
        <row r="604">
          <cell r="B604" t="str">
            <v>0.28ｍ3）10.0km以下</v>
          </cell>
        </row>
        <row r="605">
          <cell r="D605" t="str">
            <v>運転手（一般）</v>
          </cell>
          <cell r="G605" t="str">
            <v>人</v>
          </cell>
          <cell r="H605">
            <v>0.08</v>
          </cell>
          <cell r="I605">
            <v>17000</v>
          </cell>
          <cell r="J605">
            <v>1360</v>
          </cell>
        </row>
        <row r="607">
          <cell r="D607" t="str">
            <v>その他</v>
          </cell>
          <cell r="E607" t="str">
            <v>（労＋雑）×12%</v>
          </cell>
          <cell r="J607">
            <v>192</v>
          </cell>
        </row>
        <row r="609">
          <cell r="D609" t="str">
            <v>計</v>
          </cell>
          <cell r="J609">
            <v>2299</v>
          </cell>
        </row>
        <row r="613">
          <cell r="A613" t="str">
            <v>T032316</v>
          </cell>
          <cell r="B613" t="str">
            <v>土砂運搬</v>
          </cell>
          <cell r="C613" t="str">
            <v>ｍ3</v>
          </cell>
          <cell r="D613" t="str">
            <v>ダンプトラック損料</v>
          </cell>
          <cell r="E613" t="str">
            <v>４t車</v>
          </cell>
          <cell r="G613" t="str">
            <v>日</v>
          </cell>
          <cell r="H613">
            <v>0.11600000000000001</v>
          </cell>
          <cell r="I613">
            <v>4890</v>
          </cell>
          <cell r="J613">
            <v>567</v>
          </cell>
          <cell r="K613">
            <v>2590</v>
          </cell>
          <cell r="L613" t="str">
            <v>ダンプトラック損料</v>
          </cell>
        </row>
        <row r="614">
          <cell r="B614" t="str">
            <v>（４t車，ＤＩＤ区間　無し</v>
          </cell>
          <cell r="L614" t="str">
            <v>はタイヤ損耗費及び</v>
          </cell>
        </row>
        <row r="615">
          <cell r="B615" t="str">
            <v>ﾊﾞｯｸﾎｳ　油圧式ｸﾛｰﾗ型</v>
          </cell>
          <cell r="D615" t="str">
            <v>燃料</v>
          </cell>
          <cell r="E615" t="str">
            <v>軽油，油脂類共</v>
          </cell>
          <cell r="G615" t="str">
            <v>㍑</v>
          </cell>
          <cell r="H615">
            <v>4.0199999999999996</v>
          </cell>
          <cell r="I615">
            <v>68</v>
          </cell>
          <cell r="J615">
            <v>273</v>
          </cell>
          <cell r="L615" t="str">
            <v>補修費を含む。</v>
          </cell>
        </row>
        <row r="616">
          <cell r="B616" t="str">
            <v>0.28ｍ3）13.0km以下</v>
          </cell>
        </row>
        <row r="617">
          <cell r="D617" t="str">
            <v>運転手（一般）</v>
          </cell>
          <cell r="G617" t="str">
            <v>人</v>
          </cell>
          <cell r="H617">
            <v>0.09</v>
          </cell>
          <cell r="I617">
            <v>17000</v>
          </cell>
          <cell r="J617">
            <v>1530</v>
          </cell>
        </row>
        <row r="619">
          <cell r="D619" t="str">
            <v>その他</v>
          </cell>
          <cell r="E619" t="str">
            <v>（労＋雑）×12%</v>
          </cell>
          <cell r="J619">
            <v>216</v>
          </cell>
        </row>
        <row r="621">
          <cell r="D621" t="str">
            <v>計</v>
          </cell>
          <cell r="J621">
            <v>2586</v>
          </cell>
        </row>
        <row r="624">
          <cell r="G624" t="str">
            <v>共用</v>
          </cell>
        </row>
        <row r="625">
          <cell r="A625" t="str">
            <v>T032320</v>
          </cell>
          <cell r="B625" t="str">
            <v>土砂運搬</v>
          </cell>
          <cell r="C625" t="str">
            <v>ｍ3</v>
          </cell>
          <cell r="D625" t="str">
            <v>ダンプトラック損料</v>
          </cell>
          <cell r="E625" t="str">
            <v>４t車</v>
          </cell>
          <cell r="G625" t="str">
            <v>日</v>
          </cell>
          <cell r="H625">
            <v>0.14199999999999999</v>
          </cell>
          <cell r="I625">
            <v>4890</v>
          </cell>
          <cell r="J625">
            <v>694</v>
          </cell>
          <cell r="K625">
            <v>3160</v>
          </cell>
          <cell r="L625" t="str">
            <v>ダンプトラック損料</v>
          </cell>
        </row>
        <row r="626">
          <cell r="B626" t="str">
            <v>（４t車，ＤＩＤ区間　無し</v>
          </cell>
          <cell r="L626" t="str">
            <v>はタイヤ損耗費及び</v>
          </cell>
        </row>
        <row r="627">
          <cell r="B627" t="str">
            <v>ﾊﾞｯｸﾎｳ　油圧式ｸﾛｰﾗ型</v>
          </cell>
          <cell r="D627" t="str">
            <v>燃料</v>
          </cell>
          <cell r="E627" t="str">
            <v>軽油，油脂類共</v>
          </cell>
          <cell r="G627" t="str">
            <v>㍑</v>
          </cell>
          <cell r="H627">
            <v>4.92</v>
          </cell>
          <cell r="I627">
            <v>68</v>
          </cell>
          <cell r="J627">
            <v>335</v>
          </cell>
          <cell r="L627" t="str">
            <v>補修費を含む。</v>
          </cell>
        </row>
        <row r="628">
          <cell r="B628" t="str">
            <v>0.28ｍ3）19.0km以下</v>
          </cell>
        </row>
        <row r="629">
          <cell r="D629" t="str">
            <v>運転手（一般）</v>
          </cell>
          <cell r="G629" t="str">
            <v>人</v>
          </cell>
          <cell r="H629">
            <v>0.11</v>
          </cell>
          <cell r="I629">
            <v>17000</v>
          </cell>
          <cell r="J629">
            <v>1870</v>
          </cell>
        </row>
        <row r="631">
          <cell r="D631" t="str">
            <v>その他</v>
          </cell>
          <cell r="E631" t="str">
            <v>（労＋雑）×12%</v>
          </cell>
          <cell r="J631">
            <v>265</v>
          </cell>
        </row>
        <row r="633">
          <cell r="D633" t="str">
            <v>計</v>
          </cell>
          <cell r="J633">
            <v>3164</v>
          </cell>
        </row>
        <row r="634">
          <cell r="G634" t="str">
            <v>共用</v>
          </cell>
        </row>
        <row r="635">
          <cell r="A635" t="str">
            <v>T032330</v>
          </cell>
          <cell r="B635" t="str">
            <v>土砂運搬</v>
          </cell>
          <cell r="C635" t="str">
            <v>ｍ3</v>
          </cell>
          <cell r="D635" t="str">
            <v>ダンプトラック損料</v>
          </cell>
          <cell r="E635" t="str">
            <v>４t車</v>
          </cell>
          <cell r="G635" t="str">
            <v>日</v>
          </cell>
          <cell r="H635">
            <v>0.19400000000000001</v>
          </cell>
          <cell r="I635">
            <v>4890</v>
          </cell>
          <cell r="J635">
            <v>949</v>
          </cell>
          <cell r="K635">
            <v>4320</v>
          </cell>
          <cell r="L635" t="str">
            <v>ダンプトラック損料</v>
          </cell>
        </row>
        <row r="636">
          <cell r="B636" t="str">
            <v>（４t車，ＤＩＤ区間　無し</v>
          </cell>
          <cell r="L636" t="str">
            <v>はタイヤ損耗費及び</v>
          </cell>
        </row>
        <row r="637">
          <cell r="B637" t="str">
            <v>ﾊﾞｯｸﾎｳ　油圧式ｸﾛｰﾗ型</v>
          </cell>
          <cell r="D637" t="str">
            <v>燃料</v>
          </cell>
          <cell r="E637" t="str">
            <v>軽油，油脂類共</v>
          </cell>
          <cell r="G637" t="str">
            <v>㍑</v>
          </cell>
          <cell r="H637">
            <v>6.71</v>
          </cell>
          <cell r="I637">
            <v>68</v>
          </cell>
          <cell r="J637">
            <v>456</v>
          </cell>
          <cell r="L637" t="str">
            <v>補修費を含む。</v>
          </cell>
        </row>
        <row r="638">
          <cell r="B638" t="str">
            <v>0.28ｍ3）35.0km以下</v>
          </cell>
        </row>
        <row r="639">
          <cell r="D639" t="str">
            <v>運転手（一般）</v>
          </cell>
          <cell r="G639" t="str">
            <v>人</v>
          </cell>
          <cell r="H639">
            <v>0.15</v>
          </cell>
          <cell r="I639">
            <v>17000</v>
          </cell>
          <cell r="J639">
            <v>2550</v>
          </cell>
        </row>
        <row r="641">
          <cell r="D641" t="str">
            <v>その他</v>
          </cell>
          <cell r="E641" t="str">
            <v>（労＋雑）×12%</v>
          </cell>
          <cell r="J641">
            <v>361</v>
          </cell>
        </row>
        <row r="643">
          <cell r="D643" t="str">
            <v>計</v>
          </cell>
          <cell r="J643">
            <v>4316</v>
          </cell>
        </row>
        <row r="646">
          <cell r="G646" t="str">
            <v>共用</v>
          </cell>
        </row>
        <row r="647">
          <cell r="A647" t="str">
            <v>T032340</v>
          </cell>
          <cell r="B647" t="str">
            <v>土砂運搬</v>
          </cell>
          <cell r="C647" t="str">
            <v>ｍ3</v>
          </cell>
          <cell r="D647" t="str">
            <v>ダンプトラック損料</v>
          </cell>
          <cell r="E647" t="str">
            <v>４t車</v>
          </cell>
          <cell r="G647" t="str">
            <v>日</v>
          </cell>
          <cell r="H647">
            <v>0.29699999999999999</v>
          </cell>
          <cell r="I647">
            <v>4890</v>
          </cell>
          <cell r="J647">
            <v>1452</v>
          </cell>
          <cell r="K647">
            <v>6610</v>
          </cell>
          <cell r="L647" t="str">
            <v>ダンプトラック損料</v>
          </cell>
        </row>
        <row r="648">
          <cell r="B648" t="str">
            <v>（４t車，ＤＩＤ区間　無し</v>
          </cell>
          <cell r="L648" t="str">
            <v>はタイヤ損耗費及び</v>
          </cell>
        </row>
        <row r="649">
          <cell r="B649" t="str">
            <v>ﾊﾞｯｸﾎｳ　油圧式ｸﾛｰﾗ型</v>
          </cell>
          <cell r="D649" t="str">
            <v>燃料</v>
          </cell>
          <cell r="E649" t="str">
            <v>軽油，油脂類共</v>
          </cell>
          <cell r="G649" t="str">
            <v>㍑</v>
          </cell>
          <cell r="H649">
            <v>10.28</v>
          </cell>
          <cell r="I649">
            <v>68</v>
          </cell>
          <cell r="J649">
            <v>699</v>
          </cell>
          <cell r="L649" t="str">
            <v>補修費を含む。</v>
          </cell>
        </row>
        <row r="650">
          <cell r="B650" t="str">
            <v>0.28ｍ3）60.0km以下</v>
          </cell>
        </row>
        <row r="651">
          <cell r="D651" t="str">
            <v>運転手（一般）</v>
          </cell>
          <cell r="G651" t="str">
            <v>人</v>
          </cell>
          <cell r="H651">
            <v>0.23</v>
          </cell>
          <cell r="I651">
            <v>17000</v>
          </cell>
          <cell r="J651">
            <v>3910</v>
          </cell>
        </row>
        <row r="653">
          <cell r="D653" t="str">
            <v>その他</v>
          </cell>
          <cell r="E653" t="str">
            <v>（労＋雑）×12%</v>
          </cell>
          <cell r="J653">
            <v>553</v>
          </cell>
        </row>
        <row r="655">
          <cell r="D655" t="str">
            <v>計</v>
          </cell>
          <cell r="J655">
            <v>6614</v>
          </cell>
        </row>
        <row r="658">
          <cell r="G658" t="str">
            <v>共用</v>
          </cell>
        </row>
        <row r="659">
          <cell r="A659" t="str">
            <v>T032400</v>
          </cell>
          <cell r="B659" t="str">
            <v>土砂運搬</v>
          </cell>
          <cell r="C659" t="str">
            <v>ｍ3</v>
          </cell>
          <cell r="D659" t="str">
            <v>ダンプトラック損料</v>
          </cell>
          <cell r="E659" t="str">
            <v>１０t車</v>
          </cell>
          <cell r="G659" t="str">
            <v>日</v>
          </cell>
          <cell r="H659">
            <v>1.2999999999999999E-2</v>
          </cell>
          <cell r="I659">
            <v>12900</v>
          </cell>
          <cell r="J659">
            <v>168</v>
          </cell>
          <cell r="K659">
            <v>420</v>
          </cell>
          <cell r="L659" t="str">
            <v>ダンプトラック損料</v>
          </cell>
        </row>
        <row r="660">
          <cell r="B660" t="str">
            <v>（１０t車，ＤＩＤ区間　有り</v>
          </cell>
          <cell r="L660" t="str">
            <v>はタイヤ損耗費及び</v>
          </cell>
        </row>
        <row r="661">
          <cell r="B661" t="str">
            <v>ﾊﾞｯｸﾎｳ　油圧式ｸﾛｰﾗ型</v>
          </cell>
          <cell r="D661" t="str">
            <v>燃料</v>
          </cell>
          <cell r="E661" t="str">
            <v>軽油，油脂類共</v>
          </cell>
          <cell r="G661" t="str">
            <v>㍑</v>
          </cell>
          <cell r="H661">
            <v>0.8</v>
          </cell>
          <cell r="I661">
            <v>68</v>
          </cell>
          <cell r="J661">
            <v>54</v>
          </cell>
          <cell r="L661" t="str">
            <v>補修費を含む。</v>
          </cell>
        </row>
        <row r="662">
          <cell r="B662" t="str">
            <v>0.45ｍ3）0.5km以下</v>
          </cell>
        </row>
        <row r="663">
          <cell r="D663" t="str">
            <v>運転手（一般）</v>
          </cell>
          <cell r="G663" t="str">
            <v>人</v>
          </cell>
          <cell r="H663">
            <v>0.01</v>
          </cell>
          <cell r="I663">
            <v>17000</v>
          </cell>
          <cell r="J663">
            <v>170</v>
          </cell>
        </row>
        <row r="665">
          <cell r="D665" t="str">
            <v>その他</v>
          </cell>
          <cell r="E665" t="str">
            <v>（労＋雑）×12%</v>
          </cell>
          <cell r="J665">
            <v>27</v>
          </cell>
        </row>
        <row r="667">
          <cell r="D667" t="str">
            <v>計</v>
          </cell>
          <cell r="J667">
            <v>419</v>
          </cell>
        </row>
        <row r="670">
          <cell r="G670" t="str">
            <v>共用</v>
          </cell>
        </row>
        <row r="671">
          <cell r="A671" t="str">
            <v>T032401</v>
          </cell>
          <cell r="B671" t="str">
            <v>土砂運搬</v>
          </cell>
          <cell r="C671" t="str">
            <v>ｍ3</v>
          </cell>
          <cell r="D671" t="str">
            <v>ダンプトラック損料</v>
          </cell>
          <cell r="E671" t="str">
            <v>１０t車</v>
          </cell>
          <cell r="G671" t="str">
            <v>日</v>
          </cell>
          <cell r="H671">
            <v>1.4E-2</v>
          </cell>
          <cell r="I671">
            <v>12900</v>
          </cell>
          <cell r="J671">
            <v>181</v>
          </cell>
          <cell r="K671">
            <v>460</v>
          </cell>
          <cell r="L671" t="str">
            <v>ダンプトラック損料</v>
          </cell>
        </row>
        <row r="672">
          <cell r="B672" t="str">
            <v>（１０t車，ＤＩＤ区間　有り</v>
          </cell>
          <cell r="L672" t="str">
            <v>はタイヤ損耗費及び</v>
          </cell>
        </row>
        <row r="673">
          <cell r="B673" t="str">
            <v>ﾊﾞｯｸﾎｳ　油圧式ｸﾛｰﾗ型</v>
          </cell>
          <cell r="D673" t="str">
            <v>燃料</v>
          </cell>
          <cell r="E673" t="str">
            <v>軽油，油脂類共</v>
          </cell>
          <cell r="G673" t="str">
            <v>㍑</v>
          </cell>
          <cell r="H673">
            <v>0.88</v>
          </cell>
          <cell r="I673">
            <v>68</v>
          </cell>
          <cell r="J673">
            <v>60</v>
          </cell>
          <cell r="L673" t="str">
            <v>補修費を含む。</v>
          </cell>
        </row>
        <row r="674">
          <cell r="B674" t="str">
            <v>0.45ｍ3）1.0km以下</v>
          </cell>
        </row>
        <row r="675">
          <cell r="D675" t="str">
            <v>運転手（一般）</v>
          </cell>
          <cell r="G675" t="str">
            <v>人</v>
          </cell>
          <cell r="H675">
            <v>1.0999999999999999E-2</v>
          </cell>
          <cell r="I675">
            <v>17000</v>
          </cell>
          <cell r="J675">
            <v>187</v>
          </cell>
        </row>
        <row r="677">
          <cell r="D677" t="str">
            <v>その他</v>
          </cell>
          <cell r="E677" t="str">
            <v>（労＋雑）×12%</v>
          </cell>
          <cell r="J677">
            <v>30</v>
          </cell>
        </row>
        <row r="679">
          <cell r="D679" t="str">
            <v>計</v>
          </cell>
          <cell r="J679">
            <v>458</v>
          </cell>
        </row>
        <row r="680">
          <cell r="G680" t="str">
            <v>共用</v>
          </cell>
        </row>
        <row r="681">
          <cell r="A681" t="str">
            <v>T032402</v>
          </cell>
          <cell r="B681" t="str">
            <v>土砂運搬</v>
          </cell>
          <cell r="C681" t="str">
            <v>ｍ3</v>
          </cell>
          <cell r="D681" t="str">
            <v>ダンプトラック損料</v>
          </cell>
          <cell r="E681" t="str">
            <v>１０t車</v>
          </cell>
          <cell r="G681" t="str">
            <v>日</v>
          </cell>
          <cell r="H681">
            <v>1.7000000000000001E-2</v>
          </cell>
          <cell r="I681">
            <v>12900</v>
          </cell>
          <cell r="J681">
            <v>219</v>
          </cell>
          <cell r="K681">
            <v>550</v>
          </cell>
          <cell r="L681" t="str">
            <v>ダンプトラック損料</v>
          </cell>
        </row>
        <row r="682">
          <cell r="B682" t="str">
            <v>（１０t車，ＤＩＤ区間　有り</v>
          </cell>
          <cell r="L682" t="str">
            <v>はタイヤ損耗費及び</v>
          </cell>
        </row>
        <row r="683">
          <cell r="B683" t="str">
            <v>ﾊﾞｯｸﾎｳ　油圧式ｸﾛｰﾗ型</v>
          </cell>
          <cell r="D683" t="str">
            <v>燃料</v>
          </cell>
          <cell r="E683" t="str">
            <v>軽油，油脂類共</v>
          </cell>
          <cell r="G683" t="str">
            <v>㍑</v>
          </cell>
          <cell r="H683">
            <v>1.03</v>
          </cell>
          <cell r="I683">
            <v>68</v>
          </cell>
          <cell r="J683">
            <v>70</v>
          </cell>
          <cell r="L683" t="str">
            <v>補修費を含む。</v>
          </cell>
        </row>
        <row r="684">
          <cell r="B684" t="str">
            <v>0.45ｍ3）1.5km以下</v>
          </cell>
        </row>
        <row r="685">
          <cell r="D685" t="str">
            <v>運転手（一般）</v>
          </cell>
          <cell r="G685" t="str">
            <v>人</v>
          </cell>
          <cell r="H685">
            <v>1.2999999999999999E-2</v>
          </cell>
          <cell r="I685">
            <v>17000</v>
          </cell>
          <cell r="J685">
            <v>221</v>
          </cell>
        </row>
        <row r="687">
          <cell r="D687" t="str">
            <v>その他</v>
          </cell>
          <cell r="E687" t="str">
            <v>（労＋雑）×12%</v>
          </cell>
          <cell r="J687">
            <v>35</v>
          </cell>
        </row>
        <row r="689">
          <cell r="D689" t="str">
            <v>計</v>
          </cell>
          <cell r="J689">
            <v>545</v>
          </cell>
        </row>
        <row r="692">
          <cell r="G692" t="str">
            <v>共用</v>
          </cell>
        </row>
        <row r="693">
          <cell r="A693" t="str">
            <v>T032403</v>
          </cell>
          <cell r="B693" t="str">
            <v>土砂運搬</v>
          </cell>
          <cell r="C693" t="str">
            <v>ｍ3</v>
          </cell>
          <cell r="D693" t="str">
            <v>ダンプトラック損料</v>
          </cell>
          <cell r="E693" t="str">
            <v>１０t車</v>
          </cell>
          <cell r="G693" t="str">
            <v>日</v>
          </cell>
          <cell r="H693">
            <v>1.9E-2</v>
          </cell>
          <cell r="I693">
            <v>12900</v>
          </cell>
          <cell r="J693">
            <v>245</v>
          </cell>
          <cell r="K693">
            <v>620</v>
          </cell>
          <cell r="L693" t="str">
            <v>ダンプトラック損料</v>
          </cell>
        </row>
        <row r="694">
          <cell r="B694" t="str">
            <v>（１０t車，ＤＩＤ区間　有り</v>
          </cell>
          <cell r="L694" t="str">
            <v>はタイヤ損耗費及び</v>
          </cell>
        </row>
        <row r="695">
          <cell r="B695" t="str">
            <v>ﾊﾞｯｸﾎｳ　油圧式ｸﾛｰﾗ型</v>
          </cell>
          <cell r="D695" t="str">
            <v>燃料</v>
          </cell>
          <cell r="E695" t="str">
            <v>軽油，油脂類共</v>
          </cell>
          <cell r="G695" t="str">
            <v>㍑</v>
          </cell>
          <cell r="H695">
            <v>1.19</v>
          </cell>
          <cell r="I695">
            <v>68</v>
          </cell>
          <cell r="J695">
            <v>81</v>
          </cell>
          <cell r="L695" t="str">
            <v>補修費を含む。</v>
          </cell>
        </row>
        <row r="696">
          <cell r="B696" t="str">
            <v>0.45ｍ3）2.0km以下</v>
          </cell>
        </row>
        <row r="697">
          <cell r="D697" t="str">
            <v>運転手（一般）</v>
          </cell>
          <cell r="G697" t="str">
            <v>人</v>
          </cell>
          <cell r="H697">
            <v>1.4999999999999999E-2</v>
          </cell>
          <cell r="I697">
            <v>17000</v>
          </cell>
          <cell r="J697">
            <v>255</v>
          </cell>
        </row>
        <row r="699">
          <cell r="D699" t="str">
            <v>その他</v>
          </cell>
          <cell r="E699" t="str">
            <v>（労＋雑）×12%</v>
          </cell>
          <cell r="J699">
            <v>40</v>
          </cell>
        </row>
        <row r="701">
          <cell r="D701" t="str">
            <v>計</v>
          </cell>
          <cell r="J701">
            <v>621</v>
          </cell>
        </row>
        <row r="704">
          <cell r="G704" t="str">
            <v>共用</v>
          </cell>
        </row>
        <row r="705">
          <cell r="A705" t="str">
            <v>T032404</v>
          </cell>
          <cell r="B705" t="str">
            <v>土砂運搬</v>
          </cell>
          <cell r="C705" t="str">
            <v>ｍ3</v>
          </cell>
          <cell r="D705" t="str">
            <v>ダンプトラック損料</v>
          </cell>
          <cell r="E705" t="str">
            <v>１０t車</v>
          </cell>
          <cell r="G705" t="str">
            <v>日</v>
          </cell>
          <cell r="H705">
            <v>2.1999999999999999E-2</v>
          </cell>
          <cell r="I705">
            <v>12900</v>
          </cell>
          <cell r="J705">
            <v>284</v>
          </cell>
          <cell r="K705">
            <v>710</v>
          </cell>
          <cell r="L705" t="str">
            <v>ダンプトラック損料</v>
          </cell>
        </row>
        <row r="706">
          <cell r="B706" t="str">
            <v>（１０t車，ＤＩＤ区間　有り</v>
          </cell>
          <cell r="L706" t="str">
            <v>はタイヤ損耗費及び</v>
          </cell>
        </row>
        <row r="707">
          <cell r="B707" t="str">
            <v>ﾊﾞｯｸﾎｳ　油圧式ｸﾛｰﾗ型</v>
          </cell>
          <cell r="D707" t="str">
            <v>燃料</v>
          </cell>
          <cell r="E707" t="str">
            <v>軽油，油脂類共</v>
          </cell>
          <cell r="G707" t="str">
            <v>㍑</v>
          </cell>
          <cell r="H707">
            <v>1.35</v>
          </cell>
          <cell r="I707">
            <v>68</v>
          </cell>
          <cell r="J707">
            <v>92</v>
          </cell>
          <cell r="L707" t="str">
            <v>補修費を含む。</v>
          </cell>
        </row>
        <row r="708">
          <cell r="B708" t="str">
            <v>0.45ｍ3）3.0km以下</v>
          </cell>
        </row>
        <row r="709">
          <cell r="D709" t="str">
            <v>運転手（一般）</v>
          </cell>
          <cell r="G709" t="str">
            <v>人</v>
          </cell>
          <cell r="H709">
            <v>1.7000000000000001E-2</v>
          </cell>
          <cell r="I709">
            <v>17000</v>
          </cell>
          <cell r="J709">
            <v>289</v>
          </cell>
        </row>
        <row r="711">
          <cell r="D711" t="str">
            <v>その他</v>
          </cell>
          <cell r="E711" t="str">
            <v>（労＋雑）×12%</v>
          </cell>
          <cell r="J711">
            <v>46</v>
          </cell>
        </row>
        <row r="713">
          <cell r="D713" t="str">
            <v>計</v>
          </cell>
          <cell r="J713">
            <v>711</v>
          </cell>
        </row>
        <row r="716">
          <cell r="G716" t="str">
            <v>共用</v>
          </cell>
        </row>
        <row r="717">
          <cell r="A717" t="str">
            <v>T032405</v>
          </cell>
          <cell r="B717" t="str">
            <v>土砂運搬</v>
          </cell>
          <cell r="C717" t="str">
            <v>ｍ3</v>
          </cell>
          <cell r="D717" t="str">
            <v>ダンプトラック損料</v>
          </cell>
          <cell r="E717" t="str">
            <v>１０t車</v>
          </cell>
          <cell r="G717" t="str">
            <v>日</v>
          </cell>
          <cell r="H717">
            <v>2.5999999999999999E-2</v>
          </cell>
          <cell r="I717">
            <v>12900</v>
          </cell>
          <cell r="J717">
            <v>335</v>
          </cell>
          <cell r="K717">
            <v>840</v>
          </cell>
          <cell r="L717" t="str">
            <v>ダンプトラック損料</v>
          </cell>
        </row>
        <row r="718">
          <cell r="B718" t="str">
            <v>（１０t車，ＤＩＤ区間　有り</v>
          </cell>
          <cell r="L718" t="str">
            <v>はタイヤ損耗費及び</v>
          </cell>
        </row>
        <row r="719">
          <cell r="B719" t="str">
            <v>ﾊﾞｯｸﾎｳ　油圧式ｸﾛｰﾗ型</v>
          </cell>
          <cell r="D719" t="str">
            <v>燃料</v>
          </cell>
          <cell r="E719" t="str">
            <v>軽油，油脂類共</v>
          </cell>
          <cell r="G719" t="str">
            <v>㍑</v>
          </cell>
          <cell r="H719">
            <v>1.59</v>
          </cell>
          <cell r="I719">
            <v>68</v>
          </cell>
          <cell r="J719">
            <v>108</v>
          </cell>
          <cell r="L719" t="str">
            <v>補修費を含む。</v>
          </cell>
        </row>
        <row r="720">
          <cell r="B720" t="str">
            <v>0.45ｍ3）4.0km以下</v>
          </cell>
        </row>
        <row r="721">
          <cell r="D721" t="str">
            <v>運転手（一般）</v>
          </cell>
          <cell r="G721" t="str">
            <v>人</v>
          </cell>
          <cell r="H721">
            <v>0.02</v>
          </cell>
          <cell r="I721">
            <v>17000</v>
          </cell>
          <cell r="J721">
            <v>340</v>
          </cell>
        </row>
        <row r="723">
          <cell r="D723" t="str">
            <v>その他</v>
          </cell>
          <cell r="E723" t="str">
            <v>（労＋雑）×12%</v>
          </cell>
          <cell r="J723">
            <v>54</v>
          </cell>
        </row>
        <row r="725">
          <cell r="D725" t="str">
            <v>計</v>
          </cell>
          <cell r="J725">
            <v>837</v>
          </cell>
        </row>
        <row r="728">
          <cell r="G728" t="str">
            <v>共用</v>
          </cell>
        </row>
        <row r="729">
          <cell r="A729" t="str">
            <v>T032406</v>
          </cell>
          <cell r="B729" t="str">
            <v>土砂運搬</v>
          </cell>
          <cell r="C729" t="str">
            <v>ｍ3</v>
          </cell>
          <cell r="D729" t="str">
            <v>ダンプトラック損料</v>
          </cell>
          <cell r="E729" t="str">
            <v>１０t車</v>
          </cell>
          <cell r="G729" t="str">
            <v>日</v>
          </cell>
          <cell r="H729">
            <v>0.03</v>
          </cell>
          <cell r="I729">
            <v>12900</v>
          </cell>
          <cell r="J729">
            <v>387</v>
          </cell>
          <cell r="K729">
            <v>960</v>
          </cell>
          <cell r="L729" t="str">
            <v>ダンプトラック損料</v>
          </cell>
        </row>
        <row r="730">
          <cell r="B730" t="str">
            <v>（１０t車，ＤＩＤ区間　有り</v>
          </cell>
          <cell r="L730" t="str">
            <v>はタイヤ損耗費及び</v>
          </cell>
        </row>
        <row r="731">
          <cell r="B731" t="str">
            <v>ﾊﾞｯｸﾎｳ　油圧式ｸﾛｰﾗ型</v>
          </cell>
          <cell r="D731" t="str">
            <v>燃料</v>
          </cell>
          <cell r="E731" t="str">
            <v>軽油，油脂類共</v>
          </cell>
          <cell r="G731" t="str">
            <v>㍑</v>
          </cell>
          <cell r="H731">
            <v>1.83</v>
          </cell>
          <cell r="I731">
            <v>68</v>
          </cell>
          <cell r="J731">
            <v>124</v>
          </cell>
          <cell r="L731" t="str">
            <v>補修費を含む。</v>
          </cell>
        </row>
        <row r="732">
          <cell r="B732" t="str">
            <v>0.45ｍ3）5.5km以下</v>
          </cell>
        </row>
        <row r="733">
          <cell r="D733" t="str">
            <v>運転手（一般）</v>
          </cell>
          <cell r="G733" t="str">
            <v>人</v>
          </cell>
          <cell r="H733">
            <v>2.3E-2</v>
          </cell>
          <cell r="I733">
            <v>17000</v>
          </cell>
          <cell r="J733">
            <v>391</v>
          </cell>
        </row>
        <row r="735">
          <cell r="D735" t="str">
            <v>その他</v>
          </cell>
          <cell r="E735" t="str">
            <v>（労＋雑）×12%</v>
          </cell>
          <cell r="J735">
            <v>62</v>
          </cell>
        </row>
        <row r="737">
          <cell r="D737" t="str">
            <v>計</v>
          </cell>
          <cell r="J737">
            <v>964</v>
          </cell>
        </row>
        <row r="740">
          <cell r="G740" t="str">
            <v>共用</v>
          </cell>
        </row>
        <row r="741">
          <cell r="A741" t="str">
            <v>T032407</v>
          </cell>
          <cell r="B741" t="str">
            <v>土砂運搬</v>
          </cell>
          <cell r="C741" t="str">
            <v>ｍ3</v>
          </cell>
          <cell r="D741" t="str">
            <v>ダンプトラック損料</v>
          </cell>
          <cell r="E741" t="str">
            <v>１０t車</v>
          </cell>
          <cell r="G741" t="str">
            <v>日</v>
          </cell>
          <cell r="H741">
            <v>3.4000000000000002E-2</v>
          </cell>
          <cell r="I741">
            <v>12900</v>
          </cell>
          <cell r="J741">
            <v>439</v>
          </cell>
          <cell r="K741">
            <v>1090</v>
          </cell>
          <cell r="L741" t="str">
            <v>ダンプトラック損料</v>
          </cell>
        </row>
        <row r="742">
          <cell r="B742" t="str">
            <v>（１０t車，ＤＩＤ区間　有り</v>
          </cell>
          <cell r="L742" t="str">
            <v>はタイヤ損耗費及び</v>
          </cell>
        </row>
        <row r="743">
          <cell r="B743" t="str">
            <v>ﾊﾞｯｸﾎｳ　油圧式ｸﾛｰﾗ型</v>
          </cell>
          <cell r="D743" t="str">
            <v>燃料</v>
          </cell>
          <cell r="E743" t="str">
            <v>軽油，油脂類共</v>
          </cell>
          <cell r="G743" t="str">
            <v>㍑</v>
          </cell>
          <cell r="H743">
            <v>2.0699999999999998</v>
          </cell>
          <cell r="I743">
            <v>68</v>
          </cell>
          <cell r="J743">
            <v>141</v>
          </cell>
          <cell r="L743" t="str">
            <v>補修費を含む。</v>
          </cell>
        </row>
        <row r="744">
          <cell r="B744" t="str">
            <v>0.45ｍ3）7.0km以下</v>
          </cell>
        </row>
        <row r="745">
          <cell r="D745" t="str">
            <v>運転手（一般）</v>
          </cell>
          <cell r="G745" t="str">
            <v>人</v>
          </cell>
          <cell r="H745">
            <v>2.5999999999999999E-2</v>
          </cell>
          <cell r="I745">
            <v>17000</v>
          </cell>
          <cell r="J745">
            <v>442</v>
          </cell>
        </row>
        <row r="747">
          <cell r="D747" t="str">
            <v>その他</v>
          </cell>
          <cell r="E747" t="str">
            <v>（労＋雑）×12%</v>
          </cell>
          <cell r="J747">
            <v>70</v>
          </cell>
        </row>
        <row r="749">
          <cell r="D749" t="str">
            <v>計</v>
          </cell>
          <cell r="J749">
            <v>1092</v>
          </cell>
        </row>
        <row r="752">
          <cell r="G752" t="str">
            <v>共用</v>
          </cell>
        </row>
        <row r="753">
          <cell r="A753" t="str">
            <v>T032408</v>
          </cell>
          <cell r="B753" t="str">
            <v>土砂運搬</v>
          </cell>
          <cell r="C753" t="str">
            <v>ｍ3</v>
          </cell>
          <cell r="D753" t="str">
            <v>ダンプトラック損料</v>
          </cell>
          <cell r="E753" t="str">
            <v>１０t車</v>
          </cell>
          <cell r="G753" t="str">
            <v>日</v>
          </cell>
          <cell r="H753">
            <v>3.9E-2</v>
          </cell>
          <cell r="I753">
            <v>12900</v>
          </cell>
          <cell r="J753">
            <v>503</v>
          </cell>
          <cell r="K753">
            <v>1260</v>
          </cell>
          <cell r="L753" t="str">
            <v>ダンプトラック損料</v>
          </cell>
        </row>
        <row r="754">
          <cell r="B754" t="str">
            <v>（１０t車，ＤＩＤ区間　有り</v>
          </cell>
          <cell r="L754" t="str">
            <v>はタイヤ損耗費及び</v>
          </cell>
        </row>
        <row r="755">
          <cell r="B755" t="str">
            <v>ﾊﾞｯｸﾎｳ　油圧式ｸﾛｰﾗ型</v>
          </cell>
          <cell r="D755" t="str">
            <v>燃料</v>
          </cell>
          <cell r="E755" t="str">
            <v>軽油，油脂類共</v>
          </cell>
          <cell r="G755" t="str">
            <v>㍑</v>
          </cell>
          <cell r="H755">
            <v>2.39</v>
          </cell>
          <cell r="I755">
            <v>68</v>
          </cell>
          <cell r="J755">
            <v>163</v>
          </cell>
          <cell r="L755" t="str">
            <v>補修費を含む。</v>
          </cell>
        </row>
        <row r="756">
          <cell r="B756" t="str">
            <v>0.45ｍ3）9.0km以下</v>
          </cell>
        </row>
        <row r="757">
          <cell r="D757" t="str">
            <v>運転手（一般）</v>
          </cell>
          <cell r="G757" t="str">
            <v>人</v>
          </cell>
          <cell r="H757">
            <v>0.03</v>
          </cell>
          <cell r="I757">
            <v>17000</v>
          </cell>
          <cell r="J757">
            <v>510</v>
          </cell>
        </row>
        <row r="759">
          <cell r="D759" t="str">
            <v>その他</v>
          </cell>
          <cell r="E759" t="str">
            <v>（労＋雑）×12%</v>
          </cell>
          <cell r="J759">
            <v>81</v>
          </cell>
        </row>
        <row r="761">
          <cell r="D761" t="str">
            <v>計</v>
          </cell>
          <cell r="J761">
            <v>1257</v>
          </cell>
        </row>
        <row r="765">
          <cell r="A765" t="str">
            <v>T032416</v>
          </cell>
          <cell r="B765" t="str">
            <v>土砂運搬</v>
          </cell>
          <cell r="C765" t="str">
            <v>ｍ3</v>
          </cell>
          <cell r="D765" t="str">
            <v>ダンプトラック損料</v>
          </cell>
          <cell r="E765" t="str">
            <v>１０t車</v>
          </cell>
          <cell r="G765" t="str">
            <v>日</v>
          </cell>
          <cell r="H765">
            <v>4.5999999999999999E-2</v>
          </cell>
          <cell r="I765">
            <v>12900</v>
          </cell>
          <cell r="J765">
            <v>593</v>
          </cell>
          <cell r="K765">
            <v>1500</v>
          </cell>
          <cell r="L765" t="str">
            <v>ダンプトラック損料</v>
          </cell>
        </row>
        <row r="766">
          <cell r="B766" t="str">
            <v>（１０t車，ＤＩＤ区間　有り</v>
          </cell>
          <cell r="L766" t="str">
            <v>はタイヤ損耗費及び</v>
          </cell>
        </row>
        <row r="767">
          <cell r="B767" t="str">
            <v>ﾊﾞｯｸﾎｳ　油圧式ｸﾛｰﾗ型</v>
          </cell>
          <cell r="D767" t="str">
            <v>燃料</v>
          </cell>
          <cell r="E767" t="str">
            <v>軽油，油脂類共</v>
          </cell>
          <cell r="G767" t="str">
            <v>㍑</v>
          </cell>
          <cell r="H767">
            <v>2.87</v>
          </cell>
          <cell r="I767">
            <v>68</v>
          </cell>
          <cell r="J767">
            <v>195</v>
          </cell>
          <cell r="L767" t="str">
            <v>補修費を含む。</v>
          </cell>
        </row>
        <row r="768">
          <cell r="B768" t="str">
            <v>0.45ｍ3）12.0km以下</v>
          </cell>
        </row>
        <row r="769">
          <cell r="D769" t="str">
            <v>運転手（一般）</v>
          </cell>
          <cell r="G769" t="str">
            <v>人</v>
          </cell>
          <cell r="H769">
            <v>3.5999999999999997E-2</v>
          </cell>
          <cell r="I769">
            <v>17000</v>
          </cell>
          <cell r="J769">
            <v>612</v>
          </cell>
        </row>
        <row r="771">
          <cell r="D771" t="str">
            <v>その他</v>
          </cell>
          <cell r="E771" t="str">
            <v>（労＋雑）×12%</v>
          </cell>
          <cell r="J771">
            <v>97</v>
          </cell>
        </row>
        <row r="773">
          <cell r="D773" t="str">
            <v>計</v>
          </cell>
          <cell r="J773">
            <v>1497</v>
          </cell>
        </row>
        <row r="774">
          <cell r="G774" t="str">
            <v>共用</v>
          </cell>
        </row>
        <row r="775">
          <cell r="A775" t="str">
            <v>T032420</v>
          </cell>
          <cell r="B775" t="str">
            <v>土砂運搬</v>
          </cell>
          <cell r="C775" t="str">
            <v>ｍ3</v>
          </cell>
          <cell r="D775" t="str">
            <v>ダンプトラック損料</v>
          </cell>
          <cell r="E775" t="str">
            <v>１０t車</v>
          </cell>
          <cell r="G775" t="str">
            <v>日</v>
          </cell>
          <cell r="H775">
            <v>5.8000000000000003E-2</v>
          </cell>
          <cell r="I775">
            <v>12900</v>
          </cell>
          <cell r="J775">
            <v>748</v>
          </cell>
          <cell r="K775">
            <v>1880</v>
          </cell>
          <cell r="L775" t="str">
            <v>ダンプトラック損料</v>
          </cell>
        </row>
        <row r="776">
          <cell r="B776" t="str">
            <v>（１０t車，ＤＩＤ区間　有り</v>
          </cell>
          <cell r="L776" t="str">
            <v>はタイヤ損耗費及び</v>
          </cell>
        </row>
        <row r="777">
          <cell r="B777" t="str">
            <v>ﾊﾞｯｸﾎｳ　油圧式ｸﾛｰﾗ型</v>
          </cell>
          <cell r="D777" t="str">
            <v>燃料</v>
          </cell>
          <cell r="E777" t="str">
            <v>軽油，油脂類共</v>
          </cell>
          <cell r="G777" t="str">
            <v>㍑</v>
          </cell>
          <cell r="H777">
            <v>3.58</v>
          </cell>
          <cell r="I777">
            <v>68</v>
          </cell>
          <cell r="J777">
            <v>243</v>
          </cell>
          <cell r="L777" t="str">
            <v>補修費を含む。</v>
          </cell>
        </row>
        <row r="778">
          <cell r="B778" t="str">
            <v>0.45ｍ3）17.5km以下</v>
          </cell>
        </row>
        <row r="779">
          <cell r="D779" t="str">
            <v>運転手（一般）</v>
          </cell>
          <cell r="G779" t="str">
            <v>人</v>
          </cell>
          <cell r="H779">
            <v>4.4999999999999998E-2</v>
          </cell>
          <cell r="I779">
            <v>17000</v>
          </cell>
          <cell r="J779">
            <v>765</v>
          </cell>
        </row>
        <row r="781">
          <cell r="D781" t="str">
            <v>その他</v>
          </cell>
          <cell r="E781" t="str">
            <v>（労＋雑）×12%</v>
          </cell>
          <cell r="J781">
            <v>121</v>
          </cell>
        </row>
        <row r="783">
          <cell r="D783" t="str">
            <v>計</v>
          </cell>
          <cell r="J783">
            <v>1877</v>
          </cell>
        </row>
        <row r="786">
          <cell r="G786" t="str">
            <v>共用</v>
          </cell>
        </row>
        <row r="787">
          <cell r="A787" t="str">
            <v>T032430</v>
          </cell>
          <cell r="B787" t="str">
            <v>土砂運搬</v>
          </cell>
          <cell r="C787" t="str">
            <v>ｍ3</v>
          </cell>
          <cell r="D787" t="str">
            <v>ダンプトラック損料</v>
          </cell>
          <cell r="E787" t="str">
            <v>１０t車</v>
          </cell>
          <cell r="G787" t="str">
            <v>日</v>
          </cell>
          <cell r="H787">
            <v>7.9000000000000001E-2</v>
          </cell>
          <cell r="I787">
            <v>12900</v>
          </cell>
          <cell r="J787">
            <v>1019</v>
          </cell>
          <cell r="K787">
            <v>2550</v>
          </cell>
          <cell r="L787" t="str">
            <v>ダンプトラック損料</v>
          </cell>
        </row>
        <row r="788">
          <cell r="B788" t="str">
            <v>（１０t車，ＤＩＤ区間　有り</v>
          </cell>
          <cell r="L788" t="str">
            <v>はタイヤ損耗費及び</v>
          </cell>
        </row>
        <row r="789">
          <cell r="B789" t="str">
            <v>ﾊﾞｯｸﾎｳ　油圧式ｸﾛｰﾗ型</v>
          </cell>
          <cell r="D789" t="str">
            <v>燃料</v>
          </cell>
          <cell r="E789" t="str">
            <v>軽油，油脂類共</v>
          </cell>
          <cell r="G789" t="str">
            <v>㍑</v>
          </cell>
          <cell r="H789">
            <v>4.8600000000000003</v>
          </cell>
          <cell r="I789">
            <v>68</v>
          </cell>
          <cell r="J789">
            <v>330</v>
          </cell>
          <cell r="L789" t="str">
            <v>補修費を含む。</v>
          </cell>
        </row>
        <row r="790">
          <cell r="B790" t="str">
            <v>0.45ｍ3）28.5km以下</v>
          </cell>
        </row>
        <row r="791">
          <cell r="D791" t="str">
            <v>運転手（一般）</v>
          </cell>
          <cell r="G791" t="str">
            <v>人</v>
          </cell>
          <cell r="H791">
            <v>6.0999999999999999E-2</v>
          </cell>
          <cell r="I791">
            <v>17000</v>
          </cell>
          <cell r="J791">
            <v>1037</v>
          </cell>
        </row>
        <row r="793">
          <cell r="D793" t="str">
            <v>その他</v>
          </cell>
          <cell r="E793" t="str">
            <v>（労＋雑）×12%</v>
          </cell>
          <cell r="J793">
            <v>164</v>
          </cell>
        </row>
        <row r="795">
          <cell r="D795" t="str">
            <v>計</v>
          </cell>
          <cell r="J795">
            <v>2550</v>
          </cell>
        </row>
        <row r="798">
          <cell r="G798" t="str">
            <v>共用</v>
          </cell>
        </row>
        <row r="799">
          <cell r="A799" t="str">
            <v>T032440</v>
          </cell>
          <cell r="B799" t="str">
            <v>土砂運搬</v>
          </cell>
          <cell r="C799" t="str">
            <v>ｍ3</v>
          </cell>
          <cell r="D799" t="str">
            <v>ダンプトラック損料</v>
          </cell>
          <cell r="E799" t="str">
            <v>１０t車</v>
          </cell>
          <cell r="G799" t="str">
            <v>日</v>
          </cell>
          <cell r="H799">
            <v>0.11700000000000001</v>
          </cell>
          <cell r="I799">
            <v>12900</v>
          </cell>
          <cell r="J799">
            <v>1509</v>
          </cell>
          <cell r="K799">
            <v>3790</v>
          </cell>
          <cell r="L799" t="str">
            <v>ダンプトラック損料</v>
          </cell>
        </row>
        <row r="800">
          <cell r="B800" t="str">
            <v>（１０t車，ＤＩＤ区間　有り</v>
          </cell>
          <cell r="L800" t="str">
            <v>はタイヤ損耗費及び</v>
          </cell>
        </row>
        <row r="801">
          <cell r="B801" t="str">
            <v>ﾊﾞｯｸﾎｳ　油圧式ｸﾛｰﾗ型</v>
          </cell>
          <cell r="D801" t="str">
            <v>燃料</v>
          </cell>
          <cell r="E801" t="str">
            <v>軽油，油脂類共</v>
          </cell>
          <cell r="G801" t="str">
            <v>㍑</v>
          </cell>
          <cell r="H801">
            <v>7.24</v>
          </cell>
          <cell r="I801">
            <v>68</v>
          </cell>
          <cell r="J801">
            <v>492</v>
          </cell>
          <cell r="L801" t="str">
            <v>補修費を含む。</v>
          </cell>
        </row>
        <row r="802">
          <cell r="B802" t="str">
            <v>0.45ｍ3）60.0km以下</v>
          </cell>
        </row>
        <row r="803">
          <cell r="D803" t="str">
            <v>運転手（一般）</v>
          </cell>
          <cell r="G803" t="str">
            <v>人</v>
          </cell>
          <cell r="H803">
            <v>9.0999999999999998E-2</v>
          </cell>
          <cell r="I803">
            <v>17000</v>
          </cell>
          <cell r="J803">
            <v>1547</v>
          </cell>
        </row>
        <row r="805">
          <cell r="D805" t="str">
            <v>その他</v>
          </cell>
          <cell r="E805" t="str">
            <v>（労＋雑）×12%</v>
          </cell>
          <cell r="J805">
            <v>245</v>
          </cell>
        </row>
        <row r="807">
          <cell r="D807" t="str">
            <v>計</v>
          </cell>
          <cell r="J807">
            <v>3793</v>
          </cell>
        </row>
        <row r="810">
          <cell r="G810" t="str">
            <v>共用</v>
          </cell>
        </row>
        <row r="811">
          <cell r="A811" t="str">
            <v>T032500</v>
          </cell>
          <cell r="B811" t="str">
            <v>土砂運搬</v>
          </cell>
          <cell r="C811" t="str">
            <v>ｍ3</v>
          </cell>
          <cell r="D811" t="str">
            <v>ダンプトラック損料</v>
          </cell>
          <cell r="E811" t="str">
            <v>１０t車</v>
          </cell>
          <cell r="G811" t="str">
            <v>日</v>
          </cell>
          <cell r="H811">
            <v>1.2999999999999999E-2</v>
          </cell>
          <cell r="I811">
            <v>12900</v>
          </cell>
          <cell r="J811">
            <v>168</v>
          </cell>
          <cell r="K811">
            <v>420</v>
          </cell>
          <cell r="L811" t="str">
            <v>ダンプトラック損料</v>
          </cell>
        </row>
        <row r="812">
          <cell r="B812" t="str">
            <v>（１０t車，ＤＩＤ区間　無し</v>
          </cell>
          <cell r="L812" t="str">
            <v>はタイヤ損耗費及び</v>
          </cell>
        </row>
        <row r="813">
          <cell r="B813" t="str">
            <v>ﾊﾞｯｸﾎｳ　油圧式ｸﾛｰﾗ型</v>
          </cell>
          <cell r="D813" t="str">
            <v>燃料</v>
          </cell>
          <cell r="E813" t="str">
            <v>軽油，油脂類共</v>
          </cell>
          <cell r="G813" t="str">
            <v>㍑</v>
          </cell>
          <cell r="H813">
            <v>0.8</v>
          </cell>
          <cell r="I813">
            <v>68</v>
          </cell>
          <cell r="J813">
            <v>54</v>
          </cell>
          <cell r="L813" t="str">
            <v>補修費を含む。</v>
          </cell>
        </row>
        <row r="814">
          <cell r="B814" t="str">
            <v>0.45ｍ3）0.5km以下</v>
          </cell>
        </row>
        <row r="815">
          <cell r="D815" t="str">
            <v>運転手（一般）</v>
          </cell>
          <cell r="G815" t="str">
            <v>人</v>
          </cell>
          <cell r="H815">
            <v>0.01</v>
          </cell>
          <cell r="I815">
            <v>17000</v>
          </cell>
          <cell r="J815">
            <v>170</v>
          </cell>
        </row>
        <row r="817">
          <cell r="D817" t="str">
            <v>その他</v>
          </cell>
          <cell r="E817" t="str">
            <v>（労＋雑）×12%</v>
          </cell>
          <cell r="J817">
            <v>27</v>
          </cell>
        </row>
        <row r="819">
          <cell r="D819" t="str">
            <v>計</v>
          </cell>
          <cell r="J819">
            <v>419</v>
          </cell>
        </row>
        <row r="822">
          <cell r="G822" t="str">
            <v>共用</v>
          </cell>
        </row>
        <row r="823">
          <cell r="A823" t="str">
            <v>T032501</v>
          </cell>
          <cell r="B823" t="str">
            <v>土砂運搬</v>
          </cell>
          <cell r="C823" t="str">
            <v>ｍ3</v>
          </cell>
          <cell r="D823" t="str">
            <v>ダンプトラック損料</v>
          </cell>
          <cell r="E823" t="str">
            <v>１０t車</v>
          </cell>
          <cell r="G823" t="str">
            <v>日</v>
          </cell>
          <cell r="H823">
            <v>1.4E-2</v>
          </cell>
          <cell r="I823">
            <v>12900</v>
          </cell>
          <cell r="J823">
            <v>181</v>
          </cell>
          <cell r="K823">
            <v>460</v>
          </cell>
          <cell r="L823" t="str">
            <v>ダンプトラック損料</v>
          </cell>
        </row>
        <row r="824">
          <cell r="B824" t="str">
            <v>（１０t車，ＤＩＤ区間　無し</v>
          </cell>
          <cell r="L824" t="str">
            <v>はタイヤ損耗費及び</v>
          </cell>
        </row>
        <row r="825">
          <cell r="B825" t="str">
            <v>ﾊﾞｯｸﾎｳ　油圧式ｸﾛｰﾗ型</v>
          </cell>
          <cell r="D825" t="str">
            <v>燃料</v>
          </cell>
          <cell r="E825" t="str">
            <v>軽油，油脂類共</v>
          </cell>
          <cell r="G825" t="str">
            <v>㍑</v>
          </cell>
          <cell r="H825">
            <v>0.88</v>
          </cell>
          <cell r="I825">
            <v>68</v>
          </cell>
          <cell r="J825">
            <v>60</v>
          </cell>
          <cell r="L825" t="str">
            <v>補修費を含む。</v>
          </cell>
        </row>
        <row r="826">
          <cell r="B826" t="str">
            <v>0.45ｍ3）1.0km以下</v>
          </cell>
        </row>
        <row r="827">
          <cell r="D827" t="str">
            <v>運転手（一般）</v>
          </cell>
          <cell r="G827" t="str">
            <v>人</v>
          </cell>
          <cell r="H827">
            <v>1.0999999999999999E-2</v>
          </cell>
          <cell r="I827">
            <v>17000</v>
          </cell>
          <cell r="J827">
            <v>187</v>
          </cell>
        </row>
        <row r="829">
          <cell r="D829" t="str">
            <v>その他</v>
          </cell>
          <cell r="E829" t="str">
            <v>（労＋雑）×12%</v>
          </cell>
          <cell r="J829">
            <v>30</v>
          </cell>
        </row>
        <row r="831">
          <cell r="D831" t="str">
            <v>計</v>
          </cell>
          <cell r="J831">
            <v>458</v>
          </cell>
        </row>
        <row r="834">
          <cell r="G834" t="str">
            <v>共用</v>
          </cell>
        </row>
        <row r="835">
          <cell r="A835" t="str">
            <v>T032502</v>
          </cell>
          <cell r="B835" t="str">
            <v>土砂運搬</v>
          </cell>
          <cell r="C835" t="str">
            <v>ｍ3</v>
          </cell>
          <cell r="D835" t="str">
            <v>ダンプトラック損料</v>
          </cell>
          <cell r="E835" t="str">
            <v>１０t車</v>
          </cell>
          <cell r="G835" t="str">
            <v>日</v>
          </cell>
          <cell r="H835">
            <v>1.7000000000000001E-2</v>
          </cell>
          <cell r="I835">
            <v>12900</v>
          </cell>
          <cell r="J835">
            <v>219</v>
          </cell>
          <cell r="K835">
            <v>550</v>
          </cell>
          <cell r="L835" t="str">
            <v>ダンプトラック損料</v>
          </cell>
        </row>
        <row r="836">
          <cell r="B836" t="str">
            <v>（１０t車，ＤＩＤ区間　無し</v>
          </cell>
          <cell r="L836" t="str">
            <v>はタイヤ損耗費及び</v>
          </cell>
        </row>
        <row r="837">
          <cell r="B837" t="str">
            <v>ﾊﾞｯｸﾎｳ　油圧式ｸﾛｰﾗ型</v>
          </cell>
          <cell r="D837" t="str">
            <v>燃料</v>
          </cell>
          <cell r="E837" t="str">
            <v>軽油，油脂類共</v>
          </cell>
          <cell r="G837" t="str">
            <v>㍑</v>
          </cell>
          <cell r="H837">
            <v>1.03</v>
          </cell>
          <cell r="I837">
            <v>68</v>
          </cell>
          <cell r="J837">
            <v>70</v>
          </cell>
          <cell r="L837" t="str">
            <v>補修費を含む。</v>
          </cell>
        </row>
        <row r="838">
          <cell r="B838" t="str">
            <v>0.45ｍ3）2.0km以下</v>
          </cell>
        </row>
        <row r="839">
          <cell r="D839" t="str">
            <v>運転手（一般）</v>
          </cell>
          <cell r="G839" t="str">
            <v>人</v>
          </cell>
          <cell r="H839">
            <v>1.2999999999999999E-2</v>
          </cell>
          <cell r="I839">
            <v>17000</v>
          </cell>
          <cell r="J839">
            <v>221</v>
          </cell>
        </row>
        <row r="841">
          <cell r="D841" t="str">
            <v>その他</v>
          </cell>
          <cell r="E841" t="str">
            <v>（労＋雑）×12%</v>
          </cell>
          <cell r="J841">
            <v>35</v>
          </cell>
        </row>
        <row r="843">
          <cell r="D843" t="str">
            <v>計</v>
          </cell>
          <cell r="J843">
            <v>545</v>
          </cell>
        </row>
        <row r="844">
          <cell r="G844" t="str">
            <v>共用</v>
          </cell>
        </row>
        <row r="845">
          <cell r="A845" t="str">
            <v>T032503</v>
          </cell>
          <cell r="B845" t="str">
            <v>土砂運搬</v>
          </cell>
          <cell r="C845" t="str">
            <v>ｍ3</v>
          </cell>
          <cell r="D845" t="str">
            <v>ダンプトラック損料</v>
          </cell>
          <cell r="E845" t="str">
            <v>１０t車</v>
          </cell>
          <cell r="G845" t="str">
            <v>日</v>
          </cell>
          <cell r="H845">
            <v>1.9E-2</v>
          </cell>
          <cell r="I845">
            <v>12900</v>
          </cell>
          <cell r="J845">
            <v>245</v>
          </cell>
          <cell r="K845">
            <v>620</v>
          </cell>
          <cell r="L845" t="str">
            <v>ダンプトラック損料</v>
          </cell>
        </row>
        <row r="846">
          <cell r="B846" t="str">
            <v>（１０t車，ＤＩＤ区間　無し</v>
          </cell>
          <cell r="L846" t="str">
            <v>はタイヤ損耗費及び</v>
          </cell>
        </row>
        <row r="847">
          <cell r="B847" t="str">
            <v>ﾊﾞｯｸﾎｳ　油圧式ｸﾛｰﾗ型</v>
          </cell>
          <cell r="D847" t="str">
            <v>燃料</v>
          </cell>
          <cell r="E847" t="str">
            <v>軽油，油脂類共</v>
          </cell>
          <cell r="G847" t="str">
            <v>㍑</v>
          </cell>
          <cell r="H847">
            <v>1.19</v>
          </cell>
          <cell r="I847">
            <v>68</v>
          </cell>
          <cell r="J847">
            <v>81</v>
          </cell>
          <cell r="L847" t="str">
            <v>補修費を含む。</v>
          </cell>
        </row>
        <row r="848">
          <cell r="B848" t="str">
            <v>0.45ｍ3）2.5km以下</v>
          </cell>
        </row>
        <row r="849">
          <cell r="D849" t="str">
            <v>運転手（一般）</v>
          </cell>
          <cell r="G849" t="str">
            <v>人</v>
          </cell>
          <cell r="H849">
            <v>1.4999999999999999E-2</v>
          </cell>
          <cell r="I849">
            <v>17000</v>
          </cell>
          <cell r="J849">
            <v>255</v>
          </cell>
        </row>
        <row r="851">
          <cell r="D851" t="str">
            <v>その他</v>
          </cell>
          <cell r="E851" t="str">
            <v>（労＋雑）×12%</v>
          </cell>
          <cell r="J851">
            <v>40</v>
          </cell>
        </row>
        <row r="853">
          <cell r="D853" t="str">
            <v>計</v>
          </cell>
          <cell r="J853">
            <v>621</v>
          </cell>
        </row>
        <row r="856">
          <cell r="G856" t="str">
            <v>共用</v>
          </cell>
        </row>
        <row r="857">
          <cell r="A857" t="str">
            <v>T032504</v>
          </cell>
          <cell r="B857" t="str">
            <v>土砂運搬</v>
          </cell>
          <cell r="C857" t="str">
            <v>ｍ3</v>
          </cell>
          <cell r="D857" t="str">
            <v>ダンプトラック損料</v>
          </cell>
          <cell r="E857" t="str">
            <v>１０t車</v>
          </cell>
          <cell r="G857" t="str">
            <v>日</v>
          </cell>
          <cell r="H857">
            <v>2.1999999999999999E-2</v>
          </cell>
          <cell r="I857">
            <v>12900</v>
          </cell>
          <cell r="J857">
            <v>284</v>
          </cell>
          <cell r="K857">
            <v>710</v>
          </cell>
          <cell r="L857" t="str">
            <v>ダンプトラック損料</v>
          </cell>
        </row>
        <row r="858">
          <cell r="B858" t="str">
            <v>（１０t車，ＤＩＤ区間　無し</v>
          </cell>
          <cell r="L858" t="str">
            <v>はタイヤ損耗費及び</v>
          </cell>
        </row>
        <row r="859">
          <cell r="B859" t="str">
            <v>ﾊﾞｯｸﾎｳ　油圧式ｸﾛｰﾗ型</v>
          </cell>
          <cell r="D859" t="str">
            <v>燃料</v>
          </cell>
          <cell r="E859" t="str">
            <v>軽油，油脂類共</v>
          </cell>
          <cell r="G859" t="str">
            <v>㍑</v>
          </cell>
          <cell r="H859">
            <v>1.35</v>
          </cell>
          <cell r="I859">
            <v>68</v>
          </cell>
          <cell r="J859">
            <v>92</v>
          </cell>
          <cell r="L859" t="str">
            <v>補修費を含む。</v>
          </cell>
        </row>
        <row r="860">
          <cell r="B860" t="str">
            <v>0.45ｍ3）3.5km以下</v>
          </cell>
        </row>
        <row r="861">
          <cell r="D861" t="str">
            <v>運転手（一般）</v>
          </cell>
          <cell r="G861" t="str">
            <v>人</v>
          </cell>
          <cell r="H861">
            <v>1.7000000000000001E-2</v>
          </cell>
          <cell r="I861">
            <v>17000</v>
          </cell>
          <cell r="J861">
            <v>289</v>
          </cell>
        </row>
        <row r="863">
          <cell r="D863" t="str">
            <v>その他</v>
          </cell>
          <cell r="E863" t="str">
            <v>（労＋雑）×12%</v>
          </cell>
          <cell r="J863">
            <v>46</v>
          </cell>
        </row>
        <row r="865">
          <cell r="D865" t="str">
            <v>計</v>
          </cell>
          <cell r="J865">
            <v>711</v>
          </cell>
        </row>
        <row r="868">
          <cell r="G868" t="str">
            <v>共用</v>
          </cell>
        </row>
        <row r="869">
          <cell r="A869" t="str">
            <v>T032505</v>
          </cell>
          <cell r="B869" t="str">
            <v>土砂運搬</v>
          </cell>
          <cell r="C869" t="str">
            <v>ｍ3</v>
          </cell>
          <cell r="D869" t="str">
            <v>ダンプトラック損料</v>
          </cell>
          <cell r="E869" t="str">
            <v>１０t車</v>
          </cell>
          <cell r="G869" t="str">
            <v>日</v>
          </cell>
          <cell r="H869">
            <v>2.5999999999999999E-2</v>
          </cell>
          <cell r="I869">
            <v>12900</v>
          </cell>
          <cell r="J869">
            <v>335</v>
          </cell>
          <cell r="K869">
            <v>840</v>
          </cell>
          <cell r="L869" t="str">
            <v>ダンプトラック損料</v>
          </cell>
        </row>
        <row r="870">
          <cell r="B870" t="str">
            <v>（１０t車，ＤＩＤ区間　無し</v>
          </cell>
          <cell r="L870" t="str">
            <v>はタイヤ損耗費及び</v>
          </cell>
        </row>
        <row r="871">
          <cell r="B871" t="str">
            <v>ﾊﾞｯｸﾎｳ　油圧式ｸﾛｰﾗ型</v>
          </cell>
          <cell r="D871" t="str">
            <v>燃料</v>
          </cell>
          <cell r="E871" t="str">
            <v>軽油，油脂類共</v>
          </cell>
          <cell r="G871" t="str">
            <v>㍑</v>
          </cell>
          <cell r="H871">
            <v>1.59</v>
          </cell>
          <cell r="I871">
            <v>68</v>
          </cell>
          <cell r="J871">
            <v>108</v>
          </cell>
          <cell r="L871" t="str">
            <v>補修費を含む。</v>
          </cell>
        </row>
        <row r="872">
          <cell r="B872" t="str">
            <v>0.45ｍ3）4.5km以下</v>
          </cell>
        </row>
        <row r="873">
          <cell r="D873" t="str">
            <v>運転手（一般）</v>
          </cell>
          <cell r="G873" t="str">
            <v>人</v>
          </cell>
          <cell r="H873">
            <v>0.02</v>
          </cell>
          <cell r="I873">
            <v>17000</v>
          </cell>
          <cell r="J873">
            <v>340</v>
          </cell>
        </row>
        <row r="875">
          <cell r="D875" t="str">
            <v>その他</v>
          </cell>
          <cell r="E875" t="str">
            <v>（労＋雑）×12%</v>
          </cell>
          <cell r="J875">
            <v>54</v>
          </cell>
        </row>
        <row r="877">
          <cell r="D877" t="str">
            <v>計</v>
          </cell>
          <cell r="J877">
            <v>837</v>
          </cell>
        </row>
        <row r="880">
          <cell r="G880" t="str">
            <v>共用</v>
          </cell>
        </row>
        <row r="881">
          <cell r="A881" t="str">
            <v>T032506</v>
          </cell>
          <cell r="B881" t="str">
            <v>土砂運搬</v>
          </cell>
          <cell r="C881" t="str">
            <v>ｍ3</v>
          </cell>
          <cell r="D881" t="str">
            <v>ダンプトラック損料</v>
          </cell>
          <cell r="E881" t="str">
            <v>１０t車</v>
          </cell>
          <cell r="G881" t="str">
            <v>日</v>
          </cell>
          <cell r="H881">
            <v>0.03</v>
          </cell>
          <cell r="I881">
            <v>12900</v>
          </cell>
          <cell r="J881">
            <v>387</v>
          </cell>
          <cell r="K881">
            <v>960</v>
          </cell>
          <cell r="L881" t="str">
            <v>ダンプトラック損料</v>
          </cell>
        </row>
        <row r="882">
          <cell r="B882" t="str">
            <v>（１０t車，ＤＩＤ区間　無し</v>
          </cell>
          <cell r="L882" t="str">
            <v>はタイヤ損耗費及び</v>
          </cell>
        </row>
        <row r="883">
          <cell r="B883" t="str">
            <v>ﾊﾞｯｸﾎｳ　油圧式ｸﾛｰﾗ型</v>
          </cell>
          <cell r="D883" t="str">
            <v>燃料</v>
          </cell>
          <cell r="E883" t="str">
            <v>軽油，油脂類共</v>
          </cell>
          <cell r="G883" t="str">
            <v>㍑</v>
          </cell>
          <cell r="H883">
            <v>1.83</v>
          </cell>
          <cell r="I883">
            <v>68</v>
          </cell>
          <cell r="J883">
            <v>124</v>
          </cell>
          <cell r="L883" t="str">
            <v>補修費を含む。</v>
          </cell>
        </row>
        <row r="884">
          <cell r="B884" t="str">
            <v>0.45ｍ3）6.0km以下</v>
          </cell>
        </row>
        <row r="885">
          <cell r="D885" t="str">
            <v>運転手（一般）</v>
          </cell>
          <cell r="G885" t="str">
            <v>人</v>
          </cell>
          <cell r="H885">
            <v>2.3E-2</v>
          </cell>
          <cell r="I885">
            <v>17000</v>
          </cell>
          <cell r="J885">
            <v>391</v>
          </cell>
        </row>
        <row r="887">
          <cell r="D887" t="str">
            <v>その他</v>
          </cell>
          <cell r="E887" t="str">
            <v>（労＋雑）×12%</v>
          </cell>
          <cell r="J887">
            <v>62</v>
          </cell>
        </row>
        <row r="889">
          <cell r="D889" t="str">
            <v>計</v>
          </cell>
          <cell r="J889">
            <v>964</v>
          </cell>
        </row>
        <row r="892">
          <cell r="G892" t="str">
            <v>共用</v>
          </cell>
        </row>
        <row r="893">
          <cell r="A893" t="str">
            <v>T032507</v>
          </cell>
          <cell r="B893" t="str">
            <v>土砂運搬</v>
          </cell>
          <cell r="C893" t="str">
            <v>ｍ3</v>
          </cell>
          <cell r="D893" t="str">
            <v>ダンプトラック損料</v>
          </cell>
          <cell r="E893" t="str">
            <v>１０t車</v>
          </cell>
          <cell r="G893" t="str">
            <v>日</v>
          </cell>
          <cell r="H893">
            <v>3.4000000000000002E-2</v>
          </cell>
          <cell r="I893">
            <v>12900</v>
          </cell>
          <cell r="J893">
            <v>439</v>
          </cell>
          <cell r="K893">
            <v>1090</v>
          </cell>
          <cell r="L893" t="str">
            <v>ダンプトラック損料</v>
          </cell>
        </row>
        <row r="894">
          <cell r="B894" t="str">
            <v>（１０t車，ＤＩＤ区間　無し</v>
          </cell>
          <cell r="L894" t="str">
            <v>はタイヤ損耗費及び</v>
          </cell>
        </row>
        <row r="895">
          <cell r="B895" t="str">
            <v>ﾊﾞｯｸﾎｳ　油圧式ｸﾛｰﾗ型</v>
          </cell>
          <cell r="D895" t="str">
            <v>燃料</v>
          </cell>
          <cell r="E895" t="str">
            <v>軽油，油脂類共</v>
          </cell>
          <cell r="G895" t="str">
            <v>㍑</v>
          </cell>
          <cell r="H895">
            <v>2.0699999999999998</v>
          </cell>
          <cell r="I895">
            <v>68</v>
          </cell>
          <cell r="J895">
            <v>141</v>
          </cell>
          <cell r="L895" t="str">
            <v>補修費を含む。</v>
          </cell>
        </row>
        <row r="896">
          <cell r="B896" t="str">
            <v>0.45ｍ3）7.5km以下</v>
          </cell>
        </row>
        <row r="897">
          <cell r="D897" t="str">
            <v>運転手（一般）</v>
          </cell>
          <cell r="G897" t="str">
            <v>人</v>
          </cell>
          <cell r="H897">
            <v>2.5999999999999999E-2</v>
          </cell>
          <cell r="I897">
            <v>17000</v>
          </cell>
          <cell r="J897">
            <v>442</v>
          </cell>
        </row>
        <row r="899">
          <cell r="D899" t="str">
            <v>その他</v>
          </cell>
          <cell r="E899" t="str">
            <v>（労＋雑）×12%</v>
          </cell>
          <cell r="J899">
            <v>70</v>
          </cell>
        </row>
        <row r="901">
          <cell r="D901" t="str">
            <v>計</v>
          </cell>
          <cell r="J901">
            <v>1092</v>
          </cell>
        </row>
        <row r="904">
          <cell r="G904" t="str">
            <v>共用</v>
          </cell>
        </row>
        <row r="905">
          <cell r="A905" t="str">
            <v>T032508</v>
          </cell>
          <cell r="B905" t="str">
            <v>土砂運搬</v>
          </cell>
          <cell r="C905" t="str">
            <v>ｍ3</v>
          </cell>
          <cell r="D905" t="str">
            <v>ダンプトラック損料</v>
          </cell>
          <cell r="E905" t="str">
            <v>１０t車</v>
          </cell>
          <cell r="G905" t="str">
            <v>日</v>
          </cell>
          <cell r="H905">
            <v>3.9E-2</v>
          </cell>
          <cell r="I905">
            <v>12900</v>
          </cell>
          <cell r="J905">
            <v>503</v>
          </cell>
          <cell r="K905">
            <v>1260</v>
          </cell>
          <cell r="L905" t="str">
            <v>ダンプトラック損料</v>
          </cell>
        </row>
        <row r="906">
          <cell r="B906" t="str">
            <v>（１０t車，ＤＩＤ区間　無し</v>
          </cell>
          <cell r="L906" t="str">
            <v>はタイヤ損耗費及び</v>
          </cell>
        </row>
        <row r="907">
          <cell r="B907" t="str">
            <v>ﾊﾞｯｸﾎｳ　油圧式ｸﾛｰﾗ型</v>
          </cell>
          <cell r="D907" t="str">
            <v>燃料</v>
          </cell>
          <cell r="E907" t="str">
            <v>軽油，油脂類共</v>
          </cell>
          <cell r="G907" t="str">
            <v>㍑</v>
          </cell>
          <cell r="H907">
            <v>2.39</v>
          </cell>
          <cell r="I907">
            <v>68</v>
          </cell>
          <cell r="J907">
            <v>163</v>
          </cell>
          <cell r="L907" t="str">
            <v>補修費を含む。</v>
          </cell>
        </row>
        <row r="908">
          <cell r="B908" t="str">
            <v>0.45ｍ3）10.0km以下</v>
          </cell>
        </row>
        <row r="909">
          <cell r="D909" t="str">
            <v>運転手（一般）</v>
          </cell>
          <cell r="G909" t="str">
            <v>人</v>
          </cell>
          <cell r="H909">
            <v>0.03</v>
          </cell>
          <cell r="I909">
            <v>17000</v>
          </cell>
          <cell r="J909">
            <v>510</v>
          </cell>
        </row>
        <row r="911">
          <cell r="D911" t="str">
            <v>その他</v>
          </cell>
          <cell r="E911" t="str">
            <v>（労＋雑）×12%</v>
          </cell>
          <cell r="J911">
            <v>81</v>
          </cell>
        </row>
        <row r="913">
          <cell r="D913" t="str">
            <v>計</v>
          </cell>
          <cell r="J913">
            <v>1257</v>
          </cell>
        </row>
        <row r="915">
          <cell r="A915" t="str">
            <v>T032516</v>
          </cell>
          <cell r="B915" t="str">
            <v>土砂運搬</v>
          </cell>
          <cell r="C915" t="str">
            <v>ｍ3</v>
          </cell>
          <cell r="D915" t="str">
            <v>ダンプトラック損料</v>
          </cell>
          <cell r="E915" t="str">
            <v>１０t車</v>
          </cell>
          <cell r="G915" t="str">
            <v>日</v>
          </cell>
          <cell r="H915">
            <v>4.5999999999999999E-2</v>
          </cell>
          <cell r="I915">
            <v>12900</v>
          </cell>
          <cell r="J915">
            <v>593</v>
          </cell>
          <cell r="K915">
            <v>1500</v>
          </cell>
          <cell r="L915" t="str">
            <v>ダンプトラック損料</v>
          </cell>
        </row>
        <row r="916">
          <cell r="B916" t="str">
            <v>（１０t車，ＤＩＤ区間　無し</v>
          </cell>
          <cell r="L916" t="str">
            <v>はタイヤ損耗費及び</v>
          </cell>
        </row>
        <row r="917">
          <cell r="B917" t="str">
            <v>ﾊﾞｯｸﾎｳ　油圧式ｸﾛｰﾗ型</v>
          </cell>
          <cell r="D917" t="str">
            <v>燃料</v>
          </cell>
          <cell r="E917" t="str">
            <v>軽油，油脂類共</v>
          </cell>
          <cell r="G917" t="str">
            <v>㍑</v>
          </cell>
          <cell r="H917">
            <v>2.87</v>
          </cell>
          <cell r="I917">
            <v>68</v>
          </cell>
          <cell r="J917">
            <v>195</v>
          </cell>
          <cell r="L917" t="str">
            <v>補修費を含む。</v>
          </cell>
        </row>
        <row r="918">
          <cell r="B918" t="str">
            <v>0.45ｍ3）13.5km以下</v>
          </cell>
        </row>
        <row r="919">
          <cell r="D919" t="str">
            <v>運転手（一般）</v>
          </cell>
          <cell r="G919" t="str">
            <v>人</v>
          </cell>
          <cell r="H919">
            <v>3.5999999999999997E-2</v>
          </cell>
          <cell r="I919">
            <v>17000</v>
          </cell>
          <cell r="J919">
            <v>612</v>
          </cell>
        </row>
        <row r="921">
          <cell r="D921" t="str">
            <v>その他</v>
          </cell>
          <cell r="E921" t="str">
            <v>（労＋雑）×12%</v>
          </cell>
          <cell r="J921">
            <v>97</v>
          </cell>
        </row>
        <row r="923">
          <cell r="D923" t="str">
            <v>計</v>
          </cell>
          <cell r="J923">
            <v>1497</v>
          </cell>
        </row>
        <row r="926">
          <cell r="G926" t="str">
            <v>共用</v>
          </cell>
        </row>
        <row r="927">
          <cell r="A927" t="str">
            <v>T032520</v>
          </cell>
          <cell r="B927" t="str">
            <v>土砂運搬</v>
          </cell>
          <cell r="C927" t="str">
            <v>ｍ3</v>
          </cell>
          <cell r="D927" t="str">
            <v>ダンプトラック損料</v>
          </cell>
          <cell r="E927" t="str">
            <v>１０t車</v>
          </cell>
          <cell r="G927" t="str">
            <v>日</v>
          </cell>
          <cell r="H927">
            <v>5.8000000000000003E-2</v>
          </cell>
          <cell r="I927">
            <v>12900</v>
          </cell>
          <cell r="J927">
            <v>748</v>
          </cell>
          <cell r="K927">
            <v>1880</v>
          </cell>
          <cell r="L927" t="str">
            <v>ダンプトラック損料</v>
          </cell>
        </row>
        <row r="928">
          <cell r="B928" t="str">
            <v>（１０t車，ＤＩＤ区間　無し</v>
          </cell>
          <cell r="L928" t="str">
            <v>はタイヤ損耗費及び</v>
          </cell>
        </row>
        <row r="929">
          <cell r="B929" t="str">
            <v>ﾊﾞｯｸﾎｳ　油圧式ｸﾛｰﾗ型</v>
          </cell>
          <cell r="D929" t="str">
            <v>燃料</v>
          </cell>
          <cell r="E929" t="str">
            <v>軽油，油脂類共</v>
          </cell>
          <cell r="G929" t="str">
            <v>㍑</v>
          </cell>
          <cell r="H929">
            <v>3.58</v>
          </cell>
          <cell r="I929">
            <v>68</v>
          </cell>
          <cell r="J929">
            <v>243</v>
          </cell>
          <cell r="L929" t="str">
            <v>補修費を含む。</v>
          </cell>
        </row>
        <row r="930">
          <cell r="B930" t="str">
            <v>0.45ｍ3）19.5km以下</v>
          </cell>
        </row>
        <row r="931">
          <cell r="D931" t="str">
            <v>運転手（一般）</v>
          </cell>
          <cell r="G931" t="str">
            <v>人</v>
          </cell>
          <cell r="H931">
            <v>4.4999999999999998E-2</v>
          </cell>
          <cell r="I931">
            <v>17000</v>
          </cell>
          <cell r="J931">
            <v>765</v>
          </cell>
        </row>
        <row r="933">
          <cell r="D933" t="str">
            <v>その他</v>
          </cell>
          <cell r="E933" t="str">
            <v>（労＋雑）×12%</v>
          </cell>
          <cell r="J933">
            <v>121</v>
          </cell>
        </row>
        <row r="935">
          <cell r="D935" t="str">
            <v>計</v>
          </cell>
          <cell r="J935">
            <v>1877</v>
          </cell>
        </row>
        <row r="938">
          <cell r="G938" t="str">
            <v>共用</v>
          </cell>
        </row>
        <row r="939">
          <cell r="A939" t="str">
            <v>T032530</v>
          </cell>
          <cell r="B939" t="str">
            <v>土砂運搬</v>
          </cell>
          <cell r="C939" t="str">
            <v>ｍ3</v>
          </cell>
          <cell r="D939" t="str">
            <v>ダンプトラック損料</v>
          </cell>
          <cell r="E939" t="str">
            <v>１０t車</v>
          </cell>
          <cell r="G939" t="str">
            <v>日</v>
          </cell>
          <cell r="H939">
            <v>7.9000000000000001E-2</v>
          </cell>
          <cell r="I939">
            <v>12900</v>
          </cell>
          <cell r="J939">
            <v>1019</v>
          </cell>
          <cell r="K939">
            <v>2550</v>
          </cell>
          <cell r="L939" t="str">
            <v>ダンプトラック損料</v>
          </cell>
        </row>
        <row r="940">
          <cell r="B940" t="str">
            <v>（１０t車，ＤＩＤ区間　無し</v>
          </cell>
          <cell r="L940" t="str">
            <v>はタイヤ損耗費及び</v>
          </cell>
        </row>
        <row r="941">
          <cell r="B941" t="str">
            <v>ﾊﾞｯｸﾎｳ　油圧式ｸﾛｰﾗ型</v>
          </cell>
          <cell r="D941" t="str">
            <v>燃料</v>
          </cell>
          <cell r="E941" t="str">
            <v>軽油，油脂類共</v>
          </cell>
          <cell r="G941" t="str">
            <v>㍑</v>
          </cell>
          <cell r="H941">
            <v>4.8600000000000003</v>
          </cell>
          <cell r="I941">
            <v>68</v>
          </cell>
          <cell r="J941">
            <v>330</v>
          </cell>
          <cell r="L941" t="str">
            <v>補修費を含む。</v>
          </cell>
        </row>
        <row r="942">
          <cell r="B942" t="str">
            <v>0.45ｍ3）39.0km以下</v>
          </cell>
        </row>
        <row r="943">
          <cell r="D943" t="str">
            <v>運転手（一般）</v>
          </cell>
          <cell r="G943" t="str">
            <v>人</v>
          </cell>
          <cell r="H943">
            <v>6.0999999999999999E-2</v>
          </cell>
          <cell r="I943">
            <v>17000</v>
          </cell>
          <cell r="J943">
            <v>1037</v>
          </cell>
        </row>
        <row r="945">
          <cell r="D945" t="str">
            <v>その他</v>
          </cell>
          <cell r="E945" t="str">
            <v>（労＋雑）×12%</v>
          </cell>
          <cell r="J945">
            <v>164</v>
          </cell>
        </row>
        <row r="947">
          <cell r="D947" t="str">
            <v>計</v>
          </cell>
          <cell r="J947">
            <v>2550</v>
          </cell>
        </row>
        <row r="950">
          <cell r="G950" t="str">
            <v>共用</v>
          </cell>
        </row>
        <row r="951">
          <cell r="A951" t="str">
            <v>T032540</v>
          </cell>
          <cell r="B951" t="str">
            <v>土砂運搬</v>
          </cell>
          <cell r="C951" t="str">
            <v>ｍ3</v>
          </cell>
          <cell r="D951" t="str">
            <v>ダンプトラック損料</v>
          </cell>
          <cell r="E951" t="str">
            <v>１０t車</v>
          </cell>
          <cell r="G951" t="str">
            <v>日</v>
          </cell>
          <cell r="H951">
            <v>0.11700000000000001</v>
          </cell>
          <cell r="I951">
            <v>12900</v>
          </cell>
          <cell r="J951">
            <v>1509</v>
          </cell>
          <cell r="K951">
            <v>3790</v>
          </cell>
          <cell r="L951" t="str">
            <v>ダンプトラック損料</v>
          </cell>
        </row>
        <row r="952">
          <cell r="B952" t="str">
            <v>（１０t車，ＤＩＤ区間　無し</v>
          </cell>
          <cell r="L952" t="str">
            <v>はタイヤ損耗費及び</v>
          </cell>
        </row>
        <row r="953">
          <cell r="B953" t="str">
            <v>ﾊﾞｯｸﾎｳ　油圧式ｸﾛｰﾗ型</v>
          </cell>
          <cell r="D953" t="str">
            <v>燃料</v>
          </cell>
          <cell r="E953" t="str">
            <v>軽油，油脂類共</v>
          </cell>
          <cell r="G953" t="str">
            <v>㍑</v>
          </cell>
          <cell r="H953">
            <v>7.24</v>
          </cell>
          <cell r="I953">
            <v>68</v>
          </cell>
          <cell r="J953">
            <v>492</v>
          </cell>
          <cell r="L953" t="str">
            <v>補修費を含む。</v>
          </cell>
        </row>
        <row r="954">
          <cell r="B954" t="str">
            <v>0.45ｍ3）60.0km以下</v>
          </cell>
        </row>
        <row r="955">
          <cell r="D955" t="str">
            <v>運転手（一般）</v>
          </cell>
          <cell r="G955" t="str">
            <v>人</v>
          </cell>
          <cell r="H955">
            <v>9.0999999999999998E-2</v>
          </cell>
          <cell r="I955">
            <v>17000</v>
          </cell>
          <cell r="J955">
            <v>1547</v>
          </cell>
        </row>
        <row r="957">
          <cell r="D957" t="str">
            <v>その他</v>
          </cell>
          <cell r="E957" t="str">
            <v>（労＋雑）×12%</v>
          </cell>
          <cell r="J957">
            <v>245</v>
          </cell>
        </row>
        <row r="959">
          <cell r="D959" t="str">
            <v>計</v>
          </cell>
          <cell r="J959">
            <v>3793</v>
          </cell>
        </row>
        <row r="962">
          <cell r="G962" t="str">
            <v>共用</v>
          </cell>
        </row>
        <row r="963">
          <cell r="A963" t="str">
            <v>T033200</v>
          </cell>
          <cell r="B963" t="str">
            <v>土砂運搬</v>
          </cell>
          <cell r="C963" t="str">
            <v>ｍ3</v>
          </cell>
          <cell r="D963" t="str">
            <v>ダンプトラック損料</v>
          </cell>
          <cell r="E963" t="str">
            <v>１０t車</v>
          </cell>
          <cell r="G963" t="str">
            <v>日</v>
          </cell>
          <cell r="H963">
            <v>8.0000000000000002E-3</v>
          </cell>
          <cell r="I963">
            <v>12900</v>
          </cell>
          <cell r="J963">
            <v>103</v>
          </cell>
          <cell r="K963">
            <v>250</v>
          </cell>
          <cell r="L963" t="str">
            <v>ダンプトラック損料</v>
          </cell>
        </row>
        <row r="964">
          <cell r="B964" t="str">
            <v>（１０t車，ＤＩＤ区間　有り</v>
          </cell>
          <cell r="L964" t="str">
            <v>はタイヤ損耗費及び</v>
          </cell>
        </row>
        <row r="965">
          <cell r="B965" t="str">
            <v>ﾊﾞｯｸﾎｳ　油圧式ｸﾛｰﾗ型</v>
          </cell>
          <cell r="D965" t="str">
            <v>燃料</v>
          </cell>
          <cell r="E965" t="str">
            <v>軽油，油脂類共</v>
          </cell>
          <cell r="G965" t="str">
            <v>㍑</v>
          </cell>
          <cell r="H965">
            <v>0.48</v>
          </cell>
          <cell r="I965">
            <v>68</v>
          </cell>
          <cell r="J965">
            <v>33</v>
          </cell>
          <cell r="L965" t="str">
            <v>補修費を含む。</v>
          </cell>
        </row>
        <row r="966">
          <cell r="B966" t="str">
            <v>0.8ｍ3）0.3km以下</v>
          </cell>
        </row>
        <row r="967">
          <cell r="D967" t="str">
            <v>運転手（一般）</v>
          </cell>
          <cell r="G967" t="str">
            <v>人</v>
          </cell>
          <cell r="H967">
            <v>6.0000000000000001E-3</v>
          </cell>
          <cell r="I967">
            <v>17000</v>
          </cell>
          <cell r="J967">
            <v>102</v>
          </cell>
        </row>
        <row r="969">
          <cell r="D969" t="str">
            <v>その他</v>
          </cell>
          <cell r="E969" t="str">
            <v>（労＋雑）×12%</v>
          </cell>
          <cell r="J969">
            <v>16</v>
          </cell>
        </row>
        <row r="971">
          <cell r="D971" t="str">
            <v>計</v>
          </cell>
          <cell r="J971">
            <v>254</v>
          </cell>
        </row>
        <row r="974">
          <cell r="G974" t="str">
            <v>共用</v>
          </cell>
        </row>
        <row r="975">
          <cell r="A975" t="str">
            <v>T033201</v>
          </cell>
          <cell r="B975" t="str">
            <v>土砂運搬</v>
          </cell>
          <cell r="C975" t="str">
            <v>ｍ3</v>
          </cell>
          <cell r="D975" t="str">
            <v>ダンプトラック損料</v>
          </cell>
          <cell r="E975" t="str">
            <v>１０t車</v>
          </cell>
          <cell r="G975" t="str">
            <v>日</v>
          </cell>
          <cell r="H975">
            <v>8.9999999999999993E-3</v>
          </cell>
          <cell r="I975">
            <v>12900</v>
          </cell>
          <cell r="J975">
            <v>116</v>
          </cell>
          <cell r="K975">
            <v>290</v>
          </cell>
          <cell r="L975" t="str">
            <v>ダンプトラック損料</v>
          </cell>
        </row>
        <row r="976">
          <cell r="B976" t="str">
            <v>（１０t車，ＤＩＤ区間　有り</v>
          </cell>
          <cell r="L976" t="str">
            <v>はタイヤ損耗費及び</v>
          </cell>
        </row>
        <row r="977">
          <cell r="B977" t="str">
            <v>ﾊﾞｯｸﾎｳ　油圧式ｸﾛｰﾗ型</v>
          </cell>
          <cell r="D977" t="str">
            <v>燃料</v>
          </cell>
          <cell r="E977" t="str">
            <v>軽油，油脂類共</v>
          </cell>
          <cell r="G977" t="str">
            <v>㍑</v>
          </cell>
          <cell r="H977">
            <v>0.56000000000000005</v>
          </cell>
          <cell r="I977">
            <v>68</v>
          </cell>
          <cell r="J977">
            <v>38</v>
          </cell>
          <cell r="L977" t="str">
            <v>補修費を含む。</v>
          </cell>
        </row>
        <row r="978">
          <cell r="B978" t="str">
            <v>0.8ｍ3）0.5km以下</v>
          </cell>
        </row>
        <row r="979">
          <cell r="D979" t="str">
            <v>運転手（一般）</v>
          </cell>
          <cell r="G979" t="str">
            <v>人</v>
          </cell>
          <cell r="H979">
            <v>7.0000000000000001E-3</v>
          </cell>
          <cell r="I979">
            <v>17000</v>
          </cell>
          <cell r="J979">
            <v>119</v>
          </cell>
        </row>
        <row r="981">
          <cell r="D981" t="str">
            <v>その他</v>
          </cell>
          <cell r="E981" t="str">
            <v>（労＋雑）×12%</v>
          </cell>
          <cell r="J981">
            <v>19</v>
          </cell>
        </row>
        <row r="983">
          <cell r="D983" t="str">
            <v>計</v>
          </cell>
          <cell r="J983">
            <v>292</v>
          </cell>
        </row>
        <row r="984">
          <cell r="G984" t="str">
            <v>共用</v>
          </cell>
        </row>
        <row r="985">
          <cell r="A985" t="str">
            <v>T033202</v>
          </cell>
          <cell r="B985" t="str">
            <v>土砂運搬</v>
          </cell>
          <cell r="C985" t="str">
            <v>ｍ3</v>
          </cell>
          <cell r="D985" t="str">
            <v>ダンプトラック損料</v>
          </cell>
          <cell r="E985" t="str">
            <v>１０t車</v>
          </cell>
          <cell r="G985" t="str">
            <v>日</v>
          </cell>
          <cell r="H985">
            <v>0.01</v>
          </cell>
          <cell r="I985">
            <v>12900</v>
          </cell>
          <cell r="J985">
            <v>129</v>
          </cell>
          <cell r="K985">
            <v>330</v>
          </cell>
          <cell r="L985" t="str">
            <v>ダンプトラック損料</v>
          </cell>
        </row>
        <row r="986">
          <cell r="B986" t="str">
            <v>（１０t車，ＤＩＤ区間　有り</v>
          </cell>
          <cell r="L986" t="str">
            <v>はタイヤ損耗費及び</v>
          </cell>
        </row>
        <row r="987">
          <cell r="B987" t="str">
            <v>ﾊﾞｯｸﾎｳ　油圧式ｸﾛｰﾗ型</v>
          </cell>
          <cell r="D987" t="str">
            <v>燃料</v>
          </cell>
          <cell r="E987" t="str">
            <v>軽油，油脂類共</v>
          </cell>
          <cell r="G987" t="str">
            <v>㍑</v>
          </cell>
          <cell r="H987">
            <v>0.64</v>
          </cell>
          <cell r="I987">
            <v>68</v>
          </cell>
          <cell r="J987">
            <v>44</v>
          </cell>
          <cell r="L987" t="str">
            <v>補修費を含む。</v>
          </cell>
        </row>
        <row r="988">
          <cell r="B988" t="str">
            <v>0.8ｍ3）1.0km以下</v>
          </cell>
        </row>
        <row r="989">
          <cell r="D989" t="str">
            <v>運転手（一般）</v>
          </cell>
          <cell r="G989" t="str">
            <v>人</v>
          </cell>
          <cell r="H989">
            <v>8.0000000000000002E-3</v>
          </cell>
          <cell r="I989">
            <v>17000</v>
          </cell>
          <cell r="J989">
            <v>136</v>
          </cell>
        </row>
        <row r="991">
          <cell r="D991" t="str">
            <v>その他</v>
          </cell>
          <cell r="E991" t="str">
            <v>（労＋雑）×12%</v>
          </cell>
          <cell r="J991">
            <v>22</v>
          </cell>
        </row>
        <row r="993">
          <cell r="D993" t="str">
            <v>計</v>
          </cell>
          <cell r="J993">
            <v>331</v>
          </cell>
        </row>
        <row r="996">
          <cell r="G996" t="str">
            <v>共用</v>
          </cell>
        </row>
        <row r="997">
          <cell r="A997" t="str">
            <v>T033203</v>
          </cell>
          <cell r="B997" t="str">
            <v>土砂運搬</v>
          </cell>
          <cell r="C997" t="str">
            <v>ｍ3</v>
          </cell>
          <cell r="D997" t="str">
            <v>ダンプトラック損料</v>
          </cell>
          <cell r="E997" t="str">
            <v>１０t車</v>
          </cell>
          <cell r="G997" t="str">
            <v>日</v>
          </cell>
          <cell r="H997">
            <v>1.2E-2</v>
          </cell>
          <cell r="I997">
            <v>12900</v>
          </cell>
          <cell r="J997">
            <v>155</v>
          </cell>
          <cell r="K997">
            <v>380</v>
          </cell>
          <cell r="L997" t="str">
            <v>ダンプトラック損料</v>
          </cell>
        </row>
        <row r="998">
          <cell r="B998" t="str">
            <v>（１０t車，ＤＩＤ区間　有り</v>
          </cell>
          <cell r="L998" t="str">
            <v>はタイヤ損耗費及び</v>
          </cell>
        </row>
        <row r="999">
          <cell r="B999" t="str">
            <v>ﾊﾞｯｸﾎｳ　油圧式ｸﾛｰﾗ型</v>
          </cell>
          <cell r="D999" t="str">
            <v>燃料</v>
          </cell>
          <cell r="E999" t="str">
            <v>軽油，油脂類共</v>
          </cell>
          <cell r="G999" t="str">
            <v>㍑</v>
          </cell>
          <cell r="H999">
            <v>0.72</v>
          </cell>
          <cell r="I999">
            <v>68</v>
          </cell>
          <cell r="J999">
            <v>49</v>
          </cell>
          <cell r="L999" t="str">
            <v>補修費を含む。</v>
          </cell>
        </row>
        <row r="1000">
          <cell r="B1000" t="str">
            <v>0.8ｍ3）1.5km以下</v>
          </cell>
        </row>
        <row r="1001">
          <cell r="D1001" t="str">
            <v>運転手（一般）</v>
          </cell>
          <cell r="G1001" t="str">
            <v>人</v>
          </cell>
          <cell r="H1001">
            <v>8.9999999999999993E-3</v>
          </cell>
          <cell r="I1001">
            <v>17000</v>
          </cell>
          <cell r="J1001">
            <v>153</v>
          </cell>
        </row>
        <row r="1003">
          <cell r="D1003" t="str">
            <v>その他</v>
          </cell>
          <cell r="E1003" t="str">
            <v>（労＋雑）×12%</v>
          </cell>
          <cell r="J1003">
            <v>24</v>
          </cell>
        </row>
        <row r="1005">
          <cell r="D1005" t="str">
            <v>計</v>
          </cell>
          <cell r="J1005">
            <v>381</v>
          </cell>
        </row>
        <row r="1008">
          <cell r="G1008" t="str">
            <v>共用</v>
          </cell>
        </row>
        <row r="1009">
          <cell r="A1009" t="str">
            <v>T033204</v>
          </cell>
          <cell r="B1009" t="str">
            <v>土砂運搬</v>
          </cell>
          <cell r="C1009" t="str">
            <v>ｍ3</v>
          </cell>
          <cell r="D1009" t="str">
            <v>ダンプトラック損料</v>
          </cell>
          <cell r="E1009" t="str">
            <v>１０t車</v>
          </cell>
          <cell r="G1009" t="str">
            <v>日</v>
          </cell>
          <cell r="H1009">
            <v>1.2999999999999999E-2</v>
          </cell>
          <cell r="I1009">
            <v>12900</v>
          </cell>
          <cell r="J1009">
            <v>168</v>
          </cell>
          <cell r="K1009">
            <v>420</v>
          </cell>
          <cell r="L1009" t="str">
            <v>ダンプトラック損料</v>
          </cell>
        </row>
        <row r="1010">
          <cell r="B1010" t="str">
            <v>（１０t車，ＤＩＤ区間　有り</v>
          </cell>
          <cell r="L1010" t="str">
            <v>はタイヤ損耗費及び</v>
          </cell>
        </row>
        <row r="1011">
          <cell r="B1011" t="str">
            <v>ﾊﾞｯｸﾎｳ　油圧式ｸﾛｰﾗ型</v>
          </cell>
          <cell r="D1011" t="str">
            <v>燃料</v>
          </cell>
          <cell r="E1011" t="str">
            <v>軽油，油脂類共</v>
          </cell>
          <cell r="G1011" t="str">
            <v>㍑</v>
          </cell>
          <cell r="H1011">
            <v>0.8</v>
          </cell>
          <cell r="I1011">
            <v>68</v>
          </cell>
          <cell r="J1011">
            <v>54</v>
          </cell>
          <cell r="L1011" t="str">
            <v>補修費を含む。</v>
          </cell>
        </row>
        <row r="1012">
          <cell r="B1012" t="str">
            <v>0.8ｍ3）2.0km以下</v>
          </cell>
        </row>
        <row r="1013">
          <cell r="D1013" t="str">
            <v>運転手（一般）</v>
          </cell>
          <cell r="G1013" t="str">
            <v>人</v>
          </cell>
          <cell r="H1013">
            <v>0.01</v>
          </cell>
          <cell r="I1013">
            <v>17000</v>
          </cell>
          <cell r="J1013">
            <v>170</v>
          </cell>
        </row>
        <row r="1015">
          <cell r="D1015" t="str">
            <v>その他</v>
          </cell>
          <cell r="E1015" t="str">
            <v>（労＋雑）×12%</v>
          </cell>
          <cell r="J1015">
            <v>27</v>
          </cell>
        </row>
        <row r="1017">
          <cell r="D1017" t="str">
            <v>計</v>
          </cell>
          <cell r="J1017">
            <v>419</v>
          </cell>
        </row>
        <row r="1020">
          <cell r="G1020" t="str">
            <v>共用</v>
          </cell>
        </row>
        <row r="1021">
          <cell r="A1021" t="str">
            <v>T033205</v>
          </cell>
          <cell r="B1021" t="str">
            <v>土砂運搬</v>
          </cell>
          <cell r="C1021" t="str">
            <v>ｍ3</v>
          </cell>
          <cell r="D1021" t="str">
            <v>ダンプトラック損料</v>
          </cell>
          <cell r="E1021" t="str">
            <v>１０t車</v>
          </cell>
          <cell r="G1021" t="str">
            <v>日</v>
          </cell>
          <cell r="H1021">
            <v>1.4999999999999999E-2</v>
          </cell>
          <cell r="I1021">
            <v>12900</v>
          </cell>
          <cell r="J1021">
            <v>194</v>
          </cell>
          <cell r="K1021">
            <v>500</v>
          </cell>
          <cell r="L1021" t="str">
            <v>ダンプトラック損料</v>
          </cell>
        </row>
        <row r="1022">
          <cell r="B1022" t="str">
            <v>（１０t車，ＤＩＤ区間　有り</v>
          </cell>
          <cell r="L1022" t="str">
            <v>はタイヤ損耗費及び</v>
          </cell>
        </row>
        <row r="1023">
          <cell r="B1023" t="str">
            <v>ﾊﾞｯｸﾎｳ　油圧式ｸﾛｰﾗ型</v>
          </cell>
          <cell r="D1023" t="str">
            <v>燃料</v>
          </cell>
          <cell r="E1023" t="str">
            <v>軽油，油脂類共</v>
          </cell>
          <cell r="G1023" t="str">
            <v>㍑</v>
          </cell>
          <cell r="H1023">
            <v>0.96</v>
          </cell>
          <cell r="I1023">
            <v>68</v>
          </cell>
          <cell r="J1023">
            <v>65</v>
          </cell>
          <cell r="L1023" t="str">
            <v>補修費を含む。</v>
          </cell>
        </row>
        <row r="1024">
          <cell r="B1024" t="str">
            <v>0.8ｍ3）3.0km以下</v>
          </cell>
        </row>
        <row r="1025">
          <cell r="D1025" t="str">
            <v>運転手（一般）</v>
          </cell>
          <cell r="G1025" t="str">
            <v>人</v>
          </cell>
          <cell r="H1025">
            <v>1.2E-2</v>
          </cell>
          <cell r="I1025">
            <v>17000</v>
          </cell>
          <cell r="J1025">
            <v>204</v>
          </cell>
        </row>
        <row r="1027">
          <cell r="D1027" t="str">
            <v>その他</v>
          </cell>
          <cell r="E1027" t="str">
            <v>（労＋雑）×12%</v>
          </cell>
          <cell r="J1027">
            <v>32</v>
          </cell>
        </row>
        <row r="1029">
          <cell r="D1029" t="str">
            <v>計</v>
          </cell>
          <cell r="J1029">
            <v>495</v>
          </cell>
        </row>
        <row r="1032">
          <cell r="G1032" t="str">
            <v>共用</v>
          </cell>
        </row>
        <row r="1033">
          <cell r="A1033" t="str">
            <v>T033206</v>
          </cell>
          <cell r="B1033" t="str">
            <v>土砂運搬</v>
          </cell>
          <cell r="C1033" t="str">
            <v>ｍ3</v>
          </cell>
          <cell r="D1033" t="str">
            <v>ダンプトラック損料</v>
          </cell>
          <cell r="E1033" t="str">
            <v>１０t車</v>
          </cell>
          <cell r="G1033" t="str">
            <v>日</v>
          </cell>
          <cell r="H1033">
            <v>1.7999999999999999E-2</v>
          </cell>
          <cell r="I1033">
            <v>12900</v>
          </cell>
          <cell r="J1033">
            <v>232</v>
          </cell>
          <cell r="K1033">
            <v>580</v>
          </cell>
          <cell r="L1033" t="str">
            <v>ダンプトラック損料</v>
          </cell>
        </row>
        <row r="1034">
          <cell r="B1034" t="str">
            <v>（１０t車，ＤＩＤ区間　有り</v>
          </cell>
          <cell r="L1034" t="str">
            <v>はタイヤ損耗費及び</v>
          </cell>
        </row>
        <row r="1035">
          <cell r="B1035" t="str">
            <v>ﾊﾞｯｸﾎｳ　油圧式ｸﾛｰﾗ型</v>
          </cell>
          <cell r="D1035" t="str">
            <v>燃料</v>
          </cell>
          <cell r="E1035" t="str">
            <v>軽油，油脂類共</v>
          </cell>
          <cell r="G1035" t="str">
            <v>㍑</v>
          </cell>
          <cell r="H1035">
            <v>1.1100000000000001</v>
          </cell>
          <cell r="I1035">
            <v>68</v>
          </cell>
          <cell r="J1035">
            <v>75</v>
          </cell>
          <cell r="L1035" t="str">
            <v>補修費を含む。</v>
          </cell>
        </row>
        <row r="1036">
          <cell r="B1036" t="str">
            <v>0.8ｍ3）3.5km以下</v>
          </cell>
        </row>
        <row r="1037">
          <cell r="D1037" t="str">
            <v>運転手（一般）</v>
          </cell>
          <cell r="G1037" t="str">
            <v>人</v>
          </cell>
          <cell r="H1037">
            <v>1.4E-2</v>
          </cell>
          <cell r="I1037">
            <v>17000</v>
          </cell>
          <cell r="J1037">
            <v>238</v>
          </cell>
        </row>
        <row r="1039">
          <cell r="D1039" t="str">
            <v>その他</v>
          </cell>
          <cell r="E1039" t="str">
            <v>（労＋雑）×12%</v>
          </cell>
          <cell r="J1039">
            <v>38</v>
          </cell>
        </row>
        <row r="1041">
          <cell r="D1041" t="str">
            <v>計</v>
          </cell>
          <cell r="J1041">
            <v>583</v>
          </cell>
        </row>
        <row r="1044">
          <cell r="G1044" t="str">
            <v>共用</v>
          </cell>
        </row>
        <row r="1045">
          <cell r="A1045" t="str">
            <v>T033207</v>
          </cell>
          <cell r="B1045" t="str">
            <v>土砂運搬</v>
          </cell>
          <cell r="C1045" t="str">
            <v>ｍ3</v>
          </cell>
          <cell r="D1045" t="str">
            <v>ダンプトラック損料</v>
          </cell>
          <cell r="E1045" t="str">
            <v>１０t車</v>
          </cell>
          <cell r="G1045" t="str">
            <v>日</v>
          </cell>
          <cell r="H1045">
            <v>2.1999999999999999E-2</v>
          </cell>
          <cell r="I1045">
            <v>12900</v>
          </cell>
          <cell r="J1045">
            <v>284</v>
          </cell>
          <cell r="K1045">
            <v>710</v>
          </cell>
          <cell r="L1045" t="str">
            <v>ダンプトラック損料</v>
          </cell>
        </row>
        <row r="1046">
          <cell r="B1046" t="str">
            <v>（１０t車，ＤＩＤ区間　有り</v>
          </cell>
          <cell r="L1046" t="str">
            <v>はタイヤ損耗費及び</v>
          </cell>
        </row>
        <row r="1047">
          <cell r="B1047" t="str">
            <v>ﾊﾞｯｸﾎｳ　油圧式ｸﾛｰﾗ型</v>
          </cell>
          <cell r="D1047" t="str">
            <v>燃料</v>
          </cell>
          <cell r="E1047" t="str">
            <v>軽油，油脂類共</v>
          </cell>
          <cell r="G1047" t="str">
            <v>㍑</v>
          </cell>
          <cell r="H1047">
            <v>1.35</v>
          </cell>
          <cell r="I1047">
            <v>68</v>
          </cell>
          <cell r="J1047">
            <v>92</v>
          </cell>
          <cell r="L1047" t="str">
            <v>補修費を含む。</v>
          </cell>
        </row>
        <row r="1048">
          <cell r="B1048" t="str">
            <v>0.8ｍ3）5.0km以下</v>
          </cell>
        </row>
        <row r="1049">
          <cell r="D1049" t="str">
            <v>運転手（一般）</v>
          </cell>
          <cell r="G1049" t="str">
            <v>人</v>
          </cell>
          <cell r="H1049">
            <v>1.7000000000000001E-2</v>
          </cell>
          <cell r="I1049">
            <v>17000</v>
          </cell>
          <cell r="J1049">
            <v>289</v>
          </cell>
        </row>
        <row r="1051">
          <cell r="D1051" t="str">
            <v>その他</v>
          </cell>
          <cell r="E1051" t="str">
            <v>（労＋雑）×12%</v>
          </cell>
          <cell r="J1051">
            <v>46</v>
          </cell>
        </row>
        <row r="1053">
          <cell r="D1053" t="str">
            <v>計</v>
          </cell>
          <cell r="J1053">
            <v>711</v>
          </cell>
        </row>
        <row r="1054">
          <cell r="G1054" t="str">
            <v>共用</v>
          </cell>
        </row>
        <row r="1055">
          <cell r="A1055" t="str">
            <v>T033208</v>
          </cell>
          <cell r="B1055" t="str">
            <v>土砂運搬</v>
          </cell>
          <cell r="C1055" t="str">
            <v>ｍ3</v>
          </cell>
          <cell r="D1055" t="str">
            <v>ダンプトラック損料</v>
          </cell>
          <cell r="E1055" t="str">
            <v>１０t車</v>
          </cell>
          <cell r="G1055" t="str">
            <v>日</v>
          </cell>
          <cell r="H1055">
            <v>2.5999999999999999E-2</v>
          </cell>
          <cell r="I1055">
            <v>12900</v>
          </cell>
          <cell r="J1055">
            <v>335</v>
          </cell>
          <cell r="K1055">
            <v>840</v>
          </cell>
          <cell r="L1055" t="str">
            <v>ダンプトラック損料</v>
          </cell>
        </row>
        <row r="1056">
          <cell r="B1056" t="str">
            <v>（１０t車，ＤＩＤ区間　有り</v>
          </cell>
          <cell r="L1056" t="str">
            <v>はタイヤ損耗費及び</v>
          </cell>
        </row>
        <row r="1057">
          <cell r="B1057" t="str">
            <v>ﾊﾞｯｸﾎｳ　油圧式ｸﾛｰﾗ型</v>
          </cell>
          <cell r="D1057" t="str">
            <v>燃料</v>
          </cell>
          <cell r="E1057" t="str">
            <v>軽油，油脂類共</v>
          </cell>
          <cell r="G1057" t="str">
            <v>㍑</v>
          </cell>
          <cell r="H1057">
            <v>1.59</v>
          </cell>
          <cell r="I1057">
            <v>68</v>
          </cell>
          <cell r="J1057">
            <v>108</v>
          </cell>
          <cell r="L1057" t="str">
            <v>補修費を含む。</v>
          </cell>
        </row>
        <row r="1058">
          <cell r="B1058" t="str">
            <v>0.8ｍ3）6.0km以下</v>
          </cell>
        </row>
        <row r="1059">
          <cell r="D1059" t="str">
            <v>運転手（一般）</v>
          </cell>
          <cell r="G1059" t="str">
            <v>人</v>
          </cell>
          <cell r="H1059">
            <v>0.02</v>
          </cell>
          <cell r="I1059">
            <v>17000</v>
          </cell>
          <cell r="J1059">
            <v>340</v>
          </cell>
        </row>
        <row r="1061">
          <cell r="D1061" t="str">
            <v>その他</v>
          </cell>
          <cell r="E1061" t="str">
            <v>（労＋雑）×12%</v>
          </cell>
          <cell r="J1061">
            <v>54</v>
          </cell>
        </row>
        <row r="1063">
          <cell r="D1063" t="str">
            <v>計</v>
          </cell>
          <cell r="J1063">
            <v>837</v>
          </cell>
        </row>
        <row r="1066">
          <cell r="G1066" t="str">
            <v>共用</v>
          </cell>
        </row>
        <row r="1067">
          <cell r="A1067" t="str">
            <v>T033209</v>
          </cell>
          <cell r="B1067" t="str">
            <v>土砂運搬</v>
          </cell>
          <cell r="C1067" t="str">
            <v>ｍ3</v>
          </cell>
          <cell r="D1067" t="str">
            <v>ダンプトラック損料</v>
          </cell>
          <cell r="E1067" t="str">
            <v>１０t車</v>
          </cell>
          <cell r="G1067" t="str">
            <v>日</v>
          </cell>
          <cell r="H1067">
            <v>0.03</v>
          </cell>
          <cell r="I1067">
            <v>12900</v>
          </cell>
          <cell r="J1067">
            <v>387</v>
          </cell>
          <cell r="K1067">
            <v>960</v>
          </cell>
          <cell r="L1067" t="str">
            <v>ダンプトラック損料</v>
          </cell>
        </row>
        <row r="1068">
          <cell r="B1068" t="str">
            <v>（１０t車，ＤＩＤ区間　有り</v>
          </cell>
          <cell r="L1068" t="str">
            <v>はタイヤ損耗費及び</v>
          </cell>
        </row>
        <row r="1069">
          <cell r="B1069" t="str">
            <v>ﾊﾞｯｸﾎｳ　油圧式ｸﾛｰﾗ型</v>
          </cell>
          <cell r="D1069" t="str">
            <v>燃料</v>
          </cell>
          <cell r="E1069" t="str">
            <v>軽油，油脂類共</v>
          </cell>
          <cell r="G1069" t="str">
            <v>㍑</v>
          </cell>
          <cell r="H1069">
            <v>1.83</v>
          </cell>
          <cell r="I1069">
            <v>68</v>
          </cell>
          <cell r="J1069">
            <v>124</v>
          </cell>
          <cell r="L1069" t="str">
            <v>補修費を含む。</v>
          </cell>
        </row>
        <row r="1070">
          <cell r="B1070" t="str">
            <v>0.8ｍ3）7.0km以下</v>
          </cell>
        </row>
        <row r="1071">
          <cell r="D1071" t="str">
            <v>運転手（一般）</v>
          </cell>
          <cell r="G1071" t="str">
            <v>人</v>
          </cell>
          <cell r="H1071">
            <v>2.3E-2</v>
          </cell>
          <cell r="I1071">
            <v>17000</v>
          </cell>
          <cell r="J1071">
            <v>391</v>
          </cell>
        </row>
        <row r="1073">
          <cell r="D1073" t="str">
            <v>その他</v>
          </cell>
          <cell r="E1073" t="str">
            <v>（労＋雑）×12%</v>
          </cell>
          <cell r="J1073">
            <v>62</v>
          </cell>
        </row>
        <row r="1075">
          <cell r="D1075" t="str">
            <v>計</v>
          </cell>
          <cell r="J1075">
            <v>964</v>
          </cell>
        </row>
        <row r="1078">
          <cell r="G1078" t="str">
            <v>共用</v>
          </cell>
        </row>
        <row r="1079">
          <cell r="A1079" t="str">
            <v>T033310</v>
          </cell>
          <cell r="B1079" t="str">
            <v>土砂運搬</v>
          </cell>
          <cell r="C1079" t="str">
            <v>ｍ3</v>
          </cell>
          <cell r="D1079" t="str">
            <v>ダンプトラック損料</v>
          </cell>
          <cell r="E1079" t="str">
            <v>１０t車</v>
          </cell>
          <cell r="G1079" t="str">
            <v>日</v>
          </cell>
          <cell r="H1079">
            <v>3.4000000000000002E-2</v>
          </cell>
          <cell r="I1079">
            <v>12900</v>
          </cell>
          <cell r="J1079">
            <v>439</v>
          </cell>
          <cell r="K1079">
            <v>1090</v>
          </cell>
          <cell r="L1079" t="str">
            <v>ダンプトラック損料</v>
          </cell>
        </row>
        <row r="1080">
          <cell r="B1080" t="str">
            <v>（１０t車，ＤＩＤ区間　有り</v>
          </cell>
          <cell r="L1080" t="str">
            <v>はタイヤ損耗費及び</v>
          </cell>
        </row>
        <row r="1081">
          <cell r="B1081" t="str">
            <v>ﾊﾞｯｸﾎｳ　油圧式ｸﾛｰﾗ型</v>
          </cell>
          <cell r="D1081" t="str">
            <v>燃料</v>
          </cell>
          <cell r="E1081" t="str">
            <v>軽油，油脂類共</v>
          </cell>
          <cell r="G1081" t="str">
            <v>㍑</v>
          </cell>
          <cell r="H1081">
            <v>2.0699999999999998</v>
          </cell>
          <cell r="I1081">
            <v>68</v>
          </cell>
          <cell r="J1081">
            <v>141</v>
          </cell>
          <cell r="L1081" t="str">
            <v>補修費を含む。</v>
          </cell>
        </row>
        <row r="1082">
          <cell r="B1082" t="str">
            <v>0.8ｍ3）8.5km以下</v>
          </cell>
        </row>
        <row r="1083">
          <cell r="D1083" t="str">
            <v>運転手（一般）</v>
          </cell>
          <cell r="G1083" t="str">
            <v>人</v>
          </cell>
          <cell r="H1083">
            <v>2.5999999999999999E-2</v>
          </cell>
          <cell r="I1083">
            <v>17000</v>
          </cell>
          <cell r="J1083">
            <v>442</v>
          </cell>
        </row>
        <row r="1085">
          <cell r="D1085" t="str">
            <v>その他</v>
          </cell>
          <cell r="E1085" t="str">
            <v>（労＋雑）×12%</v>
          </cell>
          <cell r="J1085">
            <v>70</v>
          </cell>
        </row>
        <row r="1087">
          <cell r="D1087" t="str">
            <v>計</v>
          </cell>
          <cell r="J1087">
            <v>1092</v>
          </cell>
        </row>
        <row r="1091">
          <cell r="A1091" t="str">
            <v>T033312</v>
          </cell>
          <cell r="B1091" t="str">
            <v>土砂運搬</v>
          </cell>
          <cell r="C1091" t="str">
            <v>ｍ3</v>
          </cell>
          <cell r="D1091" t="str">
            <v>ダンプトラック損料</v>
          </cell>
          <cell r="E1091" t="str">
            <v>１０t車</v>
          </cell>
          <cell r="G1091" t="str">
            <v>日</v>
          </cell>
          <cell r="H1091">
            <v>3.9E-2</v>
          </cell>
          <cell r="I1091">
            <v>12900</v>
          </cell>
          <cell r="J1091">
            <v>503</v>
          </cell>
          <cell r="K1091">
            <v>1260</v>
          </cell>
          <cell r="L1091" t="str">
            <v>ダンプトラック損料</v>
          </cell>
        </row>
        <row r="1092">
          <cell r="B1092" t="str">
            <v>（１０t車，ＤＩＤ区間　有り</v>
          </cell>
          <cell r="L1092" t="str">
            <v>はタイヤ損耗費及び</v>
          </cell>
        </row>
        <row r="1093">
          <cell r="B1093" t="str">
            <v>ﾊﾞｯｸﾎｳ　油圧式ｸﾛｰﾗ型</v>
          </cell>
          <cell r="D1093" t="str">
            <v>燃料</v>
          </cell>
          <cell r="E1093" t="str">
            <v>軽油，油脂類共</v>
          </cell>
          <cell r="G1093" t="str">
            <v>㍑</v>
          </cell>
          <cell r="H1093">
            <v>2.39</v>
          </cell>
          <cell r="I1093">
            <v>68</v>
          </cell>
          <cell r="J1093">
            <v>163</v>
          </cell>
          <cell r="L1093" t="str">
            <v>補修費を含む。</v>
          </cell>
        </row>
        <row r="1094">
          <cell r="B1094" t="str">
            <v>0.8ｍ3）11.0km以下</v>
          </cell>
        </row>
        <row r="1095">
          <cell r="D1095" t="str">
            <v>運転手（一般）</v>
          </cell>
          <cell r="G1095" t="str">
            <v>人</v>
          </cell>
          <cell r="H1095">
            <v>0.03</v>
          </cell>
          <cell r="I1095">
            <v>17000</v>
          </cell>
          <cell r="J1095">
            <v>510</v>
          </cell>
        </row>
        <row r="1097">
          <cell r="D1097" t="str">
            <v>その他</v>
          </cell>
          <cell r="E1097" t="str">
            <v>（労＋雑）×12%</v>
          </cell>
          <cell r="J1097">
            <v>81</v>
          </cell>
        </row>
        <row r="1099">
          <cell r="D1099" t="str">
            <v>計</v>
          </cell>
          <cell r="J1099">
            <v>1257</v>
          </cell>
        </row>
        <row r="1102">
          <cell r="G1102" t="str">
            <v>共用</v>
          </cell>
        </row>
        <row r="1103">
          <cell r="A1103" t="str">
            <v>T033316</v>
          </cell>
          <cell r="B1103" t="str">
            <v>土砂運搬</v>
          </cell>
          <cell r="C1103" t="str">
            <v>ｍ3</v>
          </cell>
          <cell r="D1103" t="str">
            <v>ダンプトラック損料</v>
          </cell>
          <cell r="E1103" t="str">
            <v>１０t車</v>
          </cell>
          <cell r="G1103" t="str">
            <v>日</v>
          </cell>
          <cell r="H1103">
            <v>4.5999999999999999E-2</v>
          </cell>
          <cell r="I1103">
            <v>12900</v>
          </cell>
          <cell r="J1103">
            <v>593</v>
          </cell>
          <cell r="K1103">
            <v>1500</v>
          </cell>
          <cell r="L1103" t="str">
            <v>ダンプトラック損料</v>
          </cell>
        </row>
        <row r="1104">
          <cell r="B1104" t="str">
            <v>（１０t車，ＤＩＤ区間　有り</v>
          </cell>
          <cell r="L1104" t="str">
            <v>はタイヤ損耗費及び</v>
          </cell>
        </row>
        <row r="1105">
          <cell r="B1105" t="str">
            <v>ﾊﾞｯｸﾎｳ　油圧式ｸﾛｰﾗ型</v>
          </cell>
          <cell r="D1105" t="str">
            <v>燃料</v>
          </cell>
          <cell r="E1105" t="str">
            <v>軽油，油脂類共</v>
          </cell>
          <cell r="G1105" t="str">
            <v>㍑</v>
          </cell>
          <cell r="H1105">
            <v>2.87</v>
          </cell>
          <cell r="I1105">
            <v>68</v>
          </cell>
          <cell r="J1105">
            <v>195</v>
          </cell>
          <cell r="L1105" t="str">
            <v>補修費を含む。</v>
          </cell>
        </row>
        <row r="1106">
          <cell r="B1106" t="str">
            <v>0.8ｍ3）14.0km以下</v>
          </cell>
        </row>
        <row r="1107">
          <cell r="D1107" t="str">
            <v>運転手（一般）</v>
          </cell>
          <cell r="G1107" t="str">
            <v>人</v>
          </cell>
          <cell r="H1107">
            <v>3.5999999999999997E-2</v>
          </cell>
          <cell r="I1107">
            <v>17000</v>
          </cell>
          <cell r="J1107">
            <v>612</v>
          </cell>
        </row>
        <row r="1109">
          <cell r="D1109" t="str">
            <v>その他</v>
          </cell>
          <cell r="E1109" t="str">
            <v>（労＋雑）×12%</v>
          </cell>
          <cell r="J1109">
            <v>97</v>
          </cell>
        </row>
        <row r="1111">
          <cell r="D1111" t="str">
            <v>計</v>
          </cell>
          <cell r="J1111">
            <v>1497</v>
          </cell>
        </row>
        <row r="1114">
          <cell r="G1114" t="str">
            <v>共用</v>
          </cell>
        </row>
        <row r="1115">
          <cell r="A1115" t="str">
            <v>T033320</v>
          </cell>
          <cell r="B1115" t="str">
            <v>土砂運搬</v>
          </cell>
          <cell r="C1115" t="str">
            <v>ｍ3</v>
          </cell>
          <cell r="D1115" t="str">
            <v>ダンプトラック損料</v>
          </cell>
          <cell r="E1115" t="str">
            <v>１０t車</v>
          </cell>
          <cell r="G1115" t="str">
            <v>日</v>
          </cell>
          <cell r="H1115">
            <v>5.8000000000000003E-2</v>
          </cell>
          <cell r="I1115">
            <v>12900</v>
          </cell>
          <cell r="J1115">
            <v>748</v>
          </cell>
          <cell r="K1115">
            <v>1880</v>
          </cell>
          <cell r="L1115" t="str">
            <v>ダンプトラック損料</v>
          </cell>
        </row>
        <row r="1116">
          <cell r="B1116" t="str">
            <v>（１０t車，ＤＩＤ区間　有り</v>
          </cell>
          <cell r="L1116" t="str">
            <v>はタイヤ損耗費及び</v>
          </cell>
        </row>
        <row r="1117">
          <cell r="B1117" t="str">
            <v>ﾊﾞｯｸﾎｳ　油圧式ｸﾛｰﾗ型</v>
          </cell>
          <cell r="D1117" t="str">
            <v>燃料</v>
          </cell>
          <cell r="E1117" t="str">
            <v>軽油，油脂類共</v>
          </cell>
          <cell r="G1117" t="str">
            <v>㍑</v>
          </cell>
          <cell r="H1117">
            <v>3.58</v>
          </cell>
          <cell r="I1117">
            <v>68</v>
          </cell>
          <cell r="J1117">
            <v>243</v>
          </cell>
          <cell r="L1117" t="str">
            <v>補修費を含む。</v>
          </cell>
        </row>
        <row r="1118">
          <cell r="B1118" t="str">
            <v>0.8ｍ3）19.5km以下</v>
          </cell>
        </row>
        <row r="1119">
          <cell r="D1119" t="str">
            <v>運転手（一般）</v>
          </cell>
          <cell r="G1119" t="str">
            <v>人</v>
          </cell>
          <cell r="H1119">
            <v>4.4999999999999998E-2</v>
          </cell>
          <cell r="I1119">
            <v>17000</v>
          </cell>
          <cell r="J1119">
            <v>765</v>
          </cell>
        </row>
        <row r="1121">
          <cell r="D1121" t="str">
            <v>その他</v>
          </cell>
          <cell r="E1121" t="str">
            <v>（労＋雑）×12%</v>
          </cell>
          <cell r="J1121">
            <v>121</v>
          </cell>
        </row>
        <row r="1123">
          <cell r="D1123" t="str">
            <v>計</v>
          </cell>
          <cell r="J1123">
            <v>1877</v>
          </cell>
        </row>
        <row r="1124">
          <cell r="G1124" t="str">
            <v>共用</v>
          </cell>
        </row>
        <row r="1125">
          <cell r="A1125" t="str">
            <v>T033330</v>
          </cell>
          <cell r="B1125" t="str">
            <v>土砂運搬</v>
          </cell>
          <cell r="C1125" t="str">
            <v>ｍ3</v>
          </cell>
          <cell r="D1125" t="str">
            <v>ダンプトラック損料</v>
          </cell>
          <cell r="E1125" t="str">
            <v>１０t車</v>
          </cell>
          <cell r="G1125" t="str">
            <v>日</v>
          </cell>
          <cell r="H1125">
            <v>7.9000000000000001E-2</v>
          </cell>
          <cell r="I1125">
            <v>12900</v>
          </cell>
          <cell r="J1125">
            <v>1019</v>
          </cell>
          <cell r="K1125">
            <v>2550</v>
          </cell>
          <cell r="L1125" t="str">
            <v>ダンプトラック損料</v>
          </cell>
        </row>
        <row r="1126">
          <cell r="B1126" t="str">
            <v>（１０t車，ＤＩＤ区間　有り</v>
          </cell>
          <cell r="L1126" t="str">
            <v>はタイヤ損耗費及び</v>
          </cell>
        </row>
        <row r="1127">
          <cell r="B1127" t="str">
            <v>ﾊﾞｯｸﾎｳ　油圧式ｸﾛｰﾗ型</v>
          </cell>
          <cell r="D1127" t="str">
            <v>燃料</v>
          </cell>
          <cell r="E1127" t="str">
            <v>軽油，油脂類共</v>
          </cell>
          <cell r="G1127" t="str">
            <v>㍑</v>
          </cell>
          <cell r="H1127">
            <v>4.8600000000000003</v>
          </cell>
          <cell r="I1127">
            <v>68</v>
          </cell>
          <cell r="J1127">
            <v>330</v>
          </cell>
          <cell r="L1127" t="str">
            <v>補修費を含む。</v>
          </cell>
        </row>
        <row r="1128">
          <cell r="B1128" t="str">
            <v>0.8ｍ3）31.5km以下</v>
          </cell>
        </row>
        <row r="1129">
          <cell r="D1129" t="str">
            <v>運転手（一般）</v>
          </cell>
          <cell r="G1129" t="str">
            <v>人</v>
          </cell>
          <cell r="H1129">
            <v>6.0999999999999999E-2</v>
          </cell>
          <cell r="I1129">
            <v>17000</v>
          </cell>
          <cell r="J1129">
            <v>1037</v>
          </cell>
        </row>
        <row r="1131">
          <cell r="D1131" t="str">
            <v>その他</v>
          </cell>
          <cell r="E1131" t="str">
            <v>（労＋雑）×12%</v>
          </cell>
          <cell r="J1131">
            <v>164</v>
          </cell>
        </row>
        <row r="1133">
          <cell r="D1133" t="str">
            <v>計</v>
          </cell>
          <cell r="J1133">
            <v>2550</v>
          </cell>
        </row>
        <row r="1136">
          <cell r="G1136" t="str">
            <v>共用</v>
          </cell>
        </row>
        <row r="1137">
          <cell r="A1137" t="str">
            <v>T033340</v>
          </cell>
          <cell r="B1137" t="str">
            <v>土砂運搬</v>
          </cell>
          <cell r="C1137" t="str">
            <v>ｍ3</v>
          </cell>
          <cell r="D1137" t="str">
            <v>ダンプトラック損料</v>
          </cell>
          <cell r="E1137" t="str">
            <v>１０t車</v>
          </cell>
          <cell r="G1137" t="str">
            <v>日</v>
          </cell>
          <cell r="H1137">
            <v>0.11700000000000001</v>
          </cell>
          <cell r="I1137">
            <v>12900</v>
          </cell>
          <cell r="J1137">
            <v>1509</v>
          </cell>
          <cell r="K1137">
            <v>3790</v>
          </cell>
          <cell r="L1137" t="str">
            <v>ダンプトラック損料</v>
          </cell>
        </row>
        <row r="1138">
          <cell r="B1138" t="str">
            <v>（１０t車，ＤＩＤ区間　有り</v>
          </cell>
          <cell r="L1138" t="str">
            <v>はタイヤ損耗費及び</v>
          </cell>
        </row>
        <row r="1139">
          <cell r="B1139" t="str">
            <v>ﾊﾞｯｸﾎｳ　油圧式ｸﾛｰﾗ型</v>
          </cell>
          <cell r="D1139" t="str">
            <v>燃料</v>
          </cell>
          <cell r="E1139" t="str">
            <v>軽油，油脂類共</v>
          </cell>
          <cell r="G1139" t="str">
            <v>㍑</v>
          </cell>
          <cell r="H1139">
            <v>7.24</v>
          </cell>
          <cell r="I1139">
            <v>68</v>
          </cell>
          <cell r="J1139">
            <v>492</v>
          </cell>
          <cell r="L1139" t="str">
            <v>補修費を含む。</v>
          </cell>
        </row>
        <row r="1140">
          <cell r="B1140" t="str">
            <v>0.8ｍ3）60.0km以下</v>
          </cell>
        </row>
        <row r="1141">
          <cell r="D1141" t="str">
            <v>運転手（一般）</v>
          </cell>
          <cell r="G1141" t="str">
            <v>人</v>
          </cell>
          <cell r="H1141">
            <v>9.0999999999999998E-2</v>
          </cell>
          <cell r="I1141">
            <v>17000</v>
          </cell>
          <cell r="J1141">
            <v>1547</v>
          </cell>
        </row>
        <row r="1143">
          <cell r="D1143" t="str">
            <v>その他</v>
          </cell>
          <cell r="E1143" t="str">
            <v>（労＋雑）×12%</v>
          </cell>
          <cell r="J1143">
            <v>245</v>
          </cell>
        </row>
        <row r="1145">
          <cell r="D1145" t="str">
            <v>計</v>
          </cell>
          <cell r="J1145">
            <v>3793</v>
          </cell>
        </row>
        <row r="1148">
          <cell r="G1148" t="str">
            <v>共用</v>
          </cell>
        </row>
        <row r="1149">
          <cell r="A1149" t="str">
            <v>T033400</v>
          </cell>
          <cell r="B1149" t="str">
            <v>土砂運搬</v>
          </cell>
          <cell r="C1149" t="str">
            <v>ｍ3</v>
          </cell>
          <cell r="D1149" t="str">
            <v>ダンプトラック損料</v>
          </cell>
          <cell r="E1149" t="str">
            <v>１０t車</v>
          </cell>
          <cell r="G1149" t="str">
            <v>日</v>
          </cell>
          <cell r="H1149">
            <v>8.0000000000000002E-3</v>
          </cell>
          <cell r="I1149">
            <v>12900</v>
          </cell>
          <cell r="J1149">
            <v>103</v>
          </cell>
          <cell r="K1149">
            <v>250</v>
          </cell>
          <cell r="L1149" t="str">
            <v>ダンプトラック損料</v>
          </cell>
        </row>
        <row r="1150">
          <cell r="B1150" t="str">
            <v>（１０t車，ＤＩＤ区間　無し</v>
          </cell>
          <cell r="L1150" t="str">
            <v>はタイヤ損耗費及び</v>
          </cell>
        </row>
        <row r="1151">
          <cell r="B1151" t="str">
            <v>ﾊﾞｯｸﾎｳ　油圧式ｸﾛｰﾗ型</v>
          </cell>
          <cell r="D1151" t="str">
            <v>燃料</v>
          </cell>
          <cell r="E1151" t="str">
            <v>軽油，油脂類共</v>
          </cell>
          <cell r="G1151" t="str">
            <v>㍑</v>
          </cell>
          <cell r="H1151">
            <v>0.48</v>
          </cell>
          <cell r="I1151">
            <v>68</v>
          </cell>
          <cell r="J1151">
            <v>33</v>
          </cell>
          <cell r="L1151" t="str">
            <v>補修費を含む。</v>
          </cell>
        </row>
        <row r="1152">
          <cell r="B1152" t="str">
            <v>0.8ｍ3）0.3km以下</v>
          </cell>
        </row>
        <row r="1153">
          <cell r="D1153" t="str">
            <v>運転手（一般）</v>
          </cell>
          <cell r="G1153" t="str">
            <v>人</v>
          </cell>
          <cell r="H1153">
            <v>6.0000000000000001E-3</v>
          </cell>
          <cell r="I1153">
            <v>17000</v>
          </cell>
          <cell r="J1153">
            <v>102</v>
          </cell>
        </row>
        <row r="1155">
          <cell r="D1155" t="str">
            <v>その他</v>
          </cell>
          <cell r="E1155" t="str">
            <v>（労＋雑）×12%</v>
          </cell>
          <cell r="J1155">
            <v>16</v>
          </cell>
        </row>
        <row r="1157">
          <cell r="D1157" t="str">
            <v>計</v>
          </cell>
          <cell r="J1157">
            <v>254</v>
          </cell>
        </row>
        <row r="1160">
          <cell r="G1160" t="str">
            <v>共用</v>
          </cell>
        </row>
        <row r="1161">
          <cell r="A1161" t="str">
            <v>T033401</v>
          </cell>
          <cell r="B1161" t="str">
            <v>土砂運搬</v>
          </cell>
          <cell r="C1161" t="str">
            <v>ｍ3</v>
          </cell>
          <cell r="D1161" t="str">
            <v>ダンプトラック損料</v>
          </cell>
          <cell r="E1161" t="str">
            <v>１０t車</v>
          </cell>
          <cell r="G1161" t="str">
            <v>日</v>
          </cell>
          <cell r="H1161">
            <v>8.9999999999999993E-3</v>
          </cell>
          <cell r="I1161">
            <v>12900</v>
          </cell>
          <cell r="J1161">
            <v>116</v>
          </cell>
          <cell r="K1161">
            <v>290</v>
          </cell>
          <cell r="L1161" t="str">
            <v>ダンプトラック損料</v>
          </cell>
        </row>
        <row r="1162">
          <cell r="B1162" t="str">
            <v>（１０t車，ＤＩＤ区間　無し</v>
          </cell>
          <cell r="L1162" t="str">
            <v>はタイヤ損耗費及び</v>
          </cell>
        </row>
        <row r="1163">
          <cell r="B1163" t="str">
            <v>ﾊﾞｯｸﾎｳ　油圧式ｸﾛｰﾗ型</v>
          </cell>
          <cell r="D1163" t="str">
            <v>燃料</v>
          </cell>
          <cell r="E1163" t="str">
            <v>軽油，油脂類共</v>
          </cell>
          <cell r="G1163" t="str">
            <v>㍑</v>
          </cell>
          <cell r="H1163">
            <v>0.56000000000000005</v>
          </cell>
          <cell r="I1163">
            <v>68</v>
          </cell>
          <cell r="J1163">
            <v>38</v>
          </cell>
          <cell r="L1163" t="str">
            <v>補修費を含む。</v>
          </cell>
        </row>
        <row r="1164">
          <cell r="B1164" t="str">
            <v>0.8ｍ3）0.5km以下</v>
          </cell>
        </row>
        <row r="1165">
          <cell r="D1165" t="str">
            <v>運転手（一般）</v>
          </cell>
          <cell r="G1165" t="str">
            <v>人</v>
          </cell>
          <cell r="H1165">
            <v>7.0000000000000001E-3</v>
          </cell>
          <cell r="I1165">
            <v>17000</v>
          </cell>
          <cell r="J1165">
            <v>119</v>
          </cell>
        </row>
        <row r="1167">
          <cell r="D1167" t="str">
            <v>その他</v>
          </cell>
          <cell r="E1167" t="str">
            <v>（労＋雑）×12%</v>
          </cell>
          <cell r="J1167">
            <v>19</v>
          </cell>
        </row>
        <row r="1169">
          <cell r="D1169" t="str">
            <v>計</v>
          </cell>
          <cell r="J1169">
            <v>292</v>
          </cell>
        </row>
        <row r="1172">
          <cell r="G1172" t="str">
            <v>共用</v>
          </cell>
        </row>
        <row r="1173">
          <cell r="A1173" t="str">
            <v>T033402</v>
          </cell>
          <cell r="B1173" t="str">
            <v>土砂運搬</v>
          </cell>
          <cell r="C1173" t="str">
            <v>ｍ3</v>
          </cell>
          <cell r="D1173" t="str">
            <v>ダンプトラック損料</v>
          </cell>
          <cell r="E1173" t="str">
            <v>１０t車</v>
          </cell>
          <cell r="G1173" t="str">
            <v>日</v>
          </cell>
          <cell r="H1173">
            <v>0.01</v>
          </cell>
          <cell r="I1173">
            <v>12900</v>
          </cell>
          <cell r="J1173">
            <v>129</v>
          </cell>
          <cell r="K1173">
            <v>330</v>
          </cell>
          <cell r="L1173" t="str">
            <v>ダンプトラック損料</v>
          </cell>
        </row>
        <row r="1174">
          <cell r="B1174" t="str">
            <v>（１０t車，ＤＩＤ区間　無し</v>
          </cell>
          <cell r="L1174" t="str">
            <v>はタイヤ損耗費及び</v>
          </cell>
        </row>
        <row r="1175">
          <cell r="B1175" t="str">
            <v>ﾊﾞｯｸﾎｳ　油圧式ｸﾛｰﾗ型</v>
          </cell>
          <cell r="D1175" t="str">
            <v>燃料</v>
          </cell>
          <cell r="E1175" t="str">
            <v>軽油，油脂類共</v>
          </cell>
          <cell r="G1175" t="str">
            <v>㍑</v>
          </cell>
          <cell r="H1175">
            <v>0.64</v>
          </cell>
          <cell r="I1175">
            <v>68</v>
          </cell>
          <cell r="J1175">
            <v>44</v>
          </cell>
          <cell r="L1175" t="str">
            <v>補修費を含む。</v>
          </cell>
        </row>
        <row r="1176">
          <cell r="B1176" t="str">
            <v>0.8ｍ3）1.0km以下</v>
          </cell>
        </row>
        <row r="1177">
          <cell r="D1177" t="str">
            <v>運転手（一般）</v>
          </cell>
          <cell r="G1177" t="str">
            <v>人</v>
          </cell>
          <cell r="H1177">
            <v>8.0000000000000002E-3</v>
          </cell>
          <cell r="I1177">
            <v>17000</v>
          </cell>
          <cell r="J1177">
            <v>136</v>
          </cell>
        </row>
        <row r="1179">
          <cell r="D1179" t="str">
            <v>その他</v>
          </cell>
          <cell r="E1179" t="str">
            <v>（労＋雑）×12%</v>
          </cell>
          <cell r="J1179">
            <v>22</v>
          </cell>
        </row>
        <row r="1181">
          <cell r="D1181" t="str">
            <v>計</v>
          </cell>
          <cell r="J1181">
            <v>331</v>
          </cell>
        </row>
        <row r="1184">
          <cell r="G1184" t="str">
            <v>共用</v>
          </cell>
        </row>
        <row r="1185">
          <cell r="A1185" t="str">
            <v>T033403</v>
          </cell>
          <cell r="B1185" t="str">
            <v>土砂運搬</v>
          </cell>
          <cell r="C1185" t="str">
            <v>ｍ3</v>
          </cell>
          <cell r="D1185" t="str">
            <v>ダンプトラック損料</v>
          </cell>
          <cell r="E1185" t="str">
            <v>１０t車</v>
          </cell>
          <cell r="G1185" t="str">
            <v>日</v>
          </cell>
          <cell r="H1185">
            <v>1.2E-2</v>
          </cell>
          <cell r="I1185">
            <v>12900</v>
          </cell>
          <cell r="J1185">
            <v>155</v>
          </cell>
          <cell r="K1185">
            <v>380</v>
          </cell>
          <cell r="L1185" t="str">
            <v>ダンプトラック損料</v>
          </cell>
        </row>
        <row r="1186">
          <cell r="B1186" t="str">
            <v>（１０t車，ＤＩＤ区間　無し</v>
          </cell>
          <cell r="L1186" t="str">
            <v>はタイヤ損耗費及び</v>
          </cell>
        </row>
        <row r="1187">
          <cell r="B1187" t="str">
            <v>ﾊﾞｯｸﾎｳ　油圧式ｸﾛｰﾗ型</v>
          </cell>
          <cell r="D1187" t="str">
            <v>燃料</v>
          </cell>
          <cell r="E1187" t="str">
            <v>軽油，油脂類共</v>
          </cell>
          <cell r="G1187" t="str">
            <v>㍑</v>
          </cell>
          <cell r="H1187">
            <v>0.72</v>
          </cell>
          <cell r="I1187">
            <v>68</v>
          </cell>
          <cell r="J1187">
            <v>49</v>
          </cell>
          <cell r="L1187" t="str">
            <v>補修費を含む。</v>
          </cell>
        </row>
        <row r="1188">
          <cell r="B1188" t="str">
            <v>0.8ｍ3）1.5km以下</v>
          </cell>
        </row>
        <row r="1189">
          <cell r="D1189" t="str">
            <v>運転手（一般）</v>
          </cell>
          <cell r="G1189" t="str">
            <v>人</v>
          </cell>
          <cell r="H1189">
            <v>8.9999999999999993E-3</v>
          </cell>
          <cell r="I1189">
            <v>17000</v>
          </cell>
          <cell r="J1189">
            <v>153</v>
          </cell>
        </row>
        <row r="1191">
          <cell r="D1191" t="str">
            <v>その他</v>
          </cell>
          <cell r="E1191" t="str">
            <v>（労＋雑）×12%</v>
          </cell>
          <cell r="J1191">
            <v>24</v>
          </cell>
        </row>
        <row r="1193">
          <cell r="D1193" t="str">
            <v>計</v>
          </cell>
          <cell r="J1193">
            <v>381</v>
          </cell>
        </row>
        <row r="1194">
          <cell r="G1194" t="str">
            <v>共用</v>
          </cell>
        </row>
        <row r="1195">
          <cell r="A1195" t="str">
            <v>T033404</v>
          </cell>
          <cell r="B1195" t="str">
            <v>土砂運搬</v>
          </cell>
          <cell r="C1195" t="str">
            <v>ｍ3</v>
          </cell>
          <cell r="D1195" t="str">
            <v>ダンプトラック損料</v>
          </cell>
          <cell r="E1195" t="str">
            <v>１０t車</v>
          </cell>
          <cell r="G1195" t="str">
            <v>日</v>
          </cell>
          <cell r="H1195">
            <v>1.2999999999999999E-2</v>
          </cell>
          <cell r="I1195">
            <v>12900</v>
          </cell>
          <cell r="J1195">
            <v>168</v>
          </cell>
          <cell r="K1195">
            <v>420</v>
          </cell>
          <cell r="L1195" t="str">
            <v>ダンプトラック損料</v>
          </cell>
        </row>
        <row r="1196">
          <cell r="B1196" t="str">
            <v>（１０t車，ＤＩＤ区間　無し</v>
          </cell>
          <cell r="L1196" t="str">
            <v>はタイヤ損耗費及び</v>
          </cell>
        </row>
        <row r="1197">
          <cell r="B1197" t="str">
            <v>ﾊﾞｯｸﾎｳ　油圧式ｸﾛｰﾗ型</v>
          </cell>
          <cell r="D1197" t="str">
            <v>燃料</v>
          </cell>
          <cell r="E1197" t="str">
            <v>軽油，油脂類共</v>
          </cell>
          <cell r="G1197" t="str">
            <v>㍑</v>
          </cell>
          <cell r="H1197">
            <v>0.8</v>
          </cell>
          <cell r="I1197">
            <v>68</v>
          </cell>
          <cell r="J1197">
            <v>54</v>
          </cell>
          <cell r="L1197" t="str">
            <v>補修費を含む。</v>
          </cell>
        </row>
        <row r="1198">
          <cell r="B1198" t="str">
            <v>0.8ｍ3）2.0km以下</v>
          </cell>
        </row>
        <row r="1199">
          <cell r="D1199" t="str">
            <v>運転手（一般）</v>
          </cell>
          <cell r="G1199" t="str">
            <v>人</v>
          </cell>
          <cell r="H1199">
            <v>0.01</v>
          </cell>
          <cell r="I1199">
            <v>17000</v>
          </cell>
          <cell r="J1199">
            <v>170</v>
          </cell>
        </row>
        <row r="1201">
          <cell r="D1201" t="str">
            <v>その他</v>
          </cell>
          <cell r="E1201" t="str">
            <v>（労＋雑）×12%</v>
          </cell>
          <cell r="J1201">
            <v>27</v>
          </cell>
        </row>
        <row r="1203">
          <cell r="D1203" t="str">
            <v>計</v>
          </cell>
          <cell r="J1203">
            <v>419</v>
          </cell>
        </row>
        <row r="1206">
          <cell r="G1206" t="str">
            <v>共用</v>
          </cell>
        </row>
        <row r="1207">
          <cell r="A1207" t="str">
            <v>T033405</v>
          </cell>
          <cell r="B1207" t="str">
            <v>土砂運搬</v>
          </cell>
          <cell r="C1207" t="str">
            <v>ｍ3</v>
          </cell>
          <cell r="D1207" t="str">
            <v>ダンプトラック損料</v>
          </cell>
          <cell r="E1207" t="str">
            <v>１０t車</v>
          </cell>
          <cell r="G1207" t="str">
            <v>日</v>
          </cell>
          <cell r="H1207">
            <v>1.4999999999999999E-2</v>
          </cell>
          <cell r="I1207">
            <v>12900</v>
          </cell>
          <cell r="J1207">
            <v>194</v>
          </cell>
          <cell r="K1207">
            <v>500</v>
          </cell>
          <cell r="L1207" t="str">
            <v>ダンプトラック損料</v>
          </cell>
        </row>
        <row r="1208">
          <cell r="B1208" t="str">
            <v>（１０t車，ＤＩＤ区間　無し</v>
          </cell>
          <cell r="L1208" t="str">
            <v>はタイヤ損耗費及び</v>
          </cell>
        </row>
        <row r="1209">
          <cell r="B1209" t="str">
            <v>ﾊﾞｯｸﾎｳ　油圧式ｸﾛｰﾗ型</v>
          </cell>
          <cell r="D1209" t="str">
            <v>燃料</v>
          </cell>
          <cell r="E1209" t="str">
            <v>軽油，油脂類共</v>
          </cell>
          <cell r="G1209" t="str">
            <v>㍑</v>
          </cell>
          <cell r="H1209">
            <v>0.96</v>
          </cell>
          <cell r="I1209">
            <v>68</v>
          </cell>
          <cell r="J1209">
            <v>65</v>
          </cell>
          <cell r="L1209" t="str">
            <v>補修費を含む。</v>
          </cell>
        </row>
        <row r="1210">
          <cell r="B1210" t="str">
            <v>0.8ｍ3）3.0km以下</v>
          </cell>
        </row>
        <row r="1211">
          <cell r="D1211" t="str">
            <v>運転手（一般）</v>
          </cell>
          <cell r="G1211" t="str">
            <v>人</v>
          </cell>
          <cell r="H1211">
            <v>1.2E-2</v>
          </cell>
          <cell r="I1211">
            <v>17000</v>
          </cell>
          <cell r="J1211">
            <v>204</v>
          </cell>
        </row>
        <row r="1213">
          <cell r="D1213" t="str">
            <v>その他</v>
          </cell>
          <cell r="E1213" t="str">
            <v>（労＋雑）×12%</v>
          </cell>
          <cell r="J1213">
            <v>32</v>
          </cell>
        </row>
        <row r="1215">
          <cell r="D1215" t="str">
            <v>計</v>
          </cell>
          <cell r="J1215">
            <v>495</v>
          </cell>
        </row>
        <row r="1218">
          <cell r="G1218" t="str">
            <v>共用</v>
          </cell>
        </row>
        <row r="1219">
          <cell r="A1219" t="str">
            <v>T033406</v>
          </cell>
          <cell r="B1219" t="str">
            <v>土砂運搬</v>
          </cell>
          <cell r="C1219" t="str">
            <v>ｍ3</v>
          </cell>
          <cell r="D1219" t="str">
            <v>ダンプトラック損料</v>
          </cell>
          <cell r="E1219" t="str">
            <v>１０t車</v>
          </cell>
          <cell r="G1219" t="str">
            <v>日</v>
          </cell>
          <cell r="H1219">
            <v>1.7999999999999999E-2</v>
          </cell>
          <cell r="I1219">
            <v>12900</v>
          </cell>
          <cell r="J1219">
            <v>232</v>
          </cell>
          <cell r="K1219">
            <v>580</v>
          </cell>
          <cell r="L1219" t="str">
            <v>ダンプトラック損料</v>
          </cell>
        </row>
        <row r="1220">
          <cell r="B1220" t="str">
            <v>（１０t車，ＤＩＤ区間　無し</v>
          </cell>
          <cell r="L1220" t="str">
            <v>はタイヤ損耗費及び</v>
          </cell>
        </row>
        <row r="1221">
          <cell r="B1221" t="str">
            <v>ﾊﾞｯｸﾎｳ　油圧式ｸﾛｰﾗ型</v>
          </cell>
          <cell r="D1221" t="str">
            <v>燃料</v>
          </cell>
          <cell r="E1221" t="str">
            <v>軽油，油脂類共</v>
          </cell>
          <cell r="G1221" t="str">
            <v>㍑</v>
          </cell>
          <cell r="H1221">
            <v>1.1100000000000001</v>
          </cell>
          <cell r="I1221">
            <v>68</v>
          </cell>
          <cell r="J1221">
            <v>75</v>
          </cell>
          <cell r="L1221" t="str">
            <v>補修費を含む。</v>
          </cell>
        </row>
        <row r="1222">
          <cell r="B1222" t="str">
            <v>0.8ｍ3）4.0km以下</v>
          </cell>
        </row>
        <row r="1223">
          <cell r="D1223" t="str">
            <v>運転手（一般）</v>
          </cell>
          <cell r="G1223" t="str">
            <v>人</v>
          </cell>
          <cell r="H1223">
            <v>1.4E-2</v>
          </cell>
          <cell r="I1223">
            <v>17000</v>
          </cell>
          <cell r="J1223">
            <v>238</v>
          </cell>
        </row>
        <row r="1225">
          <cell r="D1225" t="str">
            <v>その他</v>
          </cell>
          <cell r="E1225" t="str">
            <v>（労＋雑）×12%</v>
          </cell>
          <cell r="J1225">
            <v>38</v>
          </cell>
        </row>
        <row r="1227">
          <cell r="D1227" t="str">
            <v>計</v>
          </cell>
          <cell r="J1227">
            <v>583</v>
          </cell>
        </row>
        <row r="1230">
          <cell r="G1230" t="str">
            <v>共用</v>
          </cell>
        </row>
        <row r="1231">
          <cell r="A1231" t="str">
            <v>T033407</v>
          </cell>
          <cell r="B1231" t="str">
            <v>土砂運搬</v>
          </cell>
          <cell r="C1231" t="str">
            <v>ｍ3</v>
          </cell>
          <cell r="D1231" t="str">
            <v>ダンプトラック損料</v>
          </cell>
          <cell r="E1231" t="str">
            <v>１０t車</v>
          </cell>
          <cell r="G1231" t="str">
            <v>日</v>
          </cell>
          <cell r="H1231">
            <v>2.1999999999999999E-2</v>
          </cell>
          <cell r="I1231">
            <v>12900</v>
          </cell>
          <cell r="J1231">
            <v>284</v>
          </cell>
          <cell r="K1231">
            <v>710</v>
          </cell>
          <cell r="L1231" t="str">
            <v>ダンプトラック損料</v>
          </cell>
        </row>
        <row r="1232">
          <cell r="B1232" t="str">
            <v>（１０t車，ＤＩＤ区間　無し</v>
          </cell>
          <cell r="L1232" t="str">
            <v>はタイヤ損耗費及び</v>
          </cell>
        </row>
        <row r="1233">
          <cell r="B1233" t="str">
            <v>ﾊﾞｯｸﾎｳ　油圧式ｸﾛｰﾗ型</v>
          </cell>
          <cell r="D1233" t="str">
            <v>燃料</v>
          </cell>
          <cell r="E1233" t="str">
            <v>軽油，油脂類共</v>
          </cell>
          <cell r="G1233" t="str">
            <v>㍑</v>
          </cell>
          <cell r="H1233">
            <v>1.35</v>
          </cell>
          <cell r="I1233">
            <v>68</v>
          </cell>
          <cell r="J1233">
            <v>92</v>
          </cell>
          <cell r="L1233" t="str">
            <v>補修費を含む。</v>
          </cell>
        </row>
        <row r="1234">
          <cell r="B1234" t="str">
            <v>0.8ｍ3）5.5km以下</v>
          </cell>
        </row>
        <row r="1235">
          <cell r="D1235" t="str">
            <v>運転手（一般）</v>
          </cell>
          <cell r="G1235" t="str">
            <v>人</v>
          </cell>
          <cell r="H1235">
            <v>1.7000000000000001E-2</v>
          </cell>
          <cell r="I1235">
            <v>17000</v>
          </cell>
          <cell r="J1235">
            <v>289</v>
          </cell>
        </row>
        <row r="1237">
          <cell r="D1237" t="str">
            <v>その他</v>
          </cell>
          <cell r="E1237" t="str">
            <v>（労＋雑）×12%</v>
          </cell>
          <cell r="J1237">
            <v>46</v>
          </cell>
        </row>
        <row r="1239">
          <cell r="D1239" t="str">
            <v>計</v>
          </cell>
          <cell r="J1239">
            <v>711</v>
          </cell>
        </row>
        <row r="1242">
          <cell r="G1242" t="str">
            <v>共用</v>
          </cell>
        </row>
        <row r="1243">
          <cell r="A1243" t="str">
            <v>T033408</v>
          </cell>
          <cell r="B1243" t="str">
            <v>土砂運搬</v>
          </cell>
          <cell r="C1243" t="str">
            <v>ｍ3</v>
          </cell>
          <cell r="D1243" t="str">
            <v>ダンプトラック損料</v>
          </cell>
          <cell r="E1243" t="str">
            <v>１０t車</v>
          </cell>
          <cell r="G1243" t="str">
            <v>日</v>
          </cell>
          <cell r="H1243">
            <v>2.5999999999999999E-2</v>
          </cell>
          <cell r="I1243">
            <v>12900</v>
          </cell>
          <cell r="J1243">
            <v>335</v>
          </cell>
          <cell r="K1243">
            <v>840</v>
          </cell>
          <cell r="L1243" t="str">
            <v>ダンプトラック損料</v>
          </cell>
        </row>
        <row r="1244">
          <cell r="B1244" t="str">
            <v>（１０t車，ＤＩＤ区間　無し</v>
          </cell>
          <cell r="L1244" t="str">
            <v>はタイヤ損耗費及び</v>
          </cell>
        </row>
        <row r="1245">
          <cell r="B1245" t="str">
            <v>ﾊﾞｯｸﾎｳ　油圧式ｸﾛｰﾗ型</v>
          </cell>
          <cell r="D1245" t="str">
            <v>燃料</v>
          </cell>
          <cell r="E1245" t="str">
            <v>軽油，油脂類共</v>
          </cell>
          <cell r="G1245" t="str">
            <v>㍑</v>
          </cell>
          <cell r="H1245">
            <v>1.59</v>
          </cell>
          <cell r="I1245">
            <v>68</v>
          </cell>
          <cell r="J1245">
            <v>108</v>
          </cell>
          <cell r="L1245" t="str">
            <v>補修費を含む。</v>
          </cell>
        </row>
        <row r="1246">
          <cell r="B1246" t="str">
            <v>0.8ｍ3）6.5km以下</v>
          </cell>
        </row>
        <row r="1247">
          <cell r="D1247" t="str">
            <v>運転手（一般）</v>
          </cell>
          <cell r="G1247" t="str">
            <v>人</v>
          </cell>
          <cell r="H1247">
            <v>0.02</v>
          </cell>
          <cell r="I1247">
            <v>17000</v>
          </cell>
          <cell r="J1247">
            <v>340</v>
          </cell>
        </row>
        <row r="1249">
          <cell r="D1249" t="str">
            <v>その他</v>
          </cell>
          <cell r="E1249" t="str">
            <v>（労＋雑）×12%</v>
          </cell>
          <cell r="J1249">
            <v>54</v>
          </cell>
        </row>
        <row r="1251">
          <cell r="D1251" t="str">
            <v>計</v>
          </cell>
          <cell r="J1251">
            <v>837</v>
          </cell>
        </row>
        <row r="1254">
          <cell r="G1254" t="str">
            <v>共用</v>
          </cell>
        </row>
        <row r="1255">
          <cell r="A1255" t="str">
            <v>T033409</v>
          </cell>
          <cell r="B1255" t="str">
            <v>土砂運搬</v>
          </cell>
          <cell r="C1255" t="str">
            <v>ｍ3</v>
          </cell>
          <cell r="D1255" t="str">
            <v>ダンプトラック損料</v>
          </cell>
          <cell r="E1255" t="str">
            <v>１０t車</v>
          </cell>
          <cell r="G1255" t="str">
            <v>日</v>
          </cell>
          <cell r="H1255">
            <v>0.03</v>
          </cell>
          <cell r="I1255">
            <v>12900</v>
          </cell>
          <cell r="J1255">
            <v>387</v>
          </cell>
          <cell r="K1255">
            <v>960</v>
          </cell>
          <cell r="L1255" t="str">
            <v>ダンプトラック損料</v>
          </cell>
        </row>
        <row r="1256">
          <cell r="B1256" t="str">
            <v>（１０t車，ＤＩＤ区間　無し</v>
          </cell>
          <cell r="L1256" t="str">
            <v>はタイヤ損耗費及び</v>
          </cell>
        </row>
        <row r="1257">
          <cell r="B1257" t="str">
            <v>ﾊﾞｯｸﾎｳ　油圧式ｸﾛｰﾗ型</v>
          </cell>
          <cell r="D1257" t="str">
            <v>燃料</v>
          </cell>
          <cell r="E1257" t="str">
            <v>軽油，油脂類共</v>
          </cell>
          <cell r="G1257" t="str">
            <v>㍑</v>
          </cell>
          <cell r="H1257">
            <v>1.83</v>
          </cell>
          <cell r="I1257">
            <v>68</v>
          </cell>
          <cell r="J1257">
            <v>124</v>
          </cell>
          <cell r="L1257" t="str">
            <v>補修費を含む。</v>
          </cell>
        </row>
        <row r="1258">
          <cell r="B1258" t="str">
            <v>0.8ｍ3）7.5km以下</v>
          </cell>
        </row>
        <row r="1259">
          <cell r="D1259" t="str">
            <v>運転手（一般）</v>
          </cell>
          <cell r="G1259" t="str">
            <v>人</v>
          </cell>
          <cell r="H1259">
            <v>2.3E-2</v>
          </cell>
          <cell r="I1259">
            <v>17000</v>
          </cell>
          <cell r="J1259">
            <v>391</v>
          </cell>
        </row>
        <row r="1261">
          <cell r="D1261" t="str">
            <v>その他</v>
          </cell>
          <cell r="E1261" t="str">
            <v>（労＋雑）×12%</v>
          </cell>
          <cell r="J1261">
            <v>62</v>
          </cell>
        </row>
        <row r="1263">
          <cell r="D1263" t="str">
            <v>計</v>
          </cell>
          <cell r="J1263">
            <v>964</v>
          </cell>
        </row>
        <row r="1264">
          <cell r="G1264" t="str">
            <v>共用</v>
          </cell>
        </row>
        <row r="1265">
          <cell r="A1265" t="str">
            <v>T033410</v>
          </cell>
          <cell r="B1265" t="str">
            <v>土砂運搬</v>
          </cell>
          <cell r="C1265" t="str">
            <v>ｍ3</v>
          </cell>
          <cell r="D1265" t="str">
            <v>ダンプトラック損料</v>
          </cell>
          <cell r="E1265" t="str">
            <v>１０t車</v>
          </cell>
          <cell r="G1265" t="str">
            <v>日</v>
          </cell>
          <cell r="H1265">
            <v>3.4000000000000002E-2</v>
          </cell>
          <cell r="I1265">
            <v>12900</v>
          </cell>
          <cell r="J1265">
            <v>439</v>
          </cell>
          <cell r="K1265">
            <v>1090</v>
          </cell>
          <cell r="L1265" t="str">
            <v>ダンプトラック損料</v>
          </cell>
        </row>
        <row r="1266">
          <cell r="B1266" t="str">
            <v>（１０t車，ＤＩＤ区間　無し</v>
          </cell>
          <cell r="L1266" t="str">
            <v>はタイヤ損耗費及び</v>
          </cell>
        </row>
        <row r="1267">
          <cell r="B1267" t="str">
            <v>ﾊﾞｯｸﾎｳ　油圧式ｸﾛｰﾗ型</v>
          </cell>
          <cell r="D1267" t="str">
            <v>燃料</v>
          </cell>
          <cell r="E1267" t="str">
            <v>軽油，油脂類共</v>
          </cell>
          <cell r="G1267" t="str">
            <v>㍑</v>
          </cell>
          <cell r="H1267">
            <v>2.0699999999999998</v>
          </cell>
          <cell r="I1267">
            <v>68</v>
          </cell>
          <cell r="J1267">
            <v>141</v>
          </cell>
          <cell r="L1267" t="str">
            <v>補修費を含む。</v>
          </cell>
        </row>
        <row r="1268">
          <cell r="B1268" t="str">
            <v>0.8ｍ3）9.5km以下</v>
          </cell>
        </row>
        <row r="1269">
          <cell r="D1269" t="str">
            <v>運転手（一般）</v>
          </cell>
          <cell r="G1269" t="str">
            <v>人</v>
          </cell>
          <cell r="H1269">
            <v>2.5999999999999999E-2</v>
          </cell>
          <cell r="I1269">
            <v>17000</v>
          </cell>
          <cell r="J1269">
            <v>442</v>
          </cell>
        </row>
        <row r="1271">
          <cell r="D1271" t="str">
            <v>その他</v>
          </cell>
          <cell r="E1271" t="str">
            <v>（労＋雑）×12%</v>
          </cell>
          <cell r="J1271">
            <v>70</v>
          </cell>
        </row>
        <row r="1273">
          <cell r="D1273" t="str">
            <v>計</v>
          </cell>
          <cell r="J1273">
            <v>1092</v>
          </cell>
        </row>
        <row r="1276">
          <cell r="G1276" t="str">
            <v>共用</v>
          </cell>
        </row>
        <row r="1277">
          <cell r="A1277" t="str">
            <v>T033412</v>
          </cell>
          <cell r="B1277" t="str">
            <v>土砂運搬</v>
          </cell>
          <cell r="C1277" t="str">
            <v>ｍ3</v>
          </cell>
          <cell r="D1277" t="str">
            <v>ダンプトラック損料</v>
          </cell>
          <cell r="E1277" t="str">
            <v>１０t車</v>
          </cell>
          <cell r="G1277" t="str">
            <v>日</v>
          </cell>
          <cell r="H1277">
            <v>3.9E-2</v>
          </cell>
          <cell r="I1277">
            <v>12900</v>
          </cell>
          <cell r="J1277">
            <v>503</v>
          </cell>
          <cell r="K1277">
            <v>1260</v>
          </cell>
          <cell r="L1277" t="str">
            <v>ダンプトラック損料</v>
          </cell>
        </row>
        <row r="1278">
          <cell r="B1278" t="str">
            <v>（１０t車，ＤＩＤ区間　無し</v>
          </cell>
          <cell r="L1278" t="str">
            <v>はタイヤ損耗費及び</v>
          </cell>
        </row>
        <row r="1279">
          <cell r="B1279" t="str">
            <v>ﾊﾞｯｸﾎｳ　油圧式ｸﾛｰﾗ型</v>
          </cell>
          <cell r="D1279" t="str">
            <v>燃料</v>
          </cell>
          <cell r="E1279" t="str">
            <v>軽油，油脂類共</v>
          </cell>
          <cell r="G1279" t="str">
            <v>㍑</v>
          </cell>
          <cell r="H1279">
            <v>2.39</v>
          </cell>
          <cell r="I1279">
            <v>68</v>
          </cell>
          <cell r="J1279">
            <v>163</v>
          </cell>
          <cell r="L1279" t="str">
            <v>補修費を含む。</v>
          </cell>
        </row>
        <row r="1280">
          <cell r="B1280" t="str">
            <v>0.8ｍ3）11.5km以下</v>
          </cell>
        </row>
        <row r="1281">
          <cell r="D1281" t="str">
            <v>運転手（一般）</v>
          </cell>
          <cell r="G1281" t="str">
            <v>人</v>
          </cell>
          <cell r="H1281">
            <v>0.03</v>
          </cell>
          <cell r="I1281">
            <v>17000</v>
          </cell>
          <cell r="J1281">
            <v>510</v>
          </cell>
        </row>
        <row r="1283">
          <cell r="D1283" t="str">
            <v>その他</v>
          </cell>
          <cell r="E1283" t="str">
            <v>（労＋雑）×12%</v>
          </cell>
          <cell r="J1283">
            <v>81</v>
          </cell>
        </row>
        <row r="1285">
          <cell r="D1285" t="str">
            <v>計</v>
          </cell>
          <cell r="J1285">
            <v>1257</v>
          </cell>
        </row>
        <row r="1289">
          <cell r="A1289" t="str">
            <v>T033416</v>
          </cell>
          <cell r="B1289" t="str">
            <v>土砂運搬</v>
          </cell>
          <cell r="C1289" t="str">
            <v>ｍ3</v>
          </cell>
          <cell r="D1289" t="str">
            <v>ダンプトラック損料</v>
          </cell>
          <cell r="E1289" t="str">
            <v>１０t車</v>
          </cell>
          <cell r="G1289" t="str">
            <v>日</v>
          </cell>
          <cell r="H1289">
            <v>4.5999999999999999E-2</v>
          </cell>
          <cell r="I1289">
            <v>12900</v>
          </cell>
          <cell r="J1289">
            <v>593</v>
          </cell>
          <cell r="K1289">
            <v>1500</v>
          </cell>
          <cell r="L1289" t="str">
            <v>ダンプトラック損料</v>
          </cell>
        </row>
        <row r="1290">
          <cell r="B1290" t="str">
            <v>（１０t車，ＤＩＤ区間　無し</v>
          </cell>
          <cell r="L1290" t="str">
            <v>はタイヤ損耗費及び</v>
          </cell>
        </row>
        <row r="1291">
          <cell r="B1291" t="str">
            <v>ﾊﾞｯｸﾎｳ　油圧式ｸﾛｰﾗ型</v>
          </cell>
          <cell r="D1291" t="str">
            <v>燃料</v>
          </cell>
          <cell r="E1291" t="str">
            <v>軽油，油脂類共</v>
          </cell>
          <cell r="G1291" t="str">
            <v>㍑</v>
          </cell>
          <cell r="H1291">
            <v>2.87</v>
          </cell>
          <cell r="I1291">
            <v>68</v>
          </cell>
          <cell r="J1291">
            <v>195</v>
          </cell>
          <cell r="L1291" t="str">
            <v>補修費を含む。</v>
          </cell>
        </row>
        <row r="1292">
          <cell r="B1292" t="str">
            <v>0.8ｍ3）15.5km以下</v>
          </cell>
        </row>
        <row r="1293">
          <cell r="D1293" t="str">
            <v>運転手（一般）</v>
          </cell>
          <cell r="G1293" t="str">
            <v>人</v>
          </cell>
          <cell r="H1293">
            <v>3.5999999999999997E-2</v>
          </cell>
          <cell r="I1293">
            <v>17000</v>
          </cell>
          <cell r="J1293">
            <v>612</v>
          </cell>
        </row>
        <row r="1295">
          <cell r="D1295" t="str">
            <v>その他</v>
          </cell>
          <cell r="E1295" t="str">
            <v>（労＋雑）×12%</v>
          </cell>
          <cell r="J1295">
            <v>97</v>
          </cell>
        </row>
        <row r="1297">
          <cell r="D1297" t="str">
            <v>計</v>
          </cell>
          <cell r="J1297">
            <v>1497</v>
          </cell>
        </row>
        <row r="1300">
          <cell r="G1300" t="str">
            <v>共用</v>
          </cell>
        </row>
        <row r="1301">
          <cell r="A1301" t="str">
            <v>T033420</v>
          </cell>
          <cell r="B1301" t="str">
            <v>土砂運搬</v>
          </cell>
          <cell r="C1301" t="str">
            <v>ｍ3</v>
          </cell>
          <cell r="D1301" t="str">
            <v>ダンプトラック損料</v>
          </cell>
          <cell r="E1301" t="str">
            <v>１０t車</v>
          </cell>
          <cell r="G1301" t="str">
            <v>日</v>
          </cell>
          <cell r="H1301">
            <v>5.8000000000000003E-2</v>
          </cell>
          <cell r="I1301">
            <v>12900</v>
          </cell>
          <cell r="J1301">
            <v>748</v>
          </cell>
          <cell r="K1301">
            <v>1880</v>
          </cell>
          <cell r="L1301" t="str">
            <v>ダンプトラック損料</v>
          </cell>
        </row>
        <row r="1302">
          <cell r="B1302" t="str">
            <v>（１０t車，ＤＩＤ区間　無し</v>
          </cell>
          <cell r="L1302" t="str">
            <v>はタイヤ損耗費及び</v>
          </cell>
        </row>
        <row r="1303">
          <cell r="B1303" t="str">
            <v>ﾊﾞｯｸﾎｳ　油圧式ｸﾛｰﾗ型</v>
          </cell>
          <cell r="D1303" t="str">
            <v>燃料</v>
          </cell>
          <cell r="E1303" t="str">
            <v>軽油，油脂類共</v>
          </cell>
          <cell r="G1303" t="str">
            <v>㍑</v>
          </cell>
          <cell r="H1303">
            <v>3.58</v>
          </cell>
          <cell r="I1303">
            <v>68</v>
          </cell>
          <cell r="J1303">
            <v>243</v>
          </cell>
          <cell r="L1303" t="str">
            <v>補修費を含む。</v>
          </cell>
        </row>
        <row r="1304">
          <cell r="B1304" t="str">
            <v>0.8ｍ3）22.5km以下</v>
          </cell>
        </row>
        <row r="1305">
          <cell r="D1305" t="str">
            <v>運転手（一般）</v>
          </cell>
          <cell r="G1305" t="str">
            <v>人</v>
          </cell>
          <cell r="H1305">
            <v>4.4999999999999998E-2</v>
          </cell>
          <cell r="I1305">
            <v>17000</v>
          </cell>
          <cell r="J1305">
            <v>765</v>
          </cell>
        </row>
        <row r="1307">
          <cell r="D1307" t="str">
            <v>その他</v>
          </cell>
          <cell r="E1307" t="str">
            <v>（労＋雑）×12%</v>
          </cell>
          <cell r="J1307">
            <v>121</v>
          </cell>
        </row>
        <row r="1309">
          <cell r="D1309" t="str">
            <v>計</v>
          </cell>
          <cell r="J1309">
            <v>1877</v>
          </cell>
        </row>
        <row r="1312">
          <cell r="G1312" t="str">
            <v>共用</v>
          </cell>
        </row>
        <row r="1313">
          <cell r="A1313" t="str">
            <v>T033430</v>
          </cell>
          <cell r="B1313" t="str">
            <v>土砂運搬</v>
          </cell>
          <cell r="C1313" t="str">
            <v>ｍ3</v>
          </cell>
          <cell r="D1313" t="str">
            <v>ダンプトラック損料</v>
          </cell>
          <cell r="E1313" t="str">
            <v>１０t車</v>
          </cell>
          <cell r="G1313" t="str">
            <v>日</v>
          </cell>
          <cell r="H1313">
            <v>7.9000000000000001E-2</v>
          </cell>
          <cell r="I1313">
            <v>12900</v>
          </cell>
          <cell r="J1313">
            <v>1019</v>
          </cell>
          <cell r="K1313">
            <v>2550</v>
          </cell>
          <cell r="L1313" t="str">
            <v>ダンプトラック損料</v>
          </cell>
        </row>
        <row r="1314">
          <cell r="B1314" t="str">
            <v>（１０t車，ＤＩＤ区間　無し</v>
          </cell>
          <cell r="L1314" t="str">
            <v>はタイヤ損耗費及び</v>
          </cell>
        </row>
        <row r="1315">
          <cell r="B1315" t="str">
            <v>ﾊﾞｯｸﾎｳ　油圧式ｸﾛｰﾗ型</v>
          </cell>
          <cell r="D1315" t="str">
            <v>燃料</v>
          </cell>
          <cell r="E1315" t="str">
            <v>軽油，油脂類共</v>
          </cell>
          <cell r="G1315" t="str">
            <v>㍑</v>
          </cell>
          <cell r="H1315">
            <v>4.8600000000000003</v>
          </cell>
          <cell r="I1315">
            <v>68</v>
          </cell>
          <cell r="J1315">
            <v>330</v>
          </cell>
          <cell r="L1315" t="str">
            <v>補修費を含む。</v>
          </cell>
        </row>
        <row r="1316">
          <cell r="B1316" t="str">
            <v>0.8ｍ3）49.5km以下</v>
          </cell>
        </row>
        <row r="1317">
          <cell r="D1317" t="str">
            <v>運転手（一般）</v>
          </cell>
          <cell r="G1317" t="str">
            <v>人</v>
          </cell>
          <cell r="H1317">
            <v>6.0999999999999999E-2</v>
          </cell>
          <cell r="I1317">
            <v>17000</v>
          </cell>
          <cell r="J1317">
            <v>1037</v>
          </cell>
        </row>
        <row r="1319">
          <cell r="D1319" t="str">
            <v>その他</v>
          </cell>
          <cell r="E1319" t="str">
            <v>（労＋雑）×12%</v>
          </cell>
          <cell r="J1319">
            <v>164</v>
          </cell>
        </row>
        <row r="1321">
          <cell r="D1321" t="str">
            <v>計</v>
          </cell>
          <cell r="J1321">
            <v>2550</v>
          </cell>
        </row>
        <row r="1324">
          <cell r="G1324" t="str">
            <v>共用</v>
          </cell>
        </row>
        <row r="1325">
          <cell r="A1325" t="str">
            <v>T033440</v>
          </cell>
          <cell r="B1325" t="str">
            <v>土砂運搬</v>
          </cell>
          <cell r="C1325" t="str">
            <v>ｍ3</v>
          </cell>
          <cell r="D1325" t="str">
            <v>ダンプトラック損料</v>
          </cell>
          <cell r="E1325" t="str">
            <v>１０t車</v>
          </cell>
          <cell r="G1325" t="str">
            <v>日</v>
          </cell>
          <cell r="H1325">
            <v>0.11700000000000001</v>
          </cell>
          <cell r="I1325">
            <v>12900</v>
          </cell>
          <cell r="J1325">
            <v>1509</v>
          </cell>
          <cell r="K1325">
            <v>3790</v>
          </cell>
          <cell r="L1325" t="str">
            <v>ダンプトラック損料</v>
          </cell>
        </row>
        <row r="1326">
          <cell r="B1326" t="str">
            <v>（１０t車，ＤＩＤ区間　無し</v>
          </cell>
          <cell r="L1326" t="str">
            <v>はタイヤ損耗費及び</v>
          </cell>
        </row>
        <row r="1327">
          <cell r="B1327" t="str">
            <v>ﾊﾞｯｸﾎｳ　油圧式ｸﾛｰﾗ型</v>
          </cell>
          <cell r="D1327" t="str">
            <v>燃料</v>
          </cell>
          <cell r="E1327" t="str">
            <v>軽油，油脂類共</v>
          </cell>
          <cell r="G1327" t="str">
            <v>㍑</v>
          </cell>
          <cell r="H1327">
            <v>7.24</v>
          </cell>
          <cell r="I1327">
            <v>68</v>
          </cell>
          <cell r="J1327">
            <v>492</v>
          </cell>
          <cell r="L1327" t="str">
            <v>補修費を含む。</v>
          </cell>
        </row>
        <row r="1328">
          <cell r="B1328" t="str">
            <v>0.8ｍ3）60.0km以下</v>
          </cell>
        </row>
        <row r="1329">
          <cell r="D1329" t="str">
            <v>運転手（一般）</v>
          </cell>
          <cell r="G1329" t="str">
            <v>人</v>
          </cell>
          <cell r="H1329">
            <v>9.0999999999999998E-2</v>
          </cell>
          <cell r="I1329">
            <v>17000</v>
          </cell>
          <cell r="J1329">
            <v>1547</v>
          </cell>
        </row>
        <row r="1331">
          <cell r="D1331" t="str">
            <v>その他</v>
          </cell>
          <cell r="E1331" t="str">
            <v>（労＋雑）×12%</v>
          </cell>
          <cell r="J1331">
            <v>245</v>
          </cell>
        </row>
        <row r="1333">
          <cell r="D1333" t="str">
            <v>計</v>
          </cell>
          <cell r="J1333">
            <v>3793</v>
          </cell>
        </row>
        <row r="1334">
          <cell r="G1334" t="str">
            <v>共用</v>
          </cell>
        </row>
        <row r="1335">
          <cell r="A1335" t="str">
            <v>T033500</v>
          </cell>
          <cell r="B1335" t="str">
            <v>土砂運搬</v>
          </cell>
          <cell r="C1335" t="str">
            <v>ｍ3</v>
          </cell>
          <cell r="D1335" t="str">
            <v>ダンプトラック損料</v>
          </cell>
          <cell r="E1335" t="str">
            <v>１０t車</v>
          </cell>
          <cell r="G1335" t="str">
            <v>日</v>
          </cell>
          <cell r="H1335">
            <v>6.0000000000000001E-3</v>
          </cell>
          <cell r="I1335">
            <v>12900</v>
          </cell>
          <cell r="J1335">
            <v>77</v>
          </cell>
          <cell r="K1335">
            <v>200</v>
          </cell>
          <cell r="L1335" t="str">
            <v>ダンプトラック損料</v>
          </cell>
        </row>
        <row r="1336">
          <cell r="B1336" t="str">
            <v>（１０t車，ＤＩＤ区間　有り</v>
          </cell>
          <cell r="L1336" t="str">
            <v>はタイヤ損耗費及び</v>
          </cell>
        </row>
        <row r="1337">
          <cell r="B1337" t="str">
            <v>ﾊﾞｯｸﾎｳ　油圧式ｸﾛｰﾗ型</v>
          </cell>
          <cell r="D1337" t="str">
            <v>燃料</v>
          </cell>
          <cell r="E1337" t="str">
            <v>軽油，油脂類共</v>
          </cell>
          <cell r="G1337" t="str">
            <v>㍑</v>
          </cell>
          <cell r="H1337">
            <v>0.4</v>
          </cell>
          <cell r="I1337">
            <v>68</v>
          </cell>
          <cell r="J1337">
            <v>27</v>
          </cell>
          <cell r="L1337" t="str">
            <v>補修費を含む。</v>
          </cell>
        </row>
        <row r="1338">
          <cell r="B1338" t="str">
            <v>1.4ｍ3）0.3km以下</v>
          </cell>
        </row>
        <row r="1339">
          <cell r="D1339" t="str">
            <v>運転手（一般）</v>
          </cell>
          <cell r="G1339" t="str">
            <v>人</v>
          </cell>
          <cell r="H1339">
            <v>5.0000000000000001E-3</v>
          </cell>
          <cell r="I1339">
            <v>17000</v>
          </cell>
          <cell r="J1339">
            <v>85</v>
          </cell>
        </row>
        <row r="1341">
          <cell r="D1341" t="str">
            <v>その他</v>
          </cell>
          <cell r="E1341" t="str">
            <v>（労＋雑）×12%</v>
          </cell>
          <cell r="J1341">
            <v>13</v>
          </cell>
        </row>
        <row r="1343">
          <cell r="D1343" t="str">
            <v>計</v>
          </cell>
          <cell r="J1343">
            <v>202</v>
          </cell>
        </row>
        <row r="1346">
          <cell r="G1346" t="str">
            <v>共用</v>
          </cell>
        </row>
        <row r="1347">
          <cell r="A1347" t="str">
            <v>T033502</v>
          </cell>
          <cell r="B1347" t="str">
            <v>土砂運搬</v>
          </cell>
          <cell r="C1347" t="str">
            <v>ｍ3</v>
          </cell>
          <cell r="D1347" t="str">
            <v>ダンプトラック損料</v>
          </cell>
          <cell r="E1347" t="str">
            <v>１０t車</v>
          </cell>
          <cell r="G1347" t="str">
            <v>日</v>
          </cell>
          <cell r="H1347">
            <v>8.0000000000000002E-3</v>
          </cell>
          <cell r="I1347">
            <v>12900</v>
          </cell>
          <cell r="J1347">
            <v>103</v>
          </cell>
          <cell r="K1347">
            <v>250</v>
          </cell>
          <cell r="L1347" t="str">
            <v>ダンプトラック損料</v>
          </cell>
        </row>
        <row r="1348">
          <cell r="B1348" t="str">
            <v>（１０t車，ＤＩＤ区間　有り</v>
          </cell>
          <cell r="L1348" t="str">
            <v>はタイヤ損耗費及び</v>
          </cell>
        </row>
        <row r="1349">
          <cell r="B1349" t="str">
            <v>ﾊﾞｯｸﾎｳ　油圧式ｸﾛｰﾗ型</v>
          </cell>
          <cell r="D1349" t="str">
            <v>燃料</v>
          </cell>
          <cell r="E1349" t="str">
            <v>軽油，油脂類共</v>
          </cell>
          <cell r="G1349" t="str">
            <v>㍑</v>
          </cell>
          <cell r="H1349">
            <v>0.48</v>
          </cell>
          <cell r="I1349">
            <v>68</v>
          </cell>
          <cell r="J1349">
            <v>33</v>
          </cell>
          <cell r="L1349" t="str">
            <v>補修費を含む。</v>
          </cell>
        </row>
        <row r="1350">
          <cell r="B1350" t="str">
            <v>1.4ｍ3）0.5km以下</v>
          </cell>
        </row>
        <row r="1351">
          <cell r="D1351" t="str">
            <v>運転手（一般）</v>
          </cell>
          <cell r="G1351" t="str">
            <v>人</v>
          </cell>
          <cell r="H1351">
            <v>6.0000000000000001E-3</v>
          </cell>
          <cell r="I1351">
            <v>17000</v>
          </cell>
          <cell r="J1351">
            <v>102</v>
          </cell>
        </row>
        <row r="1353">
          <cell r="D1353" t="str">
            <v>その他</v>
          </cell>
          <cell r="E1353" t="str">
            <v>（労＋雑）×12%</v>
          </cell>
          <cell r="J1353">
            <v>16</v>
          </cell>
        </row>
        <row r="1355">
          <cell r="D1355" t="str">
            <v>計</v>
          </cell>
          <cell r="J1355">
            <v>254</v>
          </cell>
        </row>
        <row r="1358">
          <cell r="G1358" t="str">
            <v>共用</v>
          </cell>
        </row>
        <row r="1359">
          <cell r="A1359" t="str">
            <v>T033503</v>
          </cell>
          <cell r="B1359" t="str">
            <v>土砂運搬</v>
          </cell>
          <cell r="C1359" t="str">
            <v>ｍ3</v>
          </cell>
          <cell r="D1359" t="str">
            <v>ダンプトラック損料</v>
          </cell>
          <cell r="E1359" t="str">
            <v>１０t車</v>
          </cell>
          <cell r="G1359" t="str">
            <v>日</v>
          </cell>
          <cell r="H1359">
            <v>8.9999999999999993E-3</v>
          </cell>
          <cell r="I1359">
            <v>12900</v>
          </cell>
          <cell r="J1359">
            <v>116</v>
          </cell>
          <cell r="K1359">
            <v>290</v>
          </cell>
          <cell r="L1359" t="str">
            <v>ダンプトラック損料</v>
          </cell>
        </row>
        <row r="1360">
          <cell r="B1360" t="str">
            <v>（１０t車，ＤＩＤ区間　有り</v>
          </cell>
          <cell r="L1360" t="str">
            <v>はタイヤ損耗費及び</v>
          </cell>
        </row>
        <row r="1361">
          <cell r="B1361" t="str">
            <v>ﾊﾞｯｸﾎｳ　油圧式ｸﾛｰﾗ型</v>
          </cell>
          <cell r="D1361" t="str">
            <v>燃料</v>
          </cell>
          <cell r="E1361" t="str">
            <v>軽油，油脂類共</v>
          </cell>
          <cell r="G1361" t="str">
            <v>㍑</v>
          </cell>
          <cell r="H1361">
            <v>0.56000000000000005</v>
          </cell>
          <cell r="I1361">
            <v>68</v>
          </cell>
          <cell r="J1361">
            <v>38</v>
          </cell>
          <cell r="L1361" t="str">
            <v>補修費を含む。</v>
          </cell>
        </row>
        <row r="1362">
          <cell r="B1362" t="str">
            <v>1.4ｍ3）1.0km以下</v>
          </cell>
        </row>
        <row r="1363">
          <cell r="D1363" t="str">
            <v>運転手（一般）</v>
          </cell>
          <cell r="G1363" t="str">
            <v>人</v>
          </cell>
          <cell r="H1363">
            <v>7.0000000000000001E-3</v>
          </cell>
          <cell r="I1363">
            <v>17000</v>
          </cell>
          <cell r="J1363">
            <v>119</v>
          </cell>
        </row>
        <row r="1365">
          <cell r="D1365" t="str">
            <v>その他</v>
          </cell>
          <cell r="E1365" t="str">
            <v>（労＋雑）×12%</v>
          </cell>
          <cell r="J1365">
            <v>19</v>
          </cell>
        </row>
        <row r="1367">
          <cell r="D1367" t="str">
            <v>計</v>
          </cell>
          <cell r="J1367">
            <v>292</v>
          </cell>
        </row>
        <row r="1370">
          <cell r="G1370" t="str">
            <v>共用</v>
          </cell>
        </row>
        <row r="1371">
          <cell r="A1371" t="str">
            <v>T033504</v>
          </cell>
          <cell r="B1371" t="str">
            <v>土砂運搬</v>
          </cell>
          <cell r="C1371" t="str">
            <v>ｍ3</v>
          </cell>
          <cell r="D1371" t="str">
            <v>ダンプトラック損料</v>
          </cell>
          <cell r="E1371" t="str">
            <v>１０t車</v>
          </cell>
          <cell r="G1371" t="str">
            <v>日</v>
          </cell>
          <cell r="H1371">
            <v>0.01</v>
          </cell>
          <cell r="I1371">
            <v>12900</v>
          </cell>
          <cell r="J1371">
            <v>129</v>
          </cell>
          <cell r="K1371">
            <v>330</v>
          </cell>
          <cell r="L1371" t="str">
            <v>ダンプトラック損料</v>
          </cell>
        </row>
        <row r="1372">
          <cell r="B1372" t="str">
            <v>（１０t車，ＤＩＤ区間　有り</v>
          </cell>
          <cell r="L1372" t="str">
            <v>はタイヤ損耗費及び</v>
          </cell>
        </row>
        <row r="1373">
          <cell r="B1373" t="str">
            <v>ﾊﾞｯｸﾎｳ　油圧式ｸﾛｰﾗ型</v>
          </cell>
          <cell r="D1373" t="str">
            <v>燃料</v>
          </cell>
          <cell r="E1373" t="str">
            <v>軽油，油脂類共</v>
          </cell>
          <cell r="G1373" t="str">
            <v>㍑</v>
          </cell>
          <cell r="H1373">
            <v>0.64</v>
          </cell>
          <cell r="I1373">
            <v>68</v>
          </cell>
          <cell r="J1373">
            <v>44</v>
          </cell>
          <cell r="L1373" t="str">
            <v>補修費を含む。</v>
          </cell>
        </row>
        <row r="1374">
          <cell r="B1374" t="str">
            <v>1.4ｍ3）1.5km以下</v>
          </cell>
        </row>
        <row r="1375">
          <cell r="D1375" t="str">
            <v>運転手（一般）</v>
          </cell>
          <cell r="G1375" t="str">
            <v>人</v>
          </cell>
          <cell r="H1375">
            <v>8.0000000000000002E-3</v>
          </cell>
          <cell r="I1375">
            <v>17000</v>
          </cell>
          <cell r="J1375">
            <v>136</v>
          </cell>
        </row>
        <row r="1377">
          <cell r="D1377" t="str">
            <v>その他</v>
          </cell>
          <cell r="E1377" t="str">
            <v>（労＋雑）×12%</v>
          </cell>
          <cell r="J1377">
            <v>22</v>
          </cell>
        </row>
        <row r="1379">
          <cell r="D1379" t="str">
            <v>計</v>
          </cell>
          <cell r="J1379">
            <v>331</v>
          </cell>
        </row>
        <row r="1382">
          <cell r="G1382" t="str">
            <v>共用</v>
          </cell>
        </row>
        <row r="1383">
          <cell r="A1383" t="str">
            <v>T033505</v>
          </cell>
          <cell r="B1383" t="str">
            <v>土砂運搬</v>
          </cell>
          <cell r="C1383" t="str">
            <v>ｍ3</v>
          </cell>
          <cell r="D1383" t="str">
            <v>ダンプトラック損料</v>
          </cell>
          <cell r="E1383" t="str">
            <v>１０t車</v>
          </cell>
          <cell r="G1383" t="str">
            <v>日</v>
          </cell>
          <cell r="H1383">
            <v>1.2E-2</v>
          </cell>
          <cell r="I1383">
            <v>12900</v>
          </cell>
          <cell r="J1383">
            <v>155</v>
          </cell>
          <cell r="K1383">
            <v>380</v>
          </cell>
          <cell r="L1383" t="str">
            <v>ダンプトラック損料</v>
          </cell>
        </row>
        <row r="1384">
          <cell r="B1384" t="str">
            <v>（１０t車，ＤＩＤ区間　有り</v>
          </cell>
          <cell r="L1384" t="str">
            <v>はタイヤ損耗費及び</v>
          </cell>
        </row>
        <row r="1385">
          <cell r="B1385" t="str">
            <v>ﾊﾞｯｸﾎｳ　油圧式ｸﾛｰﾗ型</v>
          </cell>
          <cell r="D1385" t="str">
            <v>燃料</v>
          </cell>
          <cell r="E1385" t="str">
            <v>軽油，油脂類共</v>
          </cell>
          <cell r="G1385" t="str">
            <v>㍑</v>
          </cell>
          <cell r="H1385">
            <v>0.72</v>
          </cell>
          <cell r="I1385">
            <v>68</v>
          </cell>
          <cell r="J1385">
            <v>49</v>
          </cell>
          <cell r="L1385" t="str">
            <v>補修費を含む。</v>
          </cell>
        </row>
        <row r="1386">
          <cell r="B1386" t="str">
            <v>1.4ｍ3）2.0km以下</v>
          </cell>
        </row>
        <row r="1387">
          <cell r="D1387" t="str">
            <v>運転手（一般）</v>
          </cell>
          <cell r="G1387" t="str">
            <v>人</v>
          </cell>
          <cell r="H1387">
            <v>8.9999999999999993E-3</v>
          </cell>
          <cell r="I1387">
            <v>17000</v>
          </cell>
          <cell r="J1387">
            <v>153</v>
          </cell>
        </row>
        <row r="1389">
          <cell r="D1389" t="str">
            <v>その他</v>
          </cell>
          <cell r="E1389" t="str">
            <v>（労＋雑）×12%</v>
          </cell>
          <cell r="J1389">
            <v>24</v>
          </cell>
        </row>
        <row r="1391">
          <cell r="D1391" t="str">
            <v>計</v>
          </cell>
          <cell r="J1391">
            <v>381</v>
          </cell>
        </row>
        <row r="1394">
          <cell r="G1394" t="str">
            <v>共用</v>
          </cell>
        </row>
        <row r="1395">
          <cell r="A1395" t="str">
            <v>T033506</v>
          </cell>
          <cell r="B1395" t="str">
            <v>土砂運搬</v>
          </cell>
          <cell r="C1395" t="str">
            <v>ｍ3</v>
          </cell>
          <cell r="D1395" t="str">
            <v>ダンプトラック損料</v>
          </cell>
          <cell r="E1395" t="str">
            <v>１０t車</v>
          </cell>
          <cell r="G1395" t="str">
            <v>日</v>
          </cell>
          <cell r="H1395">
            <v>1.2999999999999999E-2</v>
          </cell>
          <cell r="I1395">
            <v>12900</v>
          </cell>
          <cell r="J1395">
            <v>168</v>
          </cell>
          <cell r="K1395">
            <v>420</v>
          </cell>
          <cell r="L1395" t="str">
            <v>ダンプトラック損料</v>
          </cell>
        </row>
        <row r="1396">
          <cell r="B1396" t="str">
            <v>（１０t車，ＤＩＤ区間　有り</v>
          </cell>
          <cell r="L1396" t="str">
            <v>はタイヤ損耗費及び</v>
          </cell>
        </row>
        <row r="1397">
          <cell r="B1397" t="str">
            <v>ﾊﾞｯｸﾎｳ　油圧式ｸﾛｰﾗ型</v>
          </cell>
          <cell r="D1397" t="str">
            <v>燃料</v>
          </cell>
          <cell r="E1397" t="str">
            <v>軽油，油脂類共</v>
          </cell>
          <cell r="G1397" t="str">
            <v>㍑</v>
          </cell>
          <cell r="H1397">
            <v>0.8</v>
          </cell>
          <cell r="I1397">
            <v>68</v>
          </cell>
          <cell r="J1397">
            <v>54</v>
          </cell>
          <cell r="L1397" t="str">
            <v>補修費を含む。</v>
          </cell>
        </row>
        <row r="1398">
          <cell r="B1398" t="str">
            <v>1.4ｍ3）2.5km以下</v>
          </cell>
        </row>
        <row r="1399">
          <cell r="D1399" t="str">
            <v>運転手（一般）</v>
          </cell>
          <cell r="G1399" t="str">
            <v>人</v>
          </cell>
          <cell r="H1399">
            <v>0.01</v>
          </cell>
          <cell r="I1399">
            <v>17000</v>
          </cell>
          <cell r="J1399">
            <v>170</v>
          </cell>
        </row>
        <row r="1401">
          <cell r="D1401" t="str">
            <v>その他</v>
          </cell>
          <cell r="E1401" t="str">
            <v>（労＋雑）×12%</v>
          </cell>
          <cell r="J1401">
            <v>27</v>
          </cell>
        </row>
        <row r="1403">
          <cell r="D1403" t="str">
            <v>計</v>
          </cell>
          <cell r="J1403">
            <v>419</v>
          </cell>
        </row>
        <row r="1404">
          <cell r="G1404" t="str">
            <v>共用</v>
          </cell>
        </row>
        <row r="1405">
          <cell r="A1405" t="str">
            <v>T033507</v>
          </cell>
          <cell r="B1405" t="str">
            <v>土砂運搬</v>
          </cell>
          <cell r="C1405" t="str">
            <v>ｍ3</v>
          </cell>
          <cell r="D1405" t="str">
            <v>ダンプトラック損料</v>
          </cell>
          <cell r="E1405" t="str">
            <v>１０t車</v>
          </cell>
          <cell r="G1405" t="str">
            <v>日</v>
          </cell>
          <cell r="H1405">
            <v>1.4E-2</v>
          </cell>
          <cell r="I1405">
            <v>12900</v>
          </cell>
          <cell r="J1405">
            <v>181</v>
          </cell>
          <cell r="K1405">
            <v>460</v>
          </cell>
          <cell r="L1405" t="str">
            <v>ダンプトラック損料</v>
          </cell>
        </row>
        <row r="1406">
          <cell r="B1406" t="str">
            <v>（１０t車，ＤＩＤ区間　有り</v>
          </cell>
          <cell r="L1406" t="str">
            <v>はタイヤ損耗費及び</v>
          </cell>
        </row>
        <row r="1407">
          <cell r="B1407" t="str">
            <v>ﾊﾞｯｸﾎｳ　油圧式ｸﾛｰﾗ型</v>
          </cell>
          <cell r="D1407" t="str">
            <v>燃料</v>
          </cell>
          <cell r="E1407" t="str">
            <v>軽油，油脂類共</v>
          </cell>
          <cell r="G1407" t="str">
            <v>㍑</v>
          </cell>
          <cell r="H1407">
            <v>0.88</v>
          </cell>
          <cell r="I1407">
            <v>68</v>
          </cell>
          <cell r="J1407">
            <v>60</v>
          </cell>
          <cell r="L1407" t="str">
            <v>補修費を含む。</v>
          </cell>
        </row>
        <row r="1408">
          <cell r="B1408" t="str">
            <v>1.4ｍ3）3.0km以下</v>
          </cell>
        </row>
        <row r="1409">
          <cell r="D1409" t="str">
            <v>運転手（一般）</v>
          </cell>
          <cell r="G1409" t="str">
            <v>人</v>
          </cell>
          <cell r="H1409">
            <v>1.0999999999999999E-2</v>
          </cell>
          <cell r="I1409">
            <v>17000</v>
          </cell>
          <cell r="J1409">
            <v>187</v>
          </cell>
        </row>
        <row r="1411">
          <cell r="D1411" t="str">
            <v>その他</v>
          </cell>
          <cell r="E1411" t="str">
            <v>（労＋雑）×12%</v>
          </cell>
          <cell r="J1411">
            <v>30</v>
          </cell>
        </row>
        <row r="1413">
          <cell r="D1413" t="str">
            <v>計</v>
          </cell>
          <cell r="J1413">
            <v>458</v>
          </cell>
        </row>
        <row r="1416">
          <cell r="G1416" t="str">
            <v>共用</v>
          </cell>
        </row>
        <row r="1417">
          <cell r="A1417" t="str">
            <v>T033508</v>
          </cell>
          <cell r="B1417" t="str">
            <v>土砂運搬</v>
          </cell>
          <cell r="C1417" t="str">
            <v>ｍ3</v>
          </cell>
          <cell r="D1417" t="str">
            <v>ダンプトラック損料</v>
          </cell>
          <cell r="E1417" t="str">
            <v>１０t車</v>
          </cell>
          <cell r="G1417" t="str">
            <v>日</v>
          </cell>
          <cell r="H1417">
            <v>1.4999999999999999E-2</v>
          </cell>
          <cell r="I1417">
            <v>12900</v>
          </cell>
          <cell r="J1417">
            <v>194</v>
          </cell>
          <cell r="K1417">
            <v>500</v>
          </cell>
          <cell r="L1417" t="str">
            <v>ダンプトラック損料</v>
          </cell>
        </row>
        <row r="1418">
          <cell r="B1418" t="str">
            <v>（１０t車，ＤＩＤ区間　有り</v>
          </cell>
          <cell r="L1418" t="str">
            <v>はタイヤ損耗費及び</v>
          </cell>
        </row>
        <row r="1419">
          <cell r="B1419" t="str">
            <v>ﾊﾞｯｸﾎｳ　油圧式ｸﾛｰﾗ型</v>
          </cell>
          <cell r="D1419" t="str">
            <v>燃料</v>
          </cell>
          <cell r="E1419" t="str">
            <v>軽油，油脂類共</v>
          </cell>
          <cell r="G1419" t="str">
            <v>㍑</v>
          </cell>
          <cell r="H1419">
            <v>0.96</v>
          </cell>
          <cell r="I1419">
            <v>68</v>
          </cell>
          <cell r="J1419">
            <v>65</v>
          </cell>
          <cell r="L1419" t="str">
            <v>補修費を含む。</v>
          </cell>
        </row>
        <row r="1420">
          <cell r="B1420" t="str">
            <v>1.4ｍ3）3.5km以下</v>
          </cell>
        </row>
        <row r="1421">
          <cell r="D1421" t="str">
            <v>運転手（一般）</v>
          </cell>
          <cell r="G1421" t="str">
            <v>人</v>
          </cell>
          <cell r="H1421">
            <v>1.2E-2</v>
          </cell>
          <cell r="I1421">
            <v>17000</v>
          </cell>
          <cell r="J1421">
            <v>204</v>
          </cell>
        </row>
        <row r="1423">
          <cell r="D1423" t="str">
            <v>その他</v>
          </cell>
          <cell r="E1423" t="str">
            <v>（労＋雑）×12%</v>
          </cell>
          <cell r="J1423">
            <v>32</v>
          </cell>
        </row>
        <row r="1425">
          <cell r="D1425" t="str">
            <v>計</v>
          </cell>
          <cell r="J1425">
            <v>495</v>
          </cell>
        </row>
        <row r="1428">
          <cell r="G1428" t="str">
            <v>共用</v>
          </cell>
        </row>
        <row r="1429">
          <cell r="A1429" t="str">
            <v>T033509</v>
          </cell>
          <cell r="B1429" t="str">
            <v>土砂運搬</v>
          </cell>
          <cell r="C1429" t="str">
            <v>ｍ3</v>
          </cell>
          <cell r="D1429" t="str">
            <v>ダンプトラック損料</v>
          </cell>
          <cell r="E1429" t="str">
            <v>１０t車</v>
          </cell>
          <cell r="G1429" t="str">
            <v>日</v>
          </cell>
          <cell r="H1429">
            <v>1.7999999999999999E-2</v>
          </cell>
          <cell r="I1429">
            <v>12900</v>
          </cell>
          <cell r="J1429">
            <v>232</v>
          </cell>
          <cell r="K1429">
            <v>580</v>
          </cell>
          <cell r="L1429" t="str">
            <v>ダンプトラック損料</v>
          </cell>
        </row>
        <row r="1430">
          <cell r="B1430" t="str">
            <v>（１０t車，ＤＩＤ区間　有り</v>
          </cell>
          <cell r="L1430" t="str">
            <v>はタイヤ損耗費及び</v>
          </cell>
        </row>
        <row r="1431">
          <cell r="B1431" t="str">
            <v>ﾊﾞｯｸﾎｳ　油圧式ｸﾛｰﾗ型</v>
          </cell>
          <cell r="D1431" t="str">
            <v>燃料</v>
          </cell>
          <cell r="E1431" t="str">
            <v>軽油，油脂類共</v>
          </cell>
          <cell r="G1431" t="str">
            <v>㍑</v>
          </cell>
          <cell r="H1431">
            <v>1.1100000000000001</v>
          </cell>
          <cell r="I1431">
            <v>68</v>
          </cell>
          <cell r="J1431">
            <v>75</v>
          </cell>
          <cell r="L1431" t="str">
            <v>補修費を含む。</v>
          </cell>
        </row>
        <row r="1432">
          <cell r="B1432" t="str">
            <v>1.4ｍ3）4.5km以下</v>
          </cell>
        </row>
        <row r="1433">
          <cell r="D1433" t="str">
            <v>運転手（一般）</v>
          </cell>
          <cell r="G1433" t="str">
            <v>人</v>
          </cell>
          <cell r="H1433">
            <v>1.4E-2</v>
          </cell>
          <cell r="I1433">
            <v>17000</v>
          </cell>
          <cell r="J1433">
            <v>238</v>
          </cell>
        </row>
        <row r="1435">
          <cell r="D1435" t="str">
            <v>その他</v>
          </cell>
          <cell r="E1435" t="str">
            <v>（労＋雑）×12%</v>
          </cell>
          <cell r="J1435">
            <v>38</v>
          </cell>
        </row>
        <row r="1437">
          <cell r="D1437" t="str">
            <v>計</v>
          </cell>
          <cell r="J1437">
            <v>583</v>
          </cell>
        </row>
        <row r="1440">
          <cell r="G1440" t="str">
            <v>共用</v>
          </cell>
        </row>
        <row r="1441">
          <cell r="A1441" t="str">
            <v>T033510</v>
          </cell>
          <cell r="B1441" t="str">
            <v>土砂運搬</v>
          </cell>
          <cell r="C1441" t="str">
            <v>ｍ3</v>
          </cell>
          <cell r="D1441" t="str">
            <v>ダンプトラック損料</v>
          </cell>
          <cell r="E1441" t="str">
            <v>１０t車</v>
          </cell>
          <cell r="G1441" t="str">
            <v>日</v>
          </cell>
          <cell r="H1441">
            <v>2.1999999999999999E-2</v>
          </cell>
          <cell r="I1441">
            <v>12900</v>
          </cell>
          <cell r="J1441">
            <v>284</v>
          </cell>
          <cell r="K1441">
            <v>710</v>
          </cell>
          <cell r="L1441" t="str">
            <v>ダンプトラック損料</v>
          </cell>
        </row>
        <row r="1442">
          <cell r="B1442" t="str">
            <v>（１０t車，ＤＩＤ区間　有り</v>
          </cell>
          <cell r="L1442" t="str">
            <v>はタイヤ損耗費及び</v>
          </cell>
        </row>
        <row r="1443">
          <cell r="B1443" t="str">
            <v>ﾊﾞｯｸﾎｳ　油圧式ｸﾛｰﾗ型</v>
          </cell>
          <cell r="D1443" t="str">
            <v>燃料</v>
          </cell>
          <cell r="E1443" t="str">
            <v>軽油，油脂類共</v>
          </cell>
          <cell r="G1443" t="str">
            <v>㍑</v>
          </cell>
          <cell r="H1443">
            <v>1.35</v>
          </cell>
          <cell r="I1443">
            <v>68</v>
          </cell>
          <cell r="J1443">
            <v>92</v>
          </cell>
          <cell r="L1443" t="str">
            <v>補修費を含む。</v>
          </cell>
        </row>
        <row r="1444">
          <cell r="B1444" t="str">
            <v>1.4ｍ3）5.5km以下</v>
          </cell>
        </row>
        <row r="1445">
          <cell r="D1445" t="str">
            <v>運転手（一般）</v>
          </cell>
          <cell r="G1445" t="str">
            <v>人</v>
          </cell>
          <cell r="H1445">
            <v>1.7000000000000001E-2</v>
          </cell>
          <cell r="I1445">
            <v>17000</v>
          </cell>
          <cell r="J1445">
            <v>289</v>
          </cell>
        </row>
        <row r="1447">
          <cell r="D1447" t="str">
            <v>その他</v>
          </cell>
          <cell r="E1447" t="str">
            <v>（労＋雑）×12%</v>
          </cell>
          <cell r="J1447">
            <v>46</v>
          </cell>
        </row>
        <row r="1449">
          <cell r="D1449" t="str">
            <v>計</v>
          </cell>
          <cell r="J1449">
            <v>711</v>
          </cell>
        </row>
        <row r="1452">
          <cell r="G1452" t="str">
            <v>共用</v>
          </cell>
        </row>
        <row r="1453">
          <cell r="A1453" t="str">
            <v>T033511</v>
          </cell>
          <cell r="B1453" t="str">
            <v>土砂運搬</v>
          </cell>
          <cell r="C1453" t="str">
            <v>ｍ3</v>
          </cell>
          <cell r="D1453" t="str">
            <v>ダンプトラック損料</v>
          </cell>
          <cell r="E1453" t="str">
            <v>１０t車</v>
          </cell>
          <cell r="G1453" t="str">
            <v>日</v>
          </cell>
          <cell r="H1453">
            <v>2.5999999999999999E-2</v>
          </cell>
          <cell r="I1453">
            <v>12900</v>
          </cell>
          <cell r="J1453">
            <v>335</v>
          </cell>
          <cell r="K1453">
            <v>840</v>
          </cell>
          <cell r="L1453" t="str">
            <v>ダンプトラック損料</v>
          </cell>
        </row>
        <row r="1454">
          <cell r="B1454" t="str">
            <v>（１０t車，ＤＩＤ区間　有り</v>
          </cell>
          <cell r="L1454" t="str">
            <v>はタイヤ損耗費及び</v>
          </cell>
        </row>
        <row r="1455">
          <cell r="B1455" t="str">
            <v>ﾊﾞｯｸﾎｳ　油圧式ｸﾛｰﾗ型</v>
          </cell>
          <cell r="D1455" t="str">
            <v>燃料</v>
          </cell>
          <cell r="E1455" t="str">
            <v>軽油，油脂類共</v>
          </cell>
          <cell r="G1455" t="str">
            <v>㍑</v>
          </cell>
          <cell r="H1455">
            <v>1.59</v>
          </cell>
          <cell r="I1455">
            <v>68</v>
          </cell>
          <cell r="J1455">
            <v>108</v>
          </cell>
          <cell r="L1455" t="str">
            <v>補修費を含む。</v>
          </cell>
        </row>
        <row r="1456">
          <cell r="B1456" t="str">
            <v>0.1.4ｍ3）6.5km以下</v>
          </cell>
        </row>
        <row r="1457">
          <cell r="D1457" t="str">
            <v>運転手（一般）</v>
          </cell>
          <cell r="G1457" t="str">
            <v>人</v>
          </cell>
          <cell r="H1457">
            <v>0.02</v>
          </cell>
          <cell r="I1457">
            <v>17000</v>
          </cell>
          <cell r="J1457">
            <v>340</v>
          </cell>
        </row>
        <row r="1459">
          <cell r="D1459" t="str">
            <v>その他</v>
          </cell>
          <cell r="E1459" t="str">
            <v>（労＋雑）×12%</v>
          </cell>
          <cell r="J1459">
            <v>54</v>
          </cell>
        </row>
        <row r="1461">
          <cell r="D1461" t="str">
            <v>計</v>
          </cell>
          <cell r="J1461">
            <v>837</v>
          </cell>
        </row>
        <row r="1464">
          <cell r="G1464" t="str">
            <v>共用</v>
          </cell>
        </row>
        <row r="1465">
          <cell r="A1465" t="str">
            <v>T033512</v>
          </cell>
          <cell r="B1465" t="str">
            <v>土砂運搬</v>
          </cell>
          <cell r="C1465" t="str">
            <v>ｍ3</v>
          </cell>
          <cell r="D1465" t="str">
            <v>ダンプトラック損料</v>
          </cell>
          <cell r="E1465" t="str">
            <v>１０t車</v>
          </cell>
          <cell r="G1465" t="str">
            <v>日</v>
          </cell>
          <cell r="H1465">
            <v>0.03</v>
          </cell>
          <cell r="I1465">
            <v>12900</v>
          </cell>
          <cell r="J1465">
            <v>387</v>
          </cell>
          <cell r="K1465">
            <v>960</v>
          </cell>
          <cell r="L1465" t="str">
            <v>ダンプトラック損料</v>
          </cell>
        </row>
        <row r="1466">
          <cell r="B1466" t="str">
            <v>（１０t車，ＤＩＤ区間　有り</v>
          </cell>
          <cell r="L1466" t="str">
            <v>はタイヤ損耗費及び</v>
          </cell>
        </row>
        <row r="1467">
          <cell r="B1467" t="str">
            <v>ﾊﾞｯｸﾎｳ　油圧式ｸﾛｰﾗ型</v>
          </cell>
          <cell r="D1467" t="str">
            <v>燃料</v>
          </cell>
          <cell r="E1467" t="str">
            <v>軽油，油脂類共</v>
          </cell>
          <cell r="G1467" t="str">
            <v>㍑</v>
          </cell>
          <cell r="H1467">
            <v>1.83</v>
          </cell>
          <cell r="I1467">
            <v>68</v>
          </cell>
          <cell r="J1467">
            <v>124</v>
          </cell>
          <cell r="L1467" t="str">
            <v>補修費を含む。</v>
          </cell>
        </row>
        <row r="1468">
          <cell r="B1468" t="str">
            <v>0.1.4ｍ3）8.0km以下</v>
          </cell>
        </row>
        <row r="1469">
          <cell r="D1469" t="str">
            <v>運転手（一般）</v>
          </cell>
          <cell r="G1469" t="str">
            <v>人</v>
          </cell>
          <cell r="H1469">
            <v>2.3E-2</v>
          </cell>
          <cell r="I1469">
            <v>17000</v>
          </cell>
          <cell r="J1469">
            <v>391</v>
          </cell>
        </row>
        <row r="1471">
          <cell r="D1471" t="str">
            <v>その他</v>
          </cell>
          <cell r="E1471" t="str">
            <v>（労＋雑）×12%</v>
          </cell>
          <cell r="J1471">
            <v>62</v>
          </cell>
        </row>
        <row r="1473">
          <cell r="D1473" t="str">
            <v>計</v>
          </cell>
          <cell r="J1473">
            <v>964</v>
          </cell>
        </row>
        <row r="1474">
          <cell r="G1474" t="str">
            <v>共用</v>
          </cell>
        </row>
        <row r="1475">
          <cell r="A1475" t="str">
            <v>T033513</v>
          </cell>
          <cell r="B1475" t="str">
            <v>土砂運搬</v>
          </cell>
          <cell r="C1475" t="str">
            <v>ｍ3</v>
          </cell>
          <cell r="D1475" t="str">
            <v>ダンプトラック損料</v>
          </cell>
          <cell r="E1475" t="str">
            <v>１０t車</v>
          </cell>
          <cell r="G1475" t="str">
            <v>日</v>
          </cell>
          <cell r="H1475">
            <v>3.4000000000000002E-2</v>
          </cell>
          <cell r="I1475">
            <v>12900</v>
          </cell>
          <cell r="J1475">
            <v>439</v>
          </cell>
          <cell r="K1475">
            <v>1090</v>
          </cell>
          <cell r="L1475" t="str">
            <v>ダンプトラック損料</v>
          </cell>
        </row>
        <row r="1476">
          <cell r="B1476" t="str">
            <v>（１０t車，ＤＩＤ区間　有り</v>
          </cell>
          <cell r="L1476" t="str">
            <v>はタイヤ損耗費及び</v>
          </cell>
        </row>
        <row r="1477">
          <cell r="B1477" t="str">
            <v>ﾊﾞｯｸﾎｳ　油圧式ｸﾛｰﾗ型</v>
          </cell>
          <cell r="D1477" t="str">
            <v>燃料</v>
          </cell>
          <cell r="E1477" t="str">
            <v>軽油，油脂類共</v>
          </cell>
          <cell r="G1477" t="str">
            <v>㍑</v>
          </cell>
          <cell r="H1477">
            <v>2.0699999999999998</v>
          </cell>
          <cell r="I1477">
            <v>68</v>
          </cell>
          <cell r="J1477">
            <v>141</v>
          </cell>
          <cell r="L1477" t="str">
            <v>補修費を含む。</v>
          </cell>
        </row>
        <row r="1478">
          <cell r="B1478" t="str">
            <v>1.4ｍ3）9.5km以下</v>
          </cell>
        </row>
        <row r="1479">
          <cell r="D1479" t="str">
            <v>運転手（一般）</v>
          </cell>
          <cell r="G1479" t="str">
            <v>人</v>
          </cell>
          <cell r="H1479">
            <v>2.5999999999999999E-2</v>
          </cell>
          <cell r="I1479">
            <v>17000</v>
          </cell>
          <cell r="J1479">
            <v>442</v>
          </cell>
        </row>
        <row r="1481">
          <cell r="D1481" t="str">
            <v>その他</v>
          </cell>
          <cell r="E1481" t="str">
            <v>（労＋雑）×12%</v>
          </cell>
          <cell r="J1481">
            <v>70</v>
          </cell>
        </row>
        <row r="1483">
          <cell r="D1483" t="str">
            <v>計</v>
          </cell>
          <cell r="J1483">
            <v>1092</v>
          </cell>
        </row>
        <row r="1487">
          <cell r="A1487" t="str">
            <v>T033515</v>
          </cell>
          <cell r="B1487" t="str">
            <v>土砂運搬</v>
          </cell>
          <cell r="C1487" t="str">
            <v>ｍ3</v>
          </cell>
          <cell r="D1487" t="str">
            <v>ダンプトラック損料</v>
          </cell>
          <cell r="E1487" t="str">
            <v>１０t車</v>
          </cell>
          <cell r="G1487" t="str">
            <v>日</v>
          </cell>
          <cell r="H1487">
            <v>3.9E-2</v>
          </cell>
          <cell r="I1487">
            <v>12900</v>
          </cell>
          <cell r="J1487">
            <v>503</v>
          </cell>
          <cell r="K1487">
            <v>1260</v>
          </cell>
          <cell r="L1487" t="str">
            <v>ダンプトラック損料</v>
          </cell>
        </row>
        <row r="1488">
          <cell r="B1488" t="str">
            <v>（１０t車，ＤＩＤ区間　有り</v>
          </cell>
          <cell r="L1488" t="str">
            <v>はタイヤ損耗費及び</v>
          </cell>
        </row>
        <row r="1489">
          <cell r="B1489" t="str">
            <v>ﾊﾞｯｸﾎｳ　油圧式ｸﾛｰﾗ型</v>
          </cell>
          <cell r="D1489" t="str">
            <v>燃料</v>
          </cell>
          <cell r="E1489" t="str">
            <v>軽油，油脂類共</v>
          </cell>
          <cell r="G1489" t="str">
            <v>㍑</v>
          </cell>
          <cell r="H1489">
            <v>2.39</v>
          </cell>
          <cell r="I1489">
            <v>68</v>
          </cell>
          <cell r="J1489">
            <v>163</v>
          </cell>
          <cell r="L1489" t="str">
            <v>補修費を含む。</v>
          </cell>
        </row>
        <row r="1490">
          <cell r="B1490" t="str">
            <v>1.4ｍ3）11.5km以下</v>
          </cell>
        </row>
        <row r="1491">
          <cell r="D1491" t="str">
            <v>運転手（一般）</v>
          </cell>
          <cell r="G1491" t="str">
            <v>人</v>
          </cell>
          <cell r="H1491">
            <v>0.03</v>
          </cell>
          <cell r="I1491">
            <v>17000</v>
          </cell>
          <cell r="J1491">
            <v>510</v>
          </cell>
        </row>
        <row r="1493">
          <cell r="D1493" t="str">
            <v>その他</v>
          </cell>
          <cell r="E1493" t="str">
            <v>（労＋雑）×12%</v>
          </cell>
          <cell r="J1493">
            <v>81</v>
          </cell>
        </row>
        <row r="1495">
          <cell r="D1495" t="str">
            <v>計</v>
          </cell>
          <cell r="J1495">
            <v>1257</v>
          </cell>
        </row>
        <row r="1498">
          <cell r="G1498" t="str">
            <v>共用</v>
          </cell>
        </row>
        <row r="1499">
          <cell r="A1499" t="str">
            <v>T033516</v>
          </cell>
          <cell r="B1499" t="str">
            <v>土砂運搬</v>
          </cell>
          <cell r="C1499" t="str">
            <v>ｍ3</v>
          </cell>
          <cell r="D1499" t="str">
            <v>ダンプトラック損料</v>
          </cell>
          <cell r="E1499" t="str">
            <v>１０t車</v>
          </cell>
          <cell r="G1499" t="str">
            <v>日</v>
          </cell>
          <cell r="H1499">
            <v>4.5999999999999999E-2</v>
          </cell>
          <cell r="I1499">
            <v>12900</v>
          </cell>
          <cell r="J1499">
            <v>593</v>
          </cell>
          <cell r="K1499">
            <v>1500</v>
          </cell>
          <cell r="L1499" t="str">
            <v>ダンプトラック損料</v>
          </cell>
        </row>
        <row r="1500">
          <cell r="B1500" t="str">
            <v>（１０t車，ＤＩＤ区間　有り</v>
          </cell>
          <cell r="L1500" t="str">
            <v>はタイヤ損耗費及び</v>
          </cell>
        </row>
        <row r="1501">
          <cell r="B1501" t="str">
            <v>ﾊﾞｯｸﾎｳ　油圧式ｸﾛｰﾗ型</v>
          </cell>
          <cell r="D1501" t="str">
            <v>燃料</v>
          </cell>
          <cell r="E1501" t="str">
            <v>軽油，油脂類共</v>
          </cell>
          <cell r="G1501" t="str">
            <v>㍑</v>
          </cell>
          <cell r="H1501">
            <v>2.87</v>
          </cell>
          <cell r="I1501">
            <v>68</v>
          </cell>
          <cell r="J1501">
            <v>195</v>
          </cell>
          <cell r="L1501" t="str">
            <v>補修費を含む。</v>
          </cell>
        </row>
        <row r="1502">
          <cell r="B1502" t="str">
            <v>1.4ｍ3）15.0km以下</v>
          </cell>
        </row>
        <row r="1503">
          <cell r="D1503" t="str">
            <v>運転手（一般）</v>
          </cell>
          <cell r="G1503" t="str">
            <v>人</v>
          </cell>
          <cell r="H1503">
            <v>3.5999999999999997E-2</v>
          </cell>
          <cell r="I1503">
            <v>17000</v>
          </cell>
          <cell r="J1503">
            <v>612</v>
          </cell>
        </row>
        <row r="1505">
          <cell r="D1505" t="str">
            <v>その他</v>
          </cell>
          <cell r="E1505" t="str">
            <v>（労＋雑）×12%</v>
          </cell>
          <cell r="J1505">
            <v>97</v>
          </cell>
        </row>
        <row r="1507">
          <cell r="D1507" t="str">
            <v>計</v>
          </cell>
          <cell r="J1507">
            <v>1497</v>
          </cell>
        </row>
        <row r="1510">
          <cell r="G1510" t="str">
            <v>共用</v>
          </cell>
        </row>
        <row r="1511">
          <cell r="A1511" t="str">
            <v>T033520</v>
          </cell>
          <cell r="B1511" t="str">
            <v>土砂運搬</v>
          </cell>
          <cell r="C1511" t="str">
            <v>ｍ3</v>
          </cell>
          <cell r="D1511" t="str">
            <v>ダンプトラック損料</v>
          </cell>
          <cell r="E1511" t="str">
            <v>１０t車</v>
          </cell>
          <cell r="G1511" t="str">
            <v>日</v>
          </cell>
          <cell r="H1511">
            <v>5.8000000000000003E-2</v>
          </cell>
          <cell r="I1511">
            <v>12900</v>
          </cell>
          <cell r="J1511">
            <v>748</v>
          </cell>
          <cell r="K1511">
            <v>1880</v>
          </cell>
          <cell r="L1511" t="str">
            <v>ダンプトラック損料</v>
          </cell>
        </row>
        <row r="1512">
          <cell r="B1512" t="str">
            <v>（１０t車，ＤＩＤ区間　有り</v>
          </cell>
          <cell r="L1512" t="str">
            <v>はタイヤ損耗費及び</v>
          </cell>
        </row>
        <row r="1513">
          <cell r="B1513" t="str">
            <v>ﾊﾞｯｸﾎｳ　油圧式ｸﾛｰﾗ型</v>
          </cell>
          <cell r="D1513" t="str">
            <v>燃料</v>
          </cell>
          <cell r="E1513" t="str">
            <v>軽油，油脂類共</v>
          </cell>
          <cell r="G1513" t="str">
            <v>㍑</v>
          </cell>
          <cell r="H1513">
            <v>3.58</v>
          </cell>
          <cell r="I1513">
            <v>68</v>
          </cell>
          <cell r="J1513">
            <v>243</v>
          </cell>
          <cell r="L1513" t="str">
            <v>補修費を含む。</v>
          </cell>
        </row>
        <row r="1514">
          <cell r="B1514" t="str">
            <v>1.4ｍ3）20.5km以下</v>
          </cell>
        </row>
        <row r="1515">
          <cell r="D1515" t="str">
            <v>運転手（一般）</v>
          </cell>
          <cell r="G1515" t="str">
            <v>人</v>
          </cell>
          <cell r="H1515">
            <v>4.4999999999999998E-2</v>
          </cell>
          <cell r="I1515">
            <v>17000</v>
          </cell>
          <cell r="J1515">
            <v>765</v>
          </cell>
        </row>
        <row r="1517">
          <cell r="D1517" t="str">
            <v>その他</v>
          </cell>
          <cell r="E1517" t="str">
            <v>（労＋雑）×12%</v>
          </cell>
          <cell r="J1517">
            <v>121</v>
          </cell>
        </row>
        <row r="1519">
          <cell r="D1519" t="str">
            <v>計</v>
          </cell>
          <cell r="J1519">
            <v>1877</v>
          </cell>
        </row>
        <row r="1522">
          <cell r="G1522" t="str">
            <v>共用</v>
          </cell>
        </row>
        <row r="1523">
          <cell r="A1523" t="str">
            <v>T033530</v>
          </cell>
          <cell r="B1523" t="str">
            <v>土砂運搬</v>
          </cell>
          <cell r="C1523" t="str">
            <v>ｍ3</v>
          </cell>
          <cell r="D1523" t="str">
            <v>ダンプトラック損料</v>
          </cell>
          <cell r="E1523" t="str">
            <v>１０t車</v>
          </cell>
          <cell r="G1523" t="str">
            <v>日</v>
          </cell>
          <cell r="H1523">
            <v>7.9000000000000001E-2</v>
          </cell>
          <cell r="I1523">
            <v>12900</v>
          </cell>
          <cell r="J1523">
            <v>1019</v>
          </cell>
          <cell r="K1523">
            <v>2550</v>
          </cell>
          <cell r="L1523" t="str">
            <v>ダンプトラック損料</v>
          </cell>
        </row>
        <row r="1524">
          <cell r="B1524" t="str">
            <v>（１０t車，ＤＩＤ区間　有り</v>
          </cell>
          <cell r="L1524" t="str">
            <v>はタイヤ損耗費及び</v>
          </cell>
        </row>
        <row r="1525">
          <cell r="B1525" t="str">
            <v>ﾊﾞｯｸﾎｳ　油圧式ｸﾛｰﾗ型</v>
          </cell>
          <cell r="D1525" t="str">
            <v>燃料</v>
          </cell>
          <cell r="E1525" t="str">
            <v>軽油，油脂類共</v>
          </cell>
          <cell r="G1525" t="str">
            <v>㍑</v>
          </cell>
          <cell r="H1525">
            <v>4.8600000000000003</v>
          </cell>
          <cell r="I1525">
            <v>68</v>
          </cell>
          <cell r="J1525">
            <v>330</v>
          </cell>
          <cell r="L1525" t="str">
            <v>補修費を含む。</v>
          </cell>
        </row>
        <row r="1526">
          <cell r="B1526" t="str">
            <v>1.4ｍ3）33.0km以下</v>
          </cell>
        </row>
        <row r="1527">
          <cell r="D1527" t="str">
            <v>運転手（一般）</v>
          </cell>
          <cell r="G1527" t="str">
            <v>人</v>
          </cell>
          <cell r="H1527">
            <v>6.0999999999999999E-2</v>
          </cell>
          <cell r="I1527">
            <v>17000</v>
          </cell>
          <cell r="J1527">
            <v>1037</v>
          </cell>
        </row>
        <row r="1529">
          <cell r="D1529" t="str">
            <v>その他</v>
          </cell>
          <cell r="E1529" t="str">
            <v>（労＋雑）×12%</v>
          </cell>
          <cell r="J1529">
            <v>164</v>
          </cell>
        </row>
        <row r="1531">
          <cell r="D1531" t="str">
            <v>計</v>
          </cell>
          <cell r="J1531">
            <v>2550</v>
          </cell>
        </row>
        <row r="1534">
          <cell r="G1534" t="str">
            <v>共用</v>
          </cell>
        </row>
        <row r="1535">
          <cell r="A1535" t="str">
            <v>T033540</v>
          </cell>
          <cell r="B1535" t="str">
            <v>土砂運搬</v>
          </cell>
          <cell r="C1535" t="str">
            <v>ｍ3</v>
          </cell>
          <cell r="D1535" t="str">
            <v>ダンプトラック損料</v>
          </cell>
          <cell r="E1535" t="str">
            <v>１０t車</v>
          </cell>
          <cell r="G1535" t="str">
            <v>日</v>
          </cell>
          <cell r="H1535">
            <v>0.11700000000000001</v>
          </cell>
          <cell r="I1535">
            <v>12900</v>
          </cell>
          <cell r="J1535">
            <v>1509</v>
          </cell>
          <cell r="K1535">
            <v>3790</v>
          </cell>
          <cell r="L1535" t="str">
            <v>ダンプトラック損料</v>
          </cell>
        </row>
        <row r="1536">
          <cell r="B1536" t="str">
            <v>（１０t車，ＤＩＤ区間　有り</v>
          </cell>
          <cell r="L1536" t="str">
            <v>はタイヤ損耗費及び</v>
          </cell>
        </row>
        <row r="1537">
          <cell r="B1537" t="str">
            <v>ﾊﾞｯｸﾎｳ　油圧式ｸﾛｰﾗ型</v>
          </cell>
          <cell r="D1537" t="str">
            <v>燃料</v>
          </cell>
          <cell r="E1537" t="str">
            <v>軽油，油脂類共</v>
          </cell>
          <cell r="G1537" t="str">
            <v>㍑</v>
          </cell>
          <cell r="H1537">
            <v>7.24</v>
          </cell>
          <cell r="I1537">
            <v>68</v>
          </cell>
          <cell r="J1537">
            <v>492</v>
          </cell>
          <cell r="L1537" t="str">
            <v>補修費を含む。</v>
          </cell>
        </row>
        <row r="1538">
          <cell r="B1538" t="str">
            <v>1.4ｍ3）60.0km以下</v>
          </cell>
        </row>
        <row r="1539">
          <cell r="D1539" t="str">
            <v>運転手（一般）</v>
          </cell>
          <cell r="G1539" t="str">
            <v>人</v>
          </cell>
          <cell r="H1539">
            <v>9.0999999999999998E-2</v>
          </cell>
          <cell r="I1539">
            <v>17000</v>
          </cell>
          <cell r="J1539">
            <v>1547</v>
          </cell>
        </row>
        <row r="1541">
          <cell r="D1541" t="str">
            <v>その他</v>
          </cell>
          <cell r="E1541" t="str">
            <v>（労＋雑）×12%</v>
          </cell>
          <cell r="J1541">
            <v>245</v>
          </cell>
        </row>
        <row r="1543">
          <cell r="D1543" t="str">
            <v>計</v>
          </cell>
          <cell r="J1543">
            <v>3793</v>
          </cell>
        </row>
        <row r="1544">
          <cell r="G1544" t="str">
            <v>共用</v>
          </cell>
        </row>
        <row r="1545">
          <cell r="A1545" t="str">
            <v>T033600</v>
          </cell>
          <cell r="B1545" t="str">
            <v>土砂運搬</v>
          </cell>
          <cell r="C1545" t="str">
            <v>ｍ3</v>
          </cell>
          <cell r="D1545" t="str">
            <v>ダンプトラック損料</v>
          </cell>
          <cell r="E1545" t="str">
            <v>１０t車</v>
          </cell>
          <cell r="G1545" t="str">
            <v>日</v>
          </cell>
          <cell r="H1545">
            <v>6.0000000000000001E-3</v>
          </cell>
          <cell r="I1545">
            <v>12900</v>
          </cell>
          <cell r="J1545">
            <v>77</v>
          </cell>
          <cell r="K1545">
            <v>200</v>
          </cell>
          <cell r="L1545" t="str">
            <v>ダンプトラック損料</v>
          </cell>
        </row>
        <row r="1546">
          <cell r="B1546" t="str">
            <v>（１０t車，ＤＩＤ区間　無し</v>
          </cell>
          <cell r="L1546" t="str">
            <v>はタイヤ損耗費及び</v>
          </cell>
        </row>
        <row r="1547">
          <cell r="B1547" t="str">
            <v>ﾊﾞｯｸﾎｳ　油圧式ｸﾛｰﾗ型</v>
          </cell>
          <cell r="D1547" t="str">
            <v>燃料</v>
          </cell>
          <cell r="E1547" t="str">
            <v>軽油，油脂類共</v>
          </cell>
          <cell r="G1547" t="str">
            <v>㍑</v>
          </cell>
          <cell r="H1547">
            <v>0.4</v>
          </cell>
          <cell r="I1547">
            <v>68</v>
          </cell>
          <cell r="J1547">
            <v>27</v>
          </cell>
          <cell r="L1547" t="str">
            <v>補修費を含む。</v>
          </cell>
        </row>
        <row r="1548">
          <cell r="B1548" t="str">
            <v>1.4ｍ3）0.3km以下</v>
          </cell>
        </row>
        <row r="1549">
          <cell r="D1549" t="str">
            <v>運転手（一般）</v>
          </cell>
          <cell r="G1549" t="str">
            <v>人</v>
          </cell>
          <cell r="H1549">
            <v>5.0000000000000001E-3</v>
          </cell>
          <cell r="I1549">
            <v>17000</v>
          </cell>
          <cell r="J1549">
            <v>85</v>
          </cell>
        </row>
        <row r="1551">
          <cell r="D1551" t="str">
            <v>その他</v>
          </cell>
          <cell r="E1551" t="str">
            <v>（労＋雑）×12%</v>
          </cell>
          <cell r="J1551">
            <v>13</v>
          </cell>
        </row>
        <row r="1553">
          <cell r="D1553" t="str">
            <v>計</v>
          </cell>
          <cell r="J1553">
            <v>202</v>
          </cell>
        </row>
        <row r="1556">
          <cell r="G1556" t="str">
            <v>共用</v>
          </cell>
        </row>
        <row r="1557">
          <cell r="A1557" t="str">
            <v>T033601</v>
          </cell>
          <cell r="B1557" t="str">
            <v>土砂運搬</v>
          </cell>
          <cell r="C1557" t="str">
            <v>ｍ3</v>
          </cell>
          <cell r="D1557" t="str">
            <v>ダンプトラック損料</v>
          </cell>
          <cell r="E1557" t="str">
            <v>１０t車</v>
          </cell>
          <cell r="G1557" t="str">
            <v>日</v>
          </cell>
          <cell r="H1557">
            <v>8.0000000000000002E-3</v>
          </cell>
          <cell r="I1557">
            <v>12900</v>
          </cell>
          <cell r="J1557">
            <v>103</v>
          </cell>
          <cell r="K1557">
            <v>250</v>
          </cell>
          <cell r="L1557" t="str">
            <v>ダンプトラック損料</v>
          </cell>
        </row>
        <row r="1558">
          <cell r="B1558" t="str">
            <v>（１０t車，ＤＩＤ区間　無し</v>
          </cell>
          <cell r="L1558" t="str">
            <v>はタイヤ損耗費及び</v>
          </cell>
        </row>
        <row r="1559">
          <cell r="B1559" t="str">
            <v>ﾊﾞｯｸﾎｳ　油圧式ｸﾛｰﾗ型</v>
          </cell>
          <cell r="D1559" t="str">
            <v>燃料</v>
          </cell>
          <cell r="E1559" t="str">
            <v>軽油，油脂類共</v>
          </cell>
          <cell r="G1559" t="str">
            <v>㍑</v>
          </cell>
          <cell r="H1559">
            <v>0.48</v>
          </cell>
          <cell r="I1559">
            <v>68</v>
          </cell>
          <cell r="J1559">
            <v>33</v>
          </cell>
          <cell r="L1559" t="str">
            <v>補修費を含む。</v>
          </cell>
        </row>
        <row r="1560">
          <cell r="B1560" t="str">
            <v>1.4ｍ3）0.5km以下</v>
          </cell>
        </row>
        <row r="1561">
          <cell r="D1561" t="str">
            <v>運転手（一般）</v>
          </cell>
          <cell r="G1561" t="str">
            <v>人</v>
          </cell>
          <cell r="H1561">
            <v>6.0000000000000001E-3</v>
          </cell>
          <cell r="I1561">
            <v>17000</v>
          </cell>
          <cell r="J1561">
            <v>102</v>
          </cell>
        </row>
        <row r="1563">
          <cell r="D1563" t="str">
            <v>その他</v>
          </cell>
          <cell r="E1563" t="str">
            <v>（労＋雑）×12%</v>
          </cell>
          <cell r="J1563">
            <v>16</v>
          </cell>
        </row>
        <row r="1565">
          <cell r="D1565" t="str">
            <v>計</v>
          </cell>
          <cell r="J1565">
            <v>254</v>
          </cell>
        </row>
        <row r="1568">
          <cell r="G1568" t="str">
            <v>共用</v>
          </cell>
        </row>
        <row r="1569">
          <cell r="A1569" t="str">
            <v>T033602</v>
          </cell>
          <cell r="B1569" t="str">
            <v>土砂運搬</v>
          </cell>
          <cell r="C1569" t="str">
            <v>ｍ3</v>
          </cell>
          <cell r="D1569" t="str">
            <v>ダンプトラック損料</v>
          </cell>
          <cell r="E1569" t="str">
            <v>１０t車</v>
          </cell>
          <cell r="G1569" t="str">
            <v>日</v>
          </cell>
          <cell r="H1569">
            <v>8.9999999999999993E-3</v>
          </cell>
          <cell r="I1569">
            <v>12900</v>
          </cell>
          <cell r="J1569">
            <v>116</v>
          </cell>
          <cell r="K1569">
            <v>290</v>
          </cell>
          <cell r="L1569" t="str">
            <v>ダンプトラック損料</v>
          </cell>
        </row>
        <row r="1570">
          <cell r="B1570" t="str">
            <v>（１０t車，ＤＩＤ区間　無し</v>
          </cell>
          <cell r="L1570" t="str">
            <v>はタイヤ損耗費及び</v>
          </cell>
        </row>
        <row r="1571">
          <cell r="B1571" t="str">
            <v>ﾊﾞｯｸﾎｳ　油圧式ｸﾛｰﾗ型</v>
          </cell>
          <cell r="D1571" t="str">
            <v>燃料</v>
          </cell>
          <cell r="E1571" t="str">
            <v>軽油，油脂類共</v>
          </cell>
          <cell r="G1571" t="str">
            <v>㍑</v>
          </cell>
          <cell r="H1571">
            <v>0.56000000000000005</v>
          </cell>
          <cell r="I1571">
            <v>68</v>
          </cell>
          <cell r="J1571">
            <v>38</v>
          </cell>
          <cell r="L1571" t="str">
            <v>補修費を含む。</v>
          </cell>
        </row>
        <row r="1572">
          <cell r="B1572" t="str">
            <v>1.4ｍ3）1.0km以下</v>
          </cell>
        </row>
        <row r="1573">
          <cell r="D1573" t="str">
            <v>運転手（一般）</v>
          </cell>
          <cell r="G1573" t="str">
            <v>人</v>
          </cell>
          <cell r="H1573">
            <v>7.0000000000000001E-3</v>
          </cell>
          <cell r="I1573">
            <v>17000</v>
          </cell>
          <cell r="J1573">
            <v>119</v>
          </cell>
        </row>
        <row r="1575">
          <cell r="D1575" t="str">
            <v>その他</v>
          </cell>
          <cell r="E1575" t="str">
            <v>（労＋雑）×12%</v>
          </cell>
          <cell r="J1575">
            <v>19</v>
          </cell>
        </row>
        <row r="1577">
          <cell r="D1577" t="str">
            <v>計</v>
          </cell>
          <cell r="J1577">
            <v>292</v>
          </cell>
        </row>
        <row r="1580">
          <cell r="G1580" t="str">
            <v>共用</v>
          </cell>
        </row>
        <row r="1581">
          <cell r="A1581" t="str">
            <v>T033603</v>
          </cell>
          <cell r="B1581" t="str">
            <v>土砂運搬</v>
          </cell>
          <cell r="C1581" t="str">
            <v>ｍ3</v>
          </cell>
          <cell r="D1581" t="str">
            <v>ダンプトラック損料</v>
          </cell>
          <cell r="E1581" t="str">
            <v>１０t車</v>
          </cell>
          <cell r="G1581" t="str">
            <v>日</v>
          </cell>
          <cell r="H1581">
            <v>0.01</v>
          </cell>
          <cell r="I1581">
            <v>12900</v>
          </cell>
          <cell r="J1581">
            <v>129</v>
          </cell>
          <cell r="K1581">
            <v>330</v>
          </cell>
          <cell r="L1581" t="str">
            <v>ダンプトラック損料</v>
          </cell>
        </row>
        <row r="1582">
          <cell r="B1582" t="str">
            <v>（１０t車，ＤＩＤ区間　無し</v>
          </cell>
          <cell r="L1582" t="str">
            <v>はタイヤ損耗費及び</v>
          </cell>
        </row>
        <row r="1583">
          <cell r="B1583" t="str">
            <v>ﾊﾞｯｸﾎｳ　油圧式ｸﾛｰﾗ型</v>
          </cell>
          <cell r="D1583" t="str">
            <v>燃料</v>
          </cell>
          <cell r="E1583" t="str">
            <v>軽油，油脂類共</v>
          </cell>
          <cell r="G1583" t="str">
            <v>㍑</v>
          </cell>
          <cell r="H1583">
            <v>0.64</v>
          </cell>
          <cell r="I1583">
            <v>68</v>
          </cell>
          <cell r="J1583">
            <v>44</v>
          </cell>
          <cell r="L1583" t="str">
            <v>補修費を含む。</v>
          </cell>
        </row>
        <row r="1584">
          <cell r="B1584" t="str">
            <v>1.4ｍ3）1.5km以下</v>
          </cell>
        </row>
        <row r="1585">
          <cell r="D1585" t="str">
            <v>運転手（一般）</v>
          </cell>
          <cell r="G1585" t="str">
            <v>人</v>
          </cell>
          <cell r="H1585">
            <v>8.0000000000000002E-3</v>
          </cell>
          <cell r="I1585">
            <v>17000</v>
          </cell>
          <cell r="J1585">
            <v>136</v>
          </cell>
        </row>
        <row r="1587">
          <cell r="D1587" t="str">
            <v>その他</v>
          </cell>
          <cell r="E1587" t="str">
            <v>（労＋雑）×12%</v>
          </cell>
          <cell r="J1587">
            <v>22</v>
          </cell>
        </row>
        <row r="1589">
          <cell r="D1589" t="str">
            <v>計</v>
          </cell>
          <cell r="J1589">
            <v>331</v>
          </cell>
        </row>
        <row r="1592">
          <cell r="G1592" t="str">
            <v>共用</v>
          </cell>
        </row>
        <row r="1593">
          <cell r="A1593" t="str">
            <v>T033604</v>
          </cell>
          <cell r="B1593" t="str">
            <v>土砂運搬</v>
          </cell>
          <cell r="C1593" t="str">
            <v>ｍ3</v>
          </cell>
          <cell r="D1593" t="str">
            <v>ダンプトラック損料</v>
          </cell>
          <cell r="E1593" t="str">
            <v>１０t車</v>
          </cell>
          <cell r="G1593" t="str">
            <v>日</v>
          </cell>
          <cell r="H1593">
            <v>1.2E-2</v>
          </cell>
          <cell r="I1593">
            <v>12900</v>
          </cell>
          <cell r="J1593">
            <v>155</v>
          </cell>
          <cell r="K1593">
            <v>380</v>
          </cell>
          <cell r="L1593" t="str">
            <v>ダンプトラック損料</v>
          </cell>
        </row>
        <row r="1594">
          <cell r="B1594" t="str">
            <v>（１０t車，ＤＩＤ区間　無し</v>
          </cell>
          <cell r="L1594" t="str">
            <v>はタイヤ損耗費及び</v>
          </cell>
        </row>
        <row r="1595">
          <cell r="B1595" t="str">
            <v>ﾊﾞｯｸﾎｳ　油圧式ｸﾛｰﾗ型</v>
          </cell>
          <cell r="D1595" t="str">
            <v>燃料</v>
          </cell>
          <cell r="E1595" t="str">
            <v>軽油，油脂類共</v>
          </cell>
          <cell r="G1595" t="str">
            <v>㍑</v>
          </cell>
          <cell r="H1595">
            <v>0.72</v>
          </cell>
          <cell r="I1595">
            <v>68</v>
          </cell>
          <cell r="J1595">
            <v>49</v>
          </cell>
          <cell r="L1595" t="str">
            <v>補修費を含む。</v>
          </cell>
        </row>
        <row r="1596">
          <cell r="B1596" t="str">
            <v>1.4ｍ3）2.0km以下</v>
          </cell>
        </row>
        <row r="1597">
          <cell r="D1597" t="str">
            <v>運転手（一般）</v>
          </cell>
          <cell r="G1597" t="str">
            <v>人</v>
          </cell>
          <cell r="H1597">
            <v>8.9999999999999993E-3</v>
          </cell>
          <cell r="I1597">
            <v>17000</v>
          </cell>
          <cell r="J1597">
            <v>153</v>
          </cell>
        </row>
        <row r="1599">
          <cell r="D1599" t="str">
            <v>その他</v>
          </cell>
          <cell r="E1599" t="str">
            <v>（労＋雑）×12%</v>
          </cell>
          <cell r="J1599">
            <v>24</v>
          </cell>
        </row>
        <row r="1601">
          <cell r="D1601" t="str">
            <v>計</v>
          </cell>
          <cell r="J1601">
            <v>381</v>
          </cell>
        </row>
        <row r="1604">
          <cell r="G1604" t="str">
            <v>共用</v>
          </cell>
        </row>
        <row r="1605">
          <cell r="A1605" t="str">
            <v>T033605</v>
          </cell>
          <cell r="B1605" t="str">
            <v>土砂運搬</v>
          </cell>
          <cell r="C1605" t="str">
            <v>ｍ3</v>
          </cell>
          <cell r="D1605" t="str">
            <v>ダンプトラック損料</v>
          </cell>
          <cell r="E1605" t="str">
            <v>１０t車</v>
          </cell>
          <cell r="G1605" t="str">
            <v>日</v>
          </cell>
          <cell r="H1605">
            <v>1.2999999999999999E-2</v>
          </cell>
          <cell r="I1605">
            <v>12900</v>
          </cell>
          <cell r="J1605">
            <v>168</v>
          </cell>
          <cell r="K1605">
            <v>420</v>
          </cell>
          <cell r="L1605" t="str">
            <v>ダンプトラック損料</v>
          </cell>
        </row>
        <row r="1606">
          <cell r="B1606" t="str">
            <v>（１０t車，ＤＩＤ区間　無し</v>
          </cell>
          <cell r="L1606" t="str">
            <v>はタイヤ損耗費及び</v>
          </cell>
        </row>
        <row r="1607">
          <cell r="B1607" t="str">
            <v>ﾊﾞｯｸﾎｳ　油圧式ｸﾛｰﾗ型</v>
          </cell>
          <cell r="D1607" t="str">
            <v>燃料</v>
          </cell>
          <cell r="E1607" t="str">
            <v>軽油，油脂類共</v>
          </cell>
          <cell r="G1607" t="str">
            <v>㍑</v>
          </cell>
          <cell r="H1607">
            <v>0.8</v>
          </cell>
          <cell r="I1607">
            <v>68</v>
          </cell>
          <cell r="J1607">
            <v>54</v>
          </cell>
          <cell r="L1607" t="str">
            <v>補修費を含む。</v>
          </cell>
        </row>
        <row r="1608">
          <cell r="B1608" t="str">
            <v>1.4ｍ3）2.5km以下</v>
          </cell>
        </row>
        <row r="1609">
          <cell r="D1609" t="str">
            <v>運転手（一般）</v>
          </cell>
          <cell r="G1609" t="str">
            <v>人</v>
          </cell>
          <cell r="H1609">
            <v>0.01</v>
          </cell>
          <cell r="I1609">
            <v>17000</v>
          </cell>
          <cell r="J1609">
            <v>170</v>
          </cell>
        </row>
        <row r="1611">
          <cell r="D1611" t="str">
            <v>その他</v>
          </cell>
          <cell r="E1611" t="str">
            <v>（労＋雑）×12%</v>
          </cell>
          <cell r="J1611">
            <v>27</v>
          </cell>
        </row>
        <row r="1613">
          <cell r="D1613" t="str">
            <v>計</v>
          </cell>
          <cell r="J1613">
            <v>419</v>
          </cell>
        </row>
        <row r="1614">
          <cell r="G1614" t="str">
            <v>共用</v>
          </cell>
        </row>
        <row r="1615">
          <cell r="A1615" t="str">
            <v>T033606</v>
          </cell>
          <cell r="B1615" t="str">
            <v>土砂運搬</v>
          </cell>
          <cell r="C1615" t="str">
            <v>ｍ3</v>
          </cell>
          <cell r="D1615" t="str">
            <v>ダンプトラック損料</v>
          </cell>
          <cell r="E1615" t="str">
            <v>１０t車</v>
          </cell>
          <cell r="G1615" t="str">
            <v>日</v>
          </cell>
          <cell r="H1615">
            <v>1.4E-2</v>
          </cell>
          <cell r="I1615">
            <v>12900</v>
          </cell>
          <cell r="J1615">
            <v>181</v>
          </cell>
          <cell r="K1615">
            <v>460</v>
          </cell>
          <cell r="L1615" t="str">
            <v>ダンプトラック損料</v>
          </cell>
        </row>
        <row r="1616">
          <cell r="B1616" t="str">
            <v>（１０t車，ＤＩＤ区間　無し</v>
          </cell>
          <cell r="L1616" t="str">
            <v>はタイヤ損耗費及び</v>
          </cell>
        </row>
        <row r="1617">
          <cell r="B1617" t="str">
            <v>ﾊﾞｯｸﾎｳ　油圧式ｸﾛｰﾗ型</v>
          </cell>
          <cell r="D1617" t="str">
            <v>燃料</v>
          </cell>
          <cell r="E1617" t="str">
            <v>軽油，油脂類共</v>
          </cell>
          <cell r="G1617" t="str">
            <v>㍑</v>
          </cell>
          <cell r="H1617">
            <v>0.88</v>
          </cell>
          <cell r="I1617">
            <v>68</v>
          </cell>
          <cell r="J1617">
            <v>60</v>
          </cell>
          <cell r="L1617" t="str">
            <v>補修費を含む。</v>
          </cell>
        </row>
        <row r="1618">
          <cell r="B1618" t="str">
            <v>1.4ｍ3）3.0km以下</v>
          </cell>
        </row>
        <row r="1619">
          <cell r="D1619" t="str">
            <v>運転手（一般）</v>
          </cell>
          <cell r="G1619" t="str">
            <v>人</v>
          </cell>
          <cell r="H1619">
            <v>1.0999999999999999E-2</v>
          </cell>
          <cell r="I1619">
            <v>17000</v>
          </cell>
          <cell r="J1619">
            <v>187</v>
          </cell>
        </row>
        <row r="1621">
          <cell r="D1621" t="str">
            <v>その他</v>
          </cell>
          <cell r="E1621" t="str">
            <v>（労＋雑）×12%</v>
          </cell>
          <cell r="J1621">
            <v>30</v>
          </cell>
        </row>
        <row r="1623">
          <cell r="D1623" t="str">
            <v>計</v>
          </cell>
          <cell r="J1623">
            <v>458</v>
          </cell>
        </row>
        <row r="1626">
          <cell r="G1626" t="str">
            <v>共用</v>
          </cell>
        </row>
        <row r="1627">
          <cell r="A1627" t="str">
            <v>T033607</v>
          </cell>
          <cell r="B1627" t="str">
            <v>土砂運搬</v>
          </cell>
          <cell r="C1627" t="str">
            <v>ｍ3</v>
          </cell>
          <cell r="D1627" t="str">
            <v>ダンプトラック損料</v>
          </cell>
          <cell r="E1627" t="str">
            <v>１０t車</v>
          </cell>
          <cell r="G1627" t="str">
            <v>日</v>
          </cell>
          <cell r="H1627">
            <v>1.4999999999999999E-2</v>
          </cell>
          <cell r="I1627">
            <v>12900</v>
          </cell>
          <cell r="J1627">
            <v>194</v>
          </cell>
          <cell r="K1627">
            <v>500</v>
          </cell>
          <cell r="L1627" t="str">
            <v>ダンプトラック損料</v>
          </cell>
        </row>
        <row r="1628">
          <cell r="B1628" t="str">
            <v>（１０t車，ＤＩＤ区間　無し</v>
          </cell>
          <cell r="L1628" t="str">
            <v>はタイヤ損耗費及び</v>
          </cell>
        </row>
        <row r="1629">
          <cell r="B1629" t="str">
            <v>ﾊﾞｯｸﾎｳ　油圧式ｸﾛｰﾗ型</v>
          </cell>
          <cell r="D1629" t="str">
            <v>燃料</v>
          </cell>
          <cell r="E1629" t="str">
            <v>軽油，油脂類共</v>
          </cell>
          <cell r="G1629" t="str">
            <v>㍑</v>
          </cell>
          <cell r="H1629">
            <v>0.96</v>
          </cell>
          <cell r="I1629">
            <v>68</v>
          </cell>
          <cell r="J1629">
            <v>65</v>
          </cell>
          <cell r="L1629" t="str">
            <v>補修費を含む。</v>
          </cell>
        </row>
        <row r="1630">
          <cell r="B1630" t="str">
            <v>1.4ｍ3）3.5km以下</v>
          </cell>
        </row>
        <row r="1631">
          <cell r="D1631" t="str">
            <v>運転手（一般）</v>
          </cell>
          <cell r="G1631" t="str">
            <v>人</v>
          </cell>
          <cell r="H1631">
            <v>1.2E-2</v>
          </cell>
          <cell r="I1631">
            <v>17000</v>
          </cell>
          <cell r="J1631">
            <v>204</v>
          </cell>
        </row>
        <row r="1633">
          <cell r="D1633" t="str">
            <v>その他</v>
          </cell>
          <cell r="E1633" t="str">
            <v>（労＋雑）×12%</v>
          </cell>
          <cell r="J1633">
            <v>32</v>
          </cell>
        </row>
        <row r="1635">
          <cell r="D1635" t="str">
            <v>計</v>
          </cell>
          <cell r="J1635">
            <v>495</v>
          </cell>
        </row>
        <row r="1638">
          <cell r="G1638" t="str">
            <v>共用</v>
          </cell>
        </row>
        <row r="1639">
          <cell r="A1639" t="str">
            <v>T033608</v>
          </cell>
          <cell r="B1639" t="str">
            <v>土砂運搬</v>
          </cell>
          <cell r="C1639" t="str">
            <v>ｍ3</v>
          </cell>
          <cell r="D1639" t="str">
            <v>ダンプトラック損料</v>
          </cell>
          <cell r="E1639" t="str">
            <v>１０t車</v>
          </cell>
          <cell r="G1639" t="str">
            <v>日</v>
          </cell>
          <cell r="H1639">
            <v>1.7999999999999999E-2</v>
          </cell>
          <cell r="I1639">
            <v>12900</v>
          </cell>
          <cell r="J1639">
            <v>232</v>
          </cell>
          <cell r="K1639">
            <v>580</v>
          </cell>
          <cell r="L1639" t="str">
            <v>ダンプトラック損料</v>
          </cell>
        </row>
        <row r="1640">
          <cell r="B1640" t="str">
            <v>（１０t車，ＤＩＤ区間　無し</v>
          </cell>
          <cell r="L1640" t="str">
            <v>はタイヤ損耗費及び</v>
          </cell>
        </row>
        <row r="1641">
          <cell r="B1641" t="str">
            <v>ﾊﾞｯｸﾎｳ　油圧式ｸﾛｰﾗ型</v>
          </cell>
          <cell r="D1641" t="str">
            <v>燃料</v>
          </cell>
          <cell r="E1641" t="str">
            <v>軽油，油脂類共</v>
          </cell>
          <cell r="G1641" t="str">
            <v>㍑</v>
          </cell>
          <cell r="H1641">
            <v>1.1100000000000001</v>
          </cell>
          <cell r="I1641">
            <v>68</v>
          </cell>
          <cell r="J1641">
            <v>75</v>
          </cell>
          <cell r="L1641" t="str">
            <v>補修費を含む。</v>
          </cell>
        </row>
        <row r="1642">
          <cell r="B1642" t="str">
            <v>01.4ｍ3）4.5km以下</v>
          </cell>
        </row>
        <row r="1643">
          <cell r="D1643" t="str">
            <v>運転手（一般）</v>
          </cell>
          <cell r="G1643" t="str">
            <v>人</v>
          </cell>
          <cell r="H1643">
            <v>1.4E-2</v>
          </cell>
          <cell r="I1643">
            <v>17000</v>
          </cell>
          <cell r="J1643">
            <v>238</v>
          </cell>
        </row>
        <row r="1645">
          <cell r="D1645" t="str">
            <v>その他</v>
          </cell>
          <cell r="E1645" t="str">
            <v>（労＋雑）×12%</v>
          </cell>
          <cell r="J1645">
            <v>38</v>
          </cell>
        </row>
        <row r="1647">
          <cell r="D1647" t="str">
            <v>計</v>
          </cell>
          <cell r="J1647">
            <v>583</v>
          </cell>
        </row>
        <row r="1650">
          <cell r="G1650" t="str">
            <v>共用</v>
          </cell>
        </row>
        <row r="1651">
          <cell r="A1651" t="str">
            <v>T033609</v>
          </cell>
          <cell r="B1651" t="str">
            <v>土砂運搬</v>
          </cell>
          <cell r="C1651" t="str">
            <v>ｍ3</v>
          </cell>
          <cell r="D1651" t="str">
            <v>ダンプトラック損料</v>
          </cell>
          <cell r="E1651" t="str">
            <v>１０t車</v>
          </cell>
          <cell r="G1651" t="str">
            <v>日</v>
          </cell>
          <cell r="H1651">
            <v>2.1999999999999999E-2</v>
          </cell>
          <cell r="I1651">
            <v>12900</v>
          </cell>
          <cell r="J1651">
            <v>284</v>
          </cell>
          <cell r="K1651">
            <v>710</v>
          </cell>
          <cell r="L1651" t="str">
            <v>ダンプトラック損料</v>
          </cell>
        </row>
        <row r="1652">
          <cell r="B1652" t="str">
            <v>（１０t車，ＤＩＤ区間　無し</v>
          </cell>
          <cell r="L1652" t="str">
            <v>はタイヤ損耗費及び</v>
          </cell>
        </row>
        <row r="1653">
          <cell r="B1653" t="str">
            <v>ﾊﾞｯｸﾎｳ　油圧式ｸﾛｰﾗ型</v>
          </cell>
          <cell r="D1653" t="str">
            <v>燃料</v>
          </cell>
          <cell r="E1653" t="str">
            <v>軽油，油脂類共</v>
          </cell>
          <cell r="G1653" t="str">
            <v>㍑</v>
          </cell>
          <cell r="H1653">
            <v>1.35</v>
          </cell>
          <cell r="I1653">
            <v>68</v>
          </cell>
          <cell r="J1653">
            <v>92</v>
          </cell>
          <cell r="L1653" t="str">
            <v>補修費を含む。</v>
          </cell>
        </row>
        <row r="1654">
          <cell r="B1654" t="str">
            <v>1.4ｍ3）6.0km以下</v>
          </cell>
        </row>
        <row r="1655">
          <cell r="D1655" t="str">
            <v>運転手（一般）</v>
          </cell>
          <cell r="G1655" t="str">
            <v>人</v>
          </cell>
          <cell r="H1655">
            <v>1.7000000000000001E-2</v>
          </cell>
          <cell r="I1655">
            <v>17000</v>
          </cell>
          <cell r="J1655">
            <v>289</v>
          </cell>
        </row>
        <row r="1657">
          <cell r="D1657" t="str">
            <v>その他</v>
          </cell>
          <cell r="E1657" t="str">
            <v>（労＋雑）×12%</v>
          </cell>
          <cell r="J1657">
            <v>46</v>
          </cell>
        </row>
        <row r="1659">
          <cell r="D1659" t="str">
            <v>計</v>
          </cell>
          <cell r="J1659">
            <v>711</v>
          </cell>
        </row>
        <row r="1662">
          <cell r="G1662" t="str">
            <v>共用</v>
          </cell>
        </row>
        <row r="1663">
          <cell r="A1663" t="str">
            <v>T033610</v>
          </cell>
          <cell r="B1663" t="str">
            <v>土砂運搬</v>
          </cell>
          <cell r="C1663" t="str">
            <v>ｍ3</v>
          </cell>
          <cell r="D1663" t="str">
            <v>ダンプトラック損料</v>
          </cell>
          <cell r="E1663" t="str">
            <v>１０t車</v>
          </cell>
          <cell r="G1663" t="str">
            <v>日</v>
          </cell>
          <cell r="H1663">
            <v>2.5999999999999999E-2</v>
          </cell>
          <cell r="I1663">
            <v>12900</v>
          </cell>
          <cell r="J1663">
            <v>335</v>
          </cell>
          <cell r="K1663">
            <v>840</v>
          </cell>
          <cell r="L1663" t="str">
            <v>ダンプトラック損料</v>
          </cell>
        </row>
        <row r="1664">
          <cell r="B1664" t="str">
            <v>（１０t車，ＤＩＤ区間　無し</v>
          </cell>
          <cell r="L1664" t="str">
            <v>はタイヤ損耗費及び</v>
          </cell>
        </row>
        <row r="1665">
          <cell r="B1665" t="str">
            <v>ﾊﾞｯｸﾎｳ　油圧式ｸﾛｰﾗ型</v>
          </cell>
          <cell r="D1665" t="str">
            <v>燃料</v>
          </cell>
          <cell r="E1665" t="str">
            <v>軽油，油脂類共</v>
          </cell>
          <cell r="G1665" t="str">
            <v>㍑</v>
          </cell>
          <cell r="H1665">
            <v>1.59</v>
          </cell>
          <cell r="I1665">
            <v>68</v>
          </cell>
          <cell r="J1665">
            <v>108</v>
          </cell>
          <cell r="L1665" t="str">
            <v>補修費を含む。</v>
          </cell>
        </row>
        <row r="1666">
          <cell r="B1666" t="str">
            <v>1.4ｍ3）7.0km以下</v>
          </cell>
        </row>
        <row r="1667">
          <cell r="D1667" t="str">
            <v>運転手（一般）</v>
          </cell>
          <cell r="G1667" t="str">
            <v>人</v>
          </cell>
          <cell r="H1667">
            <v>0.02</v>
          </cell>
          <cell r="I1667">
            <v>17000</v>
          </cell>
          <cell r="J1667">
            <v>340</v>
          </cell>
        </row>
        <row r="1669">
          <cell r="D1669" t="str">
            <v>その他</v>
          </cell>
          <cell r="E1669" t="str">
            <v>（労＋雑）×12%</v>
          </cell>
          <cell r="J1669">
            <v>54</v>
          </cell>
        </row>
        <row r="1671">
          <cell r="D1671" t="str">
            <v>計</v>
          </cell>
          <cell r="J1671">
            <v>837</v>
          </cell>
        </row>
        <row r="1674">
          <cell r="G1674" t="str">
            <v>共用</v>
          </cell>
        </row>
        <row r="1675">
          <cell r="A1675" t="str">
            <v>T033611</v>
          </cell>
          <cell r="B1675" t="str">
            <v>土砂運搬</v>
          </cell>
          <cell r="C1675" t="str">
            <v>ｍ3</v>
          </cell>
          <cell r="D1675" t="str">
            <v>ダンプトラック損料</v>
          </cell>
          <cell r="E1675" t="str">
            <v>１０t車</v>
          </cell>
          <cell r="G1675" t="str">
            <v>日</v>
          </cell>
          <cell r="H1675">
            <v>0.03</v>
          </cell>
          <cell r="I1675">
            <v>12900</v>
          </cell>
          <cell r="J1675">
            <v>387</v>
          </cell>
          <cell r="K1675">
            <v>960</v>
          </cell>
          <cell r="L1675" t="str">
            <v>ダンプトラック損料</v>
          </cell>
        </row>
        <row r="1676">
          <cell r="B1676" t="str">
            <v>（１０t車，ＤＩＤ区間　無し</v>
          </cell>
          <cell r="L1676" t="str">
            <v>はタイヤ損耗費及び</v>
          </cell>
        </row>
        <row r="1677">
          <cell r="B1677" t="str">
            <v>ﾊﾞｯｸﾎｳ　油圧式ｸﾛｰﾗ型</v>
          </cell>
          <cell r="D1677" t="str">
            <v>燃料</v>
          </cell>
          <cell r="E1677" t="str">
            <v>軽油，油脂類共</v>
          </cell>
          <cell r="G1677" t="str">
            <v>㍑</v>
          </cell>
          <cell r="H1677">
            <v>1.83</v>
          </cell>
          <cell r="I1677">
            <v>68</v>
          </cell>
          <cell r="J1677">
            <v>124</v>
          </cell>
          <cell r="L1677" t="str">
            <v>補修費を含む。</v>
          </cell>
        </row>
        <row r="1678">
          <cell r="B1678" t="str">
            <v>1.4ｍ3）8.5km以下</v>
          </cell>
        </row>
        <row r="1679">
          <cell r="D1679" t="str">
            <v>運転手（一般）</v>
          </cell>
          <cell r="G1679" t="str">
            <v>人</v>
          </cell>
          <cell r="H1679">
            <v>2.3E-2</v>
          </cell>
          <cell r="I1679">
            <v>17000</v>
          </cell>
          <cell r="J1679">
            <v>391</v>
          </cell>
        </row>
        <row r="1681">
          <cell r="D1681" t="str">
            <v>その他</v>
          </cell>
          <cell r="E1681" t="str">
            <v>（労＋雑）×12%</v>
          </cell>
          <cell r="J1681">
            <v>62</v>
          </cell>
        </row>
        <row r="1683">
          <cell r="D1683" t="str">
            <v>計</v>
          </cell>
          <cell r="J1683">
            <v>964</v>
          </cell>
        </row>
        <row r="1684">
          <cell r="G1684" t="str">
            <v>共用</v>
          </cell>
        </row>
        <row r="1685">
          <cell r="A1685" t="str">
            <v>T033612</v>
          </cell>
          <cell r="B1685" t="str">
            <v>土砂運搬</v>
          </cell>
          <cell r="C1685" t="str">
            <v>ｍ3</v>
          </cell>
          <cell r="D1685" t="str">
            <v>ダンプトラック損料</v>
          </cell>
          <cell r="E1685" t="str">
            <v>１０t車</v>
          </cell>
          <cell r="G1685" t="str">
            <v>日</v>
          </cell>
          <cell r="H1685">
            <v>3.4000000000000002E-2</v>
          </cell>
          <cell r="I1685">
            <v>12900</v>
          </cell>
          <cell r="J1685">
            <v>439</v>
          </cell>
          <cell r="K1685">
            <v>1090</v>
          </cell>
          <cell r="L1685" t="str">
            <v>ダンプトラック損料</v>
          </cell>
        </row>
        <row r="1686">
          <cell r="B1686" t="str">
            <v>（１０t車，ＤＩＤ区間　無し</v>
          </cell>
          <cell r="L1686" t="str">
            <v>はタイヤ損耗費及び</v>
          </cell>
        </row>
        <row r="1687">
          <cell r="B1687" t="str">
            <v>ﾊﾞｯｸﾎｳ　油圧式ｸﾛｰﾗ型</v>
          </cell>
          <cell r="D1687" t="str">
            <v>燃料</v>
          </cell>
          <cell r="E1687" t="str">
            <v>軽油，油脂類共</v>
          </cell>
          <cell r="G1687" t="str">
            <v>㍑</v>
          </cell>
          <cell r="H1687">
            <v>2.0699999999999998</v>
          </cell>
          <cell r="I1687">
            <v>68</v>
          </cell>
          <cell r="J1687">
            <v>141</v>
          </cell>
          <cell r="L1687" t="str">
            <v>補修費を含む。</v>
          </cell>
        </row>
        <row r="1688">
          <cell r="B1688" t="str">
            <v>1.4ｍ3）10.0km以下</v>
          </cell>
        </row>
        <row r="1689">
          <cell r="D1689" t="str">
            <v>運転手（一般）</v>
          </cell>
          <cell r="G1689" t="str">
            <v>人</v>
          </cell>
          <cell r="H1689">
            <v>2.5999999999999999E-2</v>
          </cell>
          <cell r="I1689">
            <v>17000</v>
          </cell>
          <cell r="J1689">
            <v>442</v>
          </cell>
        </row>
        <row r="1691">
          <cell r="D1691" t="str">
            <v>その他</v>
          </cell>
          <cell r="E1691" t="str">
            <v>（労＋雑）×12%</v>
          </cell>
          <cell r="J1691">
            <v>70</v>
          </cell>
        </row>
        <row r="1693">
          <cell r="D1693" t="str">
            <v>計</v>
          </cell>
          <cell r="J1693">
            <v>1092</v>
          </cell>
        </row>
        <row r="1697">
          <cell r="A1697" t="str">
            <v>T033614</v>
          </cell>
          <cell r="B1697" t="str">
            <v>土砂運搬</v>
          </cell>
          <cell r="C1697" t="str">
            <v>ｍ3</v>
          </cell>
          <cell r="D1697" t="str">
            <v>ダンプトラック損料</v>
          </cell>
          <cell r="E1697" t="str">
            <v>１０t車</v>
          </cell>
          <cell r="G1697" t="str">
            <v>日</v>
          </cell>
          <cell r="H1697">
            <v>3.9E-2</v>
          </cell>
          <cell r="I1697">
            <v>12900</v>
          </cell>
          <cell r="J1697">
            <v>503</v>
          </cell>
          <cell r="K1697">
            <v>1260</v>
          </cell>
          <cell r="L1697" t="str">
            <v>ダンプトラック損料</v>
          </cell>
        </row>
        <row r="1698">
          <cell r="B1698" t="str">
            <v>（１０t車，ＤＩＤ区間　無し</v>
          </cell>
          <cell r="L1698" t="str">
            <v>はタイヤ損耗費及び</v>
          </cell>
        </row>
        <row r="1699">
          <cell r="B1699" t="str">
            <v>ﾊﾞｯｸﾎｳ　油圧式ｸﾛｰﾗ型</v>
          </cell>
          <cell r="D1699" t="str">
            <v>燃料</v>
          </cell>
          <cell r="E1699" t="str">
            <v>軽油，油脂類共</v>
          </cell>
          <cell r="G1699" t="str">
            <v>㍑</v>
          </cell>
          <cell r="H1699">
            <v>2.39</v>
          </cell>
          <cell r="I1699">
            <v>68</v>
          </cell>
          <cell r="J1699">
            <v>163</v>
          </cell>
          <cell r="L1699" t="str">
            <v>補修費を含む。</v>
          </cell>
        </row>
        <row r="1700">
          <cell r="B1700" t="str">
            <v>01.4ｍ3）12.5km以下</v>
          </cell>
        </row>
        <row r="1701">
          <cell r="D1701" t="str">
            <v>運転手（一般）</v>
          </cell>
          <cell r="G1701" t="str">
            <v>人</v>
          </cell>
          <cell r="H1701">
            <v>0.03</v>
          </cell>
          <cell r="I1701">
            <v>17000</v>
          </cell>
          <cell r="J1701">
            <v>510</v>
          </cell>
        </row>
        <row r="1703">
          <cell r="D1703" t="str">
            <v>その他</v>
          </cell>
          <cell r="E1703" t="str">
            <v>（労＋雑）×12%</v>
          </cell>
          <cell r="J1703">
            <v>81</v>
          </cell>
        </row>
        <row r="1705">
          <cell r="D1705" t="str">
            <v>計</v>
          </cell>
          <cell r="J1705">
            <v>1257</v>
          </cell>
        </row>
        <row r="1709">
          <cell r="A1709" t="str">
            <v>T033616</v>
          </cell>
          <cell r="B1709" t="str">
            <v>土砂運搬</v>
          </cell>
          <cell r="C1709" t="str">
            <v>ｍ3</v>
          </cell>
          <cell r="D1709" t="str">
            <v>ダンプトラック損料</v>
          </cell>
          <cell r="E1709" t="str">
            <v>１０t車</v>
          </cell>
          <cell r="G1709" t="str">
            <v>日</v>
          </cell>
          <cell r="H1709">
            <v>4.5999999999999999E-2</v>
          </cell>
          <cell r="I1709">
            <v>12900</v>
          </cell>
          <cell r="J1709">
            <v>593</v>
          </cell>
          <cell r="K1709">
            <v>1500</v>
          </cell>
          <cell r="L1709" t="str">
            <v>ダンプトラック損料</v>
          </cell>
        </row>
        <row r="1710">
          <cell r="B1710" t="str">
            <v>（１０t車，ＤＩＤ区間　無し</v>
          </cell>
          <cell r="L1710" t="str">
            <v>はタイヤ損耗費及び</v>
          </cell>
        </row>
        <row r="1711">
          <cell r="B1711" t="str">
            <v>ﾊﾞｯｸﾎｳ　油圧式ｸﾛｰﾗ型</v>
          </cell>
          <cell r="D1711" t="str">
            <v>燃料</v>
          </cell>
          <cell r="E1711" t="str">
            <v>軽油，油脂類共</v>
          </cell>
          <cell r="G1711" t="str">
            <v>㍑</v>
          </cell>
          <cell r="H1711">
            <v>2.87</v>
          </cell>
          <cell r="I1711">
            <v>68</v>
          </cell>
          <cell r="J1711">
            <v>195</v>
          </cell>
          <cell r="L1711" t="str">
            <v>補修費を含む。</v>
          </cell>
        </row>
        <row r="1712">
          <cell r="B1712" t="str">
            <v>1.4ｍ3）16.5km以下</v>
          </cell>
        </row>
        <row r="1713">
          <cell r="D1713" t="str">
            <v>運転手（一般）</v>
          </cell>
          <cell r="G1713" t="str">
            <v>人</v>
          </cell>
          <cell r="H1713">
            <v>3.5999999999999997E-2</v>
          </cell>
          <cell r="I1713">
            <v>17000</v>
          </cell>
          <cell r="J1713">
            <v>612</v>
          </cell>
        </row>
        <row r="1715">
          <cell r="D1715" t="str">
            <v>その他</v>
          </cell>
          <cell r="E1715" t="str">
            <v>（労＋雑）×12%</v>
          </cell>
          <cell r="J1715">
            <v>97</v>
          </cell>
        </row>
        <row r="1717">
          <cell r="D1717" t="str">
            <v>計</v>
          </cell>
          <cell r="J1717">
            <v>1497</v>
          </cell>
        </row>
        <row r="1720">
          <cell r="G1720" t="str">
            <v>共用</v>
          </cell>
        </row>
        <row r="1721">
          <cell r="A1721" t="str">
            <v>T033620</v>
          </cell>
          <cell r="B1721" t="str">
            <v>土砂運搬</v>
          </cell>
          <cell r="C1721" t="str">
            <v>ｍ3</v>
          </cell>
          <cell r="D1721" t="str">
            <v>ダンプトラック損料</v>
          </cell>
          <cell r="E1721" t="str">
            <v>１０t車</v>
          </cell>
          <cell r="G1721" t="str">
            <v>日</v>
          </cell>
          <cell r="H1721">
            <v>5.8000000000000003E-2</v>
          </cell>
          <cell r="I1721">
            <v>12900</v>
          </cell>
          <cell r="J1721">
            <v>748</v>
          </cell>
          <cell r="K1721">
            <v>1880</v>
          </cell>
          <cell r="L1721" t="str">
            <v>ダンプトラック損料</v>
          </cell>
        </row>
        <row r="1722">
          <cell r="B1722" t="str">
            <v>（１０t車，ＤＩＤ区間　無し</v>
          </cell>
          <cell r="L1722" t="str">
            <v>はタイヤ損耗費及び</v>
          </cell>
        </row>
        <row r="1723">
          <cell r="B1723" t="str">
            <v>ﾊﾞｯｸﾎｳ　油圧式ｸﾛｰﾗ型</v>
          </cell>
          <cell r="D1723" t="str">
            <v>燃料</v>
          </cell>
          <cell r="E1723" t="str">
            <v>軽油，油脂類共</v>
          </cell>
          <cell r="G1723" t="str">
            <v>㍑</v>
          </cell>
          <cell r="H1723">
            <v>3.58</v>
          </cell>
          <cell r="I1723">
            <v>68</v>
          </cell>
          <cell r="J1723">
            <v>243</v>
          </cell>
          <cell r="L1723" t="str">
            <v>補修費を含む。</v>
          </cell>
        </row>
        <row r="1724">
          <cell r="B1724" t="str">
            <v>1.4ｍ3）23.5km以下</v>
          </cell>
        </row>
        <row r="1725">
          <cell r="D1725" t="str">
            <v>運転手（一般）</v>
          </cell>
          <cell r="G1725" t="str">
            <v>人</v>
          </cell>
          <cell r="H1725">
            <v>4.4999999999999998E-2</v>
          </cell>
          <cell r="I1725">
            <v>17000</v>
          </cell>
          <cell r="J1725">
            <v>765</v>
          </cell>
        </row>
        <row r="1727">
          <cell r="D1727" t="str">
            <v>その他</v>
          </cell>
          <cell r="E1727" t="str">
            <v>（労＋雑）×12%</v>
          </cell>
          <cell r="J1727">
            <v>121</v>
          </cell>
        </row>
        <row r="1729">
          <cell r="D1729" t="str">
            <v>計</v>
          </cell>
          <cell r="J1729">
            <v>1877</v>
          </cell>
        </row>
        <row r="1732">
          <cell r="G1732" t="str">
            <v>共用</v>
          </cell>
        </row>
        <row r="1733">
          <cell r="A1733" t="str">
            <v>T033630</v>
          </cell>
          <cell r="B1733" t="str">
            <v>土砂運搬</v>
          </cell>
          <cell r="C1733" t="str">
            <v>ｍ3</v>
          </cell>
          <cell r="D1733" t="str">
            <v>ダンプトラック損料</v>
          </cell>
          <cell r="E1733" t="str">
            <v>１０t車</v>
          </cell>
          <cell r="G1733" t="str">
            <v>日</v>
          </cell>
          <cell r="H1733">
            <v>7.9000000000000001E-2</v>
          </cell>
          <cell r="I1733">
            <v>12900</v>
          </cell>
          <cell r="J1733">
            <v>1019</v>
          </cell>
          <cell r="K1733">
            <v>2550</v>
          </cell>
          <cell r="L1733" t="str">
            <v>ダンプトラック損料</v>
          </cell>
        </row>
        <row r="1734">
          <cell r="B1734" t="str">
            <v>（１０t車，ＤＩＤ区間　無し</v>
          </cell>
          <cell r="L1734" t="str">
            <v>はタイヤ損耗費及び</v>
          </cell>
        </row>
        <row r="1735">
          <cell r="B1735" t="str">
            <v>ﾊﾞｯｸﾎｳ　油圧式ｸﾛｰﾗ型</v>
          </cell>
          <cell r="D1735" t="str">
            <v>燃料</v>
          </cell>
          <cell r="E1735" t="str">
            <v>軽油，油脂類共</v>
          </cell>
          <cell r="G1735" t="str">
            <v>㍑</v>
          </cell>
          <cell r="H1735">
            <v>4.8600000000000003</v>
          </cell>
          <cell r="I1735">
            <v>68</v>
          </cell>
          <cell r="J1735">
            <v>330</v>
          </cell>
          <cell r="L1735" t="str">
            <v>補修費を含む。</v>
          </cell>
        </row>
        <row r="1736">
          <cell r="B1736" t="str">
            <v>1.4ｍ3）51.5km以下</v>
          </cell>
        </row>
        <row r="1737">
          <cell r="D1737" t="str">
            <v>運転手（一般）</v>
          </cell>
          <cell r="G1737" t="str">
            <v>人</v>
          </cell>
          <cell r="H1737">
            <v>6.0999999999999999E-2</v>
          </cell>
          <cell r="I1737">
            <v>17000</v>
          </cell>
          <cell r="J1737">
            <v>1037</v>
          </cell>
        </row>
        <row r="1739">
          <cell r="D1739" t="str">
            <v>その他</v>
          </cell>
          <cell r="E1739" t="str">
            <v>（労＋雑）×12%</v>
          </cell>
          <cell r="J1739">
            <v>164</v>
          </cell>
        </row>
        <row r="1741">
          <cell r="D1741" t="str">
            <v>計</v>
          </cell>
          <cell r="J1741">
            <v>2550</v>
          </cell>
        </row>
        <row r="1744">
          <cell r="G1744" t="str">
            <v>共用</v>
          </cell>
        </row>
        <row r="1745">
          <cell r="A1745" t="str">
            <v>T033640</v>
          </cell>
          <cell r="B1745" t="str">
            <v>土砂運搬</v>
          </cell>
          <cell r="C1745" t="str">
            <v>ｍ3</v>
          </cell>
          <cell r="D1745" t="str">
            <v>ダンプトラック損料</v>
          </cell>
          <cell r="E1745" t="str">
            <v>１０t車</v>
          </cell>
          <cell r="G1745" t="str">
            <v>日</v>
          </cell>
          <cell r="H1745">
            <v>0.11700000000000001</v>
          </cell>
          <cell r="I1745">
            <v>12900</v>
          </cell>
          <cell r="J1745">
            <v>1509</v>
          </cell>
          <cell r="K1745">
            <v>3790</v>
          </cell>
          <cell r="L1745" t="str">
            <v>ダンプトラック損料</v>
          </cell>
        </row>
        <row r="1746">
          <cell r="B1746" t="str">
            <v>（１０t車，ＤＩＤ区間　無し</v>
          </cell>
          <cell r="L1746" t="str">
            <v>はタイヤ損耗費及び</v>
          </cell>
        </row>
        <row r="1747">
          <cell r="B1747" t="str">
            <v>ﾊﾞｯｸﾎｳ　油圧式ｸﾛｰﾗ型</v>
          </cell>
          <cell r="D1747" t="str">
            <v>燃料</v>
          </cell>
          <cell r="E1747" t="str">
            <v>軽油，油脂類共</v>
          </cell>
          <cell r="G1747" t="str">
            <v>㍑</v>
          </cell>
          <cell r="H1747">
            <v>7.24</v>
          </cell>
          <cell r="I1747">
            <v>68</v>
          </cell>
          <cell r="J1747">
            <v>492</v>
          </cell>
          <cell r="L1747" t="str">
            <v>補修費を含む。</v>
          </cell>
        </row>
        <row r="1748">
          <cell r="B1748" t="str">
            <v>1.4ｍ3）60.0km以下</v>
          </cell>
        </row>
        <row r="1749">
          <cell r="D1749" t="str">
            <v>運転手（一般）</v>
          </cell>
          <cell r="G1749" t="str">
            <v>人</v>
          </cell>
          <cell r="H1749">
            <v>9.0999999999999998E-2</v>
          </cell>
          <cell r="I1749">
            <v>17000</v>
          </cell>
          <cell r="J1749">
            <v>1547</v>
          </cell>
        </row>
        <row r="1751">
          <cell r="D1751" t="str">
            <v>その他</v>
          </cell>
          <cell r="E1751" t="str">
            <v>（労＋雑）×12%</v>
          </cell>
          <cell r="J1751">
            <v>245</v>
          </cell>
        </row>
        <row r="1753">
          <cell r="D1753" t="str">
            <v>計</v>
          </cell>
          <cell r="J1753">
            <v>3793</v>
          </cell>
        </row>
        <row r="1754">
          <cell r="G1754" t="str">
            <v>共用</v>
          </cell>
        </row>
        <row r="1755">
          <cell r="A1755" t="str">
            <v>T033700</v>
          </cell>
          <cell r="B1755" t="str">
            <v>土砂運搬</v>
          </cell>
          <cell r="C1755" t="str">
            <v>ｍ3</v>
          </cell>
          <cell r="D1755" t="str">
            <v>ダンプトラック損料</v>
          </cell>
          <cell r="E1755" t="str">
            <v>１０t車</v>
          </cell>
          <cell r="G1755" t="str">
            <v>日</v>
          </cell>
          <cell r="H1755">
            <v>1.4E-2</v>
          </cell>
          <cell r="I1755">
            <v>12900</v>
          </cell>
          <cell r="J1755">
            <v>181</v>
          </cell>
          <cell r="K1755">
            <v>460</v>
          </cell>
          <cell r="L1755" t="str">
            <v>ダンプトラック損料</v>
          </cell>
        </row>
        <row r="1756">
          <cell r="B1756" t="str">
            <v>（１０t車，ＤＩＤ区間　有り</v>
          </cell>
          <cell r="L1756" t="str">
            <v>はタイヤ損耗費及び</v>
          </cell>
        </row>
        <row r="1757">
          <cell r="B1757" t="str">
            <v>ｸﾗﾑｼｪﾙ　機械ﾛｰﾌﾟ式</v>
          </cell>
          <cell r="D1757" t="str">
            <v>燃料</v>
          </cell>
          <cell r="E1757" t="str">
            <v>軽油，油脂類共</v>
          </cell>
          <cell r="G1757" t="str">
            <v>㍑</v>
          </cell>
          <cell r="H1757">
            <v>0.88</v>
          </cell>
          <cell r="I1757">
            <v>68</v>
          </cell>
          <cell r="J1757">
            <v>60</v>
          </cell>
          <cell r="L1757" t="str">
            <v>補修費を含む。</v>
          </cell>
        </row>
        <row r="1758">
          <cell r="B1758" t="str">
            <v>ｸﾛｰﾗ型0.6ｍ3）0.5km以下</v>
          </cell>
        </row>
        <row r="1759">
          <cell r="D1759" t="str">
            <v>運転手（一般）</v>
          </cell>
          <cell r="G1759" t="str">
            <v>人</v>
          </cell>
          <cell r="H1759">
            <v>1.0999999999999999E-2</v>
          </cell>
          <cell r="I1759">
            <v>17000</v>
          </cell>
          <cell r="J1759">
            <v>187</v>
          </cell>
        </row>
        <row r="1761">
          <cell r="D1761" t="str">
            <v>その他</v>
          </cell>
          <cell r="E1761" t="str">
            <v>（労＋雑）×12%</v>
          </cell>
          <cell r="J1761">
            <v>30</v>
          </cell>
        </row>
        <row r="1763">
          <cell r="D1763" t="str">
            <v>計</v>
          </cell>
          <cell r="J1763">
            <v>458</v>
          </cell>
        </row>
        <row r="1766">
          <cell r="G1766" t="str">
            <v>共用</v>
          </cell>
        </row>
        <row r="1767">
          <cell r="A1767" t="str">
            <v>T033701</v>
          </cell>
          <cell r="B1767" t="str">
            <v>土砂運搬</v>
          </cell>
          <cell r="C1767" t="str">
            <v>ｍ3</v>
          </cell>
          <cell r="D1767" t="str">
            <v>ダンプトラック損料</v>
          </cell>
          <cell r="E1767" t="str">
            <v>１０t車</v>
          </cell>
          <cell r="G1767" t="str">
            <v>日</v>
          </cell>
          <cell r="H1767">
            <v>1.4999999999999999E-2</v>
          </cell>
          <cell r="I1767">
            <v>12900</v>
          </cell>
          <cell r="J1767">
            <v>194</v>
          </cell>
          <cell r="K1767">
            <v>500</v>
          </cell>
          <cell r="L1767" t="str">
            <v>ダンプトラック損料</v>
          </cell>
        </row>
        <row r="1768">
          <cell r="B1768" t="str">
            <v>（１０t車，ＤＩＤ区間　有り</v>
          </cell>
          <cell r="L1768" t="str">
            <v>はタイヤ損耗費及び</v>
          </cell>
        </row>
        <row r="1769">
          <cell r="B1769" t="str">
            <v>ｸﾗﾑｼｪﾙ　機械ﾛｰﾌﾟ式</v>
          </cell>
          <cell r="D1769" t="str">
            <v>燃料</v>
          </cell>
          <cell r="E1769" t="str">
            <v>軽油，油脂類共</v>
          </cell>
          <cell r="G1769" t="str">
            <v>㍑</v>
          </cell>
          <cell r="H1769">
            <v>0.96</v>
          </cell>
          <cell r="I1769">
            <v>68</v>
          </cell>
          <cell r="J1769">
            <v>65</v>
          </cell>
          <cell r="L1769" t="str">
            <v>補修費を含む。</v>
          </cell>
        </row>
        <row r="1770">
          <cell r="B1770" t="str">
            <v>ｸﾛｰﾗ型0.6ｍ3）1.0km以下</v>
          </cell>
        </row>
        <row r="1771">
          <cell r="D1771" t="str">
            <v>運転手（一般）</v>
          </cell>
          <cell r="G1771" t="str">
            <v>人</v>
          </cell>
          <cell r="H1771">
            <v>1.2E-2</v>
          </cell>
          <cell r="I1771">
            <v>17000</v>
          </cell>
          <cell r="J1771">
            <v>204</v>
          </cell>
        </row>
        <row r="1773">
          <cell r="D1773" t="str">
            <v>その他</v>
          </cell>
          <cell r="E1773" t="str">
            <v>（労＋雑）×12%</v>
          </cell>
          <cell r="J1773">
            <v>32</v>
          </cell>
        </row>
        <row r="1775">
          <cell r="D1775" t="str">
            <v>計</v>
          </cell>
          <cell r="J1775">
            <v>495</v>
          </cell>
        </row>
        <row r="1778">
          <cell r="G1778" t="str">
            <v>共用</v>
          </cell>
        </row>
        <row r="1779">
          <cell r="A1779" t="str">
            <v>T033702</v>
          </cell>
          <cell r="B1779" t="str">
            <v>土砂運搬</v>
          </cell>
          <cell r="C1779" t="str">
            <v>ｍ3</v>
          </cell>
          <cell r="D1779" t="str">
            <v>ダンプトラック損料</v>
          </cell>
          <cell r="E1779" t="str">
            <v>１０t車</v>
          </cell>
          <cell r="G1779" t="str">
            <v>日</v>
          </cell>
          <cell r="H1779">
            <v>1.7999999999999999E-2</v>
          </cell>
          <cell r="I1779">
            <v>12900</v>
          </cell>
          <cell r="J1779">
            <v>232</v>
          </cell>
          <cell r="K1779">
            <v>580</v>
          </cell>
          <cell r="L1779" t="str">
            <v>ダンプトラック損料</v>
          </cell>
        </row>
        <row r="1780">
          <cell r="B1780" t="str">
            <v>（１０t車，ＤＩＤ区間　有り</v>
          </cell>
          <cell r="L1780" t="str">
            <v>はタイヤ損耗費及び</v>
          </cell>
        </row>
        <row r="1781">
          <cell r="B1781" t="str">
            <v>ｸﾗﾑｼｪﾙ　機械ﾛｰﾌﾟ式</v>
          </cell>
          <cell r="D1781" t="str">
            <v>燃料</v>
          </cell>
          <cell r="E1781" t="str">
            <v>軽油，油脂類共</v>
          </cell>
          <cell r="G1781" t="str">
            <v>㍑</v>
          </cell>
          <cell r="H1781">
            <v>1.1100000000000001</v>
          </cell>
          <cell r="I1781">
            <v>68</v>
          </cell>
          <cell r="J1781">
            <v>75</v>
          </cell>
          <cell r="L1781" t="str">
            <v>補修費を含む。</v>
          </cell>
        </row>
        <row r="1782">
          <cell r="B1782" t="str">
            <v>ｸﾛｰﾗ型0.6ｍ3）2.0km以下</v>
          </cell>
        </row>
        <row r="1783">
          <cell r="D1783" t="str">
            <v>運転手（一般）</v>
          </cell>
          <cell r="G1783" t="str">
            <v>人</v>
          </cell>
          <cell r="H1783">
            <v>1.4E-2</v>
          </cell>
          <cell r="I1783">
            <v>17000</v>
          </cell>
          <cell r="J1783">
            <v>238</v>
          </cell>
        </row>
        <row r="1785">
          <cell r="D1785" t="str">
            <v>その他</v>
          </cell>
          <cell r="E1785" t="str">
            <v>（労＋雑）×12%</v>
          </cell>
          <cell r="J1785">
            <v>38</v>
          </cell>
        </row>
        <row r="1787">
          <cell r="D1787" t="str">
            <v>計</v>
          </cell>
          <cell r="J1787">
            <v>583</v>
          </cell>
        </row>
        <row r="1790">
          <cell r="G1790" t="str">
            <v>共用</v>
          </cell>
        </row>
        <row r="1791">
          <cell r="A1791" t="str">
            <v>T033703</v>
          </cell>
          <cell r="B1791" t="str">
            <v>土砂運搬</v>
          </cell>
          <cell r="C1791" t="str">
            <v>ｍ3</v>
          </cell>
          <cell r="D1791" t="str">
            <v>ダンプトラック損料</v>
          </cell>
          <cell r="E1791" t="str">
            <v>１０t車</v>
          </cell>
          <cell r="G1791" t="str">
            <v>日</v>
          </cell>
          <cell r="H1791">
            <v>2.1999999999999999E-2</v>
          </cell>
          <cell r="I1791">
            <v>12900</v>
          </cell>
          <cell r="J1791">
            <v>284</v>
          </cell>
          <cell r="K1791">
            <v>710</v>
          </cell>
          <cell r="L1791" t="str">
            <v>ダンプトラック損料</v>
          </cell>
        </row>
        <row r="1792">
          <cell r="B1792" t="str">
            <v>（１０t車，ＤＩＤ区間　有り</v>
          </cell>
          <cell r="L1792" t="str">
            <v>はタイヤ損耗費及び</v>
          </cell>
        </row>
        <row r="1793">
          <cell r="B1793" t="str">
            <v>ｸﾗﾑｼｪﾙ　機械ﾛｰﾌﾟ式</v>
          </cell>
          <cell r="D1793" t="str">
            <v>燃料</v>
          </cell>
          <cell r="E1793" t="str">
            <v>軽油，油脂類共</v>
          </cell>
          <cell r="G1793" t="str">
            <v>㍑</v>
          </cell>
          <cell r="H1793">
            <v>1.35</v>
          </cell>
          <cell r="I1793">
            <v>68</v>
          </cell>
          <cell r="J1793">
            <v>92</v>
          </cell>
          <cell r="L1793" t="str">
            <v>補修費を含む。</v>
          </cell>
        </row>
        <row r="1794">
          <cell r="B1794" t="str">
            <v>ｸﾛｰﾗ型0.6ｍ3）3.5km以下</v>
          </cell>
        </row>
        <row r="1795">
          <cell r="D1795" t="str">
            <v>運転手（一般）</v>
          </cell>
          <cell r="G1795" t="str">
            <v>人</v>
          </cell>
          <cell r="H1795">
            <v>1.7000000000000001E-2</v>
          </cell>
          <cell r="I1795">
            <v>17000</v>
          </cell>
          <cell r="J1795">
            <v>289</v>
          </cell>
        </row>
        <row r="1797">
          <cell r="D1797" t="str">
            <v>その他</v>
          </cell>
          <cell r="E1797" t="str">
            <v>（労＋雑）×12%</v>
          </cell>
          <cell r="J1797">
            <v>46</v>
          </cell>
        </row>
        <row r="1799">
          <cell r="D1799" t="str">
            <v>計</v>
          </cell>
          <cell r="J1799">
            <v>711</v>
          </cell>
        </row>
        <row r="1802">
          <cell r="G1802" t="str">
            <v>共用</v>
          </cell>
        </row>
        <row r="1803">
          <cell r="A1803" t="str">
            <v>T033704</v>
          </cell>
          <cell r="B1803" t="str">
            <v>土砂運搬</v>
          </cell>
          <cell r="C1803" t="str">
            <v>ｍ3</v>
          </cell>
          <cell r="D1803" t="str">
            <v>ダンプトラック損料</v>
          </cell>
          <cell r="E1803" t="str">
            <v>１０t車</v>
          </cell>
          <cell r="G1803" t="str">
            <v>日</v>
          </cell>
          <cell r="H1803">
            <v>2.5999999999999999E-2</v>
          </cell>
          <cell r="I1803">
            <v>12900</v>
          </cell>
          <cell r="J1803">
            <v>335</v>
          </cell>
          <cell r="K1803">
            <v>840</v>
          </cell>
          <cell r="L1803" t="str">
            <v>ダンプトラック損料</v>
          </cell>
        </row>
        <row r="1804">
          <cell r="B1804" t="str">
            <v>（１０t車，ＤＩＤ区間　有り</v>
          </cell>
          <cell r="L1804" t="str">
            <v>はタイヤ損耗費及び</v>
          </cell>
        </row>
        <row r="1805">
          <cell r="B1805" t="str">
            <v>ｸﾗﾑｼｪﾙ　機械ﾛｰﾌﾟ式</v>
          </cell>
          <cell r="D1805" t="str">
            <v>燃料</v>
          </cell>
          <cell r="E1805" t="str">
            <v>軽油，油脂類共</v>
          </cell>
          <cell r="G1805" t="str">
            <v>㍑</v>
          </cell>
          <cell r="H1805">
            <v>1.59</v>
          </cell>
          <cell r="I1805">
            <v>68</v>
          </cell>
          <cell r="J1805">
            <v>108</v>
          </cell>
          <cell r="L1805" t="str">
            <v>補修費を含む。</v>
          </cell>
        </row>
        <row r="1806">
          <cell r="B1806" t="str">
            <v>ｸﾛｰﾗ型0.6ｍ3）4.0km以下</v>
          </cell>
        </row>
        <row r="1807">
          <cell r="D1807" t="str">
            <v>運転手（一般）</v>
          </cell>
          <cell r="G1807" t="str">
            <v>人</v>
          </cell>
          <cell r="H1807">
            <v>0.02</v>
          </cell>
          <cell r="I1807">
            <v>17000</v>
          </cell>
          <cell r="J1807">
            <v>340</v>
          </cell>
        </row>
        <row r="1809">
          <cell r="D1809" t="str">
            <v>その他</v>
          </cell>
          <cell r="E1809" t="str">
            <v>（労＋雑）×12%</v>
          </cell>
          <cell r="J1809">
            <v>54</v>
          </cell>
        </row>
        <row r="1811">
          <cell r="D1811" t="str">
            <v>計</v>
          </cell>
          <cell r="J1811">
            <v>837</v>
          </cell>
        </row>
        <row r="1814">
          <cell r="G1814" t="str">
            <v>共用</v>
          </cell>
        </row>
        <row r="1815">
          <cell r="A1815" t="str">
            <v>T033705</v>
          </cell>
          <cell r="B1815" t="str">
            <v>土砂運搬</v>
          </cell>
          <cell r="C1815" t="str">
            <v>ｍ3</v>
          </cell>
          <cell r="D1815" t="str">
            <v>ダンプトラック損料</v>
          </cell>
          <cell r="E1815" t="str">
            <v>１０t車</v>
          </cell>
          <cell r="G1815" t="str">
            <v>日</v>
          </cell>
          <cell r="H1815">
            <v>0.03</v>
          </cell>
          <cell r="I1815">
            <v>12900</v>
          </cell>
          <cell r="J1815">
            <v>387</v>
          </cell>
          <cell r="K1815">
            <v>960</v>
          </cell>
          <cell r="L1815" t="str">
            <v>ダンプトラック損料</v>
          </cell>
        </row>
        <row r="1816">
          <cell r="B1816" t="str">
            <v>（１０t車，ＤＩＤ区間　有り</v>
          </cell>
          <cell r="L1816" t="str">
            <v>はタイヤ損耗費及び</v>
          </cell>
        </row>
        <row r="1817">
          <cell r="B1817" t="str">
            <v>ｸﾗﾑｼｪﾙ　機械ﾛｰﾌﾟ式</v>
          </cell>
          <cell r="D1817" t="str">
            <v>燃料</v>
          </cell>
          <cell r="E1817" t="str">
            <v>軽油，油脂類共</v>
          </cell>
          <cell r="G1817" t="str">
            <v>㍑</v>
          </cell>
          <cell r="H1817">
            <v>1.83</v>
          </cell>
          <cell r="I1817">
            <v>68</v>
          </cell>
          <cell r="J1817">
            <v>124</v>
          </cell>
          <cell r="L1817" t="str">
            <v>補修費を含む。</v>
          </cell>
        </row>
        <row r="1818">
          <cell r="B1818" t="str">
            <v>ｸﾛｰﾗ型0.6ｍ3）5.0km以下</v>
          </cell>
        </row>
        <row r="1819">
          <cell r="D1819" t="str">
            <v>運転手（一般）</v>
          </cell>
          <cell r="G1819" t="str">
            <v>人</v>
          </cell>
          <cell r="H1819">
            <v>2.3E-2</v>
          </cell>
          <cell r="I1819">
            <v>17000</v>
          </cell>
          <cell r="J1819">
            <v>391</v>
          </cell>
        </row>
        <row r="1821">
          <cell r="D1821" t="str">
            <v>その他</v>
          </cell>
          <cell r="E1821" t="str">
            <v>（労＋雑）×12%</v>
          </cell>
          <cell r="J1821">
            <v>62</v>
          </cell>
        </row>
        <row r="1823">
          <cell r="D1823" t="str">
            <v>計</v>
          </cell>
          <cell r="J1823">
            <v>964</v>
          </cell>
        </row>
        <row r="1824">
          <cell r="G1824" t="str">
            <v>共用</v>
          </cell>
        </row>
        <row r="1825">
          <cell r="A1825" t="str">
            <v>T033706</v>
          </cell>
          <cell r="B1825" t="str">
            <v>土砂運搬</v>
          </cell>
          <cell r="C1825" t="str">
            <v>ｍ3</v>
          </cell>
          <cell r="D1825" t="str">
            <v>ダンプトラック損料</v>
          </cell>
          <cell r="E1825" t="str">
            <v>１０t車</v>
          </cell>
          <cell r="G1825" t="str">
            <v>日</v>
          </cell>
          <cell r="H1825">
            <v>3.4000000000000002E-2</v>
          </cell>
          <cell r="I1825">
            <v>12900</v>
          </cell>
          <cell r="J1825">
            <v>439</v>
          </cell>
          <cell r="K1825">
            <v>1090</v>
          </cell>
          <cell r="L1825" t="str">
            <v>ダンプトラック損料</v>
          </cell>
        </row>
        <row r="1826">
          <cell r="B1826" t="str">
            <v>（１０t車，ＤＩＤ区間　有り</v>
          </cell>
          <cell r="L1826" t="str">
            <v>はタイヤ損耗費及び</v>
          </cell>
        </row>
        <row r="1827">
          <cell r="B1827" t="str">
            <v>ｸﾗﾑｼｪﾙ　機械ﾛｰﾌﾟ式</v>
          </cell>
          <cell r="D1827" t="str">
            <v>燃料</v>
          </cell>
          <cell r="E1827" t="str">
            <v>軽油，油脂類共</v>
          </cell>
          <cell r="G1827" t="str">
            <v>㍑</v>
          </cell>
          <cell r="H1827">
            <v>2.0699999999999998</v>
          </cell>
          <cell r="I1827">
            <v>68</v>
          </cell>
          <cell r="J1827">
            <v>141</v>
          </cell>
          <cell r="L1827" t="str">
            <v>補修費を含む。</v>
          </cell>
        </row>
        <row r="1828">
          <cell r="B1828" t="str">
            <v>ｸﾛｰﾗ型0.6ｍ3）6.5km以下</v>
          </cell>
        </row>
        <row r="1829">
          <cell r="D1829" t="str">
            <v>運転手（一般）</v>
          </cell>
          <cell r="G1829" t="str">
            <v>人</v>
          </cell>
          <cell r="H1829">
            <v>2.5999999999999999E-2</v>
          </cell>
          <cell r="I1829">
            <v>17000</v>
          </cell>
          <cell r="J1829">
            <v>442</v>
          </cell>
        </row>
        <row r="1831">
          <cell r="D1831" t="str">
            <v>その他</v>
          </cell>
          <cell r="E1831" t="str">
            <v>（労＋雑）×12%</v>
          </cell>
          <cell r="J1831">
            <v>70</v>
          </cell>
        </row>
        <row r="1833">
          <cell r="D1833" t="str">
            <v>計</v>
          </cell>
          <cell r="J1833">
            <v>1092</v>
          </cell>
        </row>
        <row r="1836">
          <cell r="G1836" t="str">
            <v>共用</v>
          </cell>
        </row>
        <row r="1837">
          <cell r="A1837" t="str">
            <v>T033707</v>
          </cell>
          <cell r="B1837" t="str">
            <v>土砂運搬</v>
          </cell>
          <cell r="C1837" t="str">
            <v>ｍ3</v>
          </cell>
          <cell r="D1837" t="str">
            <v>ダンプトラック損料</v>
          </cell>
          <cell r="E1837" t="str">
            <v>１０t車</v>
          </cell>
          <cell r="G1837" t="str">
            <v>日</v>
          </cell>
          <cell r="H1837">
            <v>3.9E-2</v>
          </cell>
          <cell r="I1837">
            <v>12900</v>
          </cell>
          <cell r="J1837">
            <v>503</v>
          </cell>
          <cell r="K1837">
            <v>1260</v>
          </cell>
          <cell r="L1837" t="str">
            <v>ダンプトラック損料</v>
          </cell>
        </row>
        <row r="1838">
          <cell r="B1838" t="str">
            <v>（１０t車，ＤＩＤ区間　有り</v>
          </cell>
          <cell r="L1838" t="str">
            <v>はタイヤ損耗費及び</v>
          </cell>
        </row>
        <row r="1839">
          <cell r="B1839" t="str">
            <v>ｸﾗﾑｼｪﾙ　機械ﾛｰﾌﾟ式</v>
          </cell>
          <cell r="D1839" t="str">
            <v>燃料</v>
          </cell>
          <cell r="E1839" t="str">
            <v>軽油，油脂類共</v>
          </cell>
          <cell r="G1839" t="str">
            <v>㍑</v>
          </cell>
          <cell r="H1839">
            <v>2.39</v>
          </cell>
          <cell r="I1839">
            <v>68</v>
          </cell>
          <cell r="J1839">
            <v>163</v>
          </cell>
          <cell r="L1839" t="str">
            <v>補修費を含む。</v>
          </cell>
        </row>
        <row r="1840">
          <cell r="B1840" t="str">
            <v>ｸﾛｰﾗ型0.6ｍ3）8.5km以下</v>
          </cell>
        </row>
        <row r="1841">
          <cell r="D1841" t="str">
            <v>運転手（一般）</v>
          </cell>
          <cell r="G1841" t="str">
            <v>人</v>
          </cell>
          <cell r="H1841">
            <v>0.03</v>
          </cell>
          <cell r="I1841">
            <v>17000</v>
          </cell>
          <cell r="J1841">
            <v>510</v>
          </cell>
        </row>
        <row r="1843">
          <cell r="D1843" t="str">
            <v>その他</v>
          </cell>
          <cell r="E1843" t="str">
            <v>（労＋雑）×12%</v>
          </cell>
          <cell r="J1843">
            <v>81</v>
          </cell>
        </row>
        <row r="1845">
          <cell r="D1845" t="str">
            <v>計</v>
          </cell>
          <cell r="J1845">
            <v>1257</v>
          </cell>
        </row>
        <row r="1848">
          <cell r="G1848" t="str">
            <v>共用</v>
          </cell>
        </row>
        <row r="1849">
          <cell r="A1849" t="str">
            <v>T033716</v>
          </cell>
          <cell r="B1849" t="str">
            <v>土砂運搬</v>
          </cell>
          <cell r="C1849" t="str">
            <v>ｍ3</v>
          </cell>
          <cell r="D1849" t="str">
            <v>ダンプトラック損料</v>
          </cell>
          <cell r="E1849" t="str">
            <v>１０t車</v>
          </cell>
          <cell r="G1849" t="str">
            <v>日</v>
          </cell>
          <cell r="H1849">
            <v>4.5999999999999999E-2</v>
          </cell>
          <cell r="I1849">
            <v>12900</v>
          </cell>
          <cell r="J1849">
            <v>593</v>
          </cell>
          <cell r="K1849">
            <v>1500</v>
          </cell>
          <cell r="L1849" t="str">
            <v>ダンプトラック損料</v>
          </cell>
        </row>
        <row r="1850">
          <cell r="B1850" t="str">
            <v>（１０t車，ＤＩＤ区間　有り</v>
          </cell>
          <cell r="L1850" t="str">
            <v>はタイヤ損耗費及び</v>
          </cell>
        </row>
        <row r="1851">
          <cell r="B1851" t="str">
            <v>ｸﾗﾑｼｪﾙ　機械ﾛｰﾌﾟ式</v>
          </cell>
          <cell r="D1851" t="str">
            <v>燃料</v>
          </cell>
          <cell r="E1851" t="str">
            <v>軽油，油脂類共</v>
          </cell>
          <cell r="G1851" t="str">
            <v>㍑</v>
          </cell>
          <cell r="H1851">
            <v>2.87</v>
          </cell>
          <cell r="I1851">
            <v>68</v>
          </cell>
          <cell r="J1851">
            <v>195</v>
          </cell>
          <cell r="L1851" t="str">
            <v>補修費を含む。</v>
          </cell>
        </row>
        <row r="1852">
          <cell r="B1852" t="str">
            <v>ｸﾛｰﾗ型0.6ｍ3）12.0km以下</v>
          </cell>
        </row>
        <row r="1853">
          <cell r="D1853" t="str">
            <v>運転手（一般）</v>
          </cell>
          <cell r="G1853" t="str">
            <v>人</v>
          </cell>
          <cell r="H1853">
            <v>3.5999999999999997E-2</v>
          </cell>
          <cell r="I1853">
            <v>17000</v>
          </cell>
          <cell r="J1853">
            <v>612</v>
          </cell>
        </row>
        <row r="1855">
          <cell r="D1855" t="str">
            <v>その他</v>
          </cell>
          <cell r="E1855" t="str">
            <v>（労＋雑）×12%</v>
          </cell>
          <cell r="J1855">
            <v>97</v>
          </cell>
        </row>
        <row r="1857">
          <cell r="D1857" t="str">
            <v>計</v>
          </cell>
          <cell r="J1857">
            <v>1497</v>
          </cell>
        </row>
        <row r="1860">
          <cell r="G1860" t="str">
            <v>共用</v>
          </cell>
        </row>
        <row r="1861">
          <cell r="A1861" t="str">
            <v>T033720</v>
          </cell>
          <cell r="B1861" t="str">
            <v>土砂運搬</v>
          </cell>
          <cell r="C1861" t="str">
            <v>ｍ3</v>
          </cell>
          <cell r="D1861" t="str">
            <v>ダンプトラック損料</v>
          </cell>
          <cell r="E1861" t="str">
            <v>１０t車</v>
          </cell>
          <cell r="G1861" t="str">
            <v>日</v>
          </cell>
          <cell r="H1861">
            <v>5.8000000000000003E-2</v>
          </cell>
          <cell r="I1861">
            <v>12900</v>
          </cell>
          <cell r="J1861">
            <v>748</v>
          </cell>
          <cell r="K1861">
            <v>1880</v>
          </cell>
          <cell r="L1861" t="str">
            <v>ダンプトラック損料</v>
          </cell>
        </row>
        <row r="1862">
          <cell r="B1862" t="str">
            <v>（１０t車，ＤＩＤ区間　有り</v>
          </cell>
          <cell r="L1862" t="str">
            <v>はタイヤ損耗費及び</v>
          </cell>
        </row>
        <row r="1863">
          <cell r="B1863" t="str">
            <v>ｸﾗﾑｼｪﾙ　機械ﾛｰﾌﾟ式</v>
          </cell>
          <cell r="D1863" t="str">
            <v>燃料</v>
          </cell>
          <cell r="E1863" t="str">
            <v>軽油，油脂類共</v>
          </cell>
          <cell r="G1863" t="str">
            <v>㍑</v>
          </cell>
          <cell r="H1863">
            <v>3.58</v>
          </cell>
          <cell r="I1863">
            <v>68</v>
          </cell>
          <cell r="J1863">
            <v>243</v>
          </cell>
          <cell r="L1863" t="str">
            <v>補修費を含む。</v>
          </cell>
        </row>
        <row r="1864">
          <cell r="B1864" t="str">
            <v>ｸﾛｰﾗ型0.6ｍ3）17.0km以下</v>
          </cell>
        </row>
        <row r="1865">
          <cell r="D1865" t="str">
            <v>運転手（一般）</v>
          </cell>
          <cell r="G1865" t="str">
            <v>人</v>
          </cell>
          <cell r="H1865">
            <v>4.4999999999999998E-2</v>
          </cell>
          <cell r="I1865">
            <v>17000</v>
          </cell>
          <cell r="J1865">
            <v>765</v>
          </cell>
        </row>
        <row r="1867">
          <cell r="D1867" t="str">
            <v>その他</v>
          </cell>
          <cell r="E1867" t="str">
            <v>（労＋雑）×12%</v>
          </cell>
          <cell r="J1867">
            <v>121</v>
          </cell>
        </row>
        <row r="1869">
          <cell r="D1869" t="str">
            <v>計</v>
          </cell>
          <cell r="J1869">
            <v>1877</v>
          </cell>
        </row>
        <row r="1872">
          <cell r="G1872" t="str">
            <v>共用</v>
          </cell>
        </row>
        <row r="1873">
          <cell r="A1873" t="str">
            <v>T033730</v>
          </cell>
          <cell r="B1873" t="str">
            <v>土砂運搬</v>
          </cell>
          <cell r="C1873" t="str">
            <v>ｍ3</v>
          </cell>
          <cell r="D1873" t="str">
            <v>ダンプトラック損料</v>
          </cell>
          <cell r="E1873" t="str">
            <v>１０t車</v>
          </cell>
          <cell r="G1873" t="str">
            <v>日</v>
          </cell>
          <cell r="H1873">
            <v>7.9000000000000001E-2</v>
          </cell>
          <cell r="I1873">
            <v>12900</v>
          </cell>
          <cell r="J1873">
            <v>1019</v>
          </cell>
          <cell r="K1873">
            <v>2550</v>
          </cell>
          <cell r="L1873" t="str">
            <v>ダンプトラック損料</v>
          </cell>
        </row>
        <row r="1874">
          <cell r="B1874" t="str">
            <v>（１０t車，ＤＩＤ区間　有り</v>
          </cell>
          <cell r="L1874" t="str">
            <v>はタイヤ損耗費及び</v>
          </cell>
        </row>
        <row r="1875">
          <cell r="B1875" t="str">
            <v>ｸﾗﾑｼｪﾙ　機械ﾛｰﾌﾟ式</v>
          </cell>
          <cell r="D1875" t="str">
            <v>燃料</v>
          </cell>
          <cell r="E1875" t="str">
            <v>軽油，油脂類共</v>
          </cell>
          <cell r="G1875" t="str">
            <v>㍑</v>
          </cell>
          <cell r="H1875">
            <v>4.8600000000000003</v>
          </cell>
          <cell r="I1875">
            <v>68</v>
          </cell>
          <cell r="J1875">
            <v>330</v>
          </cell>
          <cell r="L1875" t="str">
            <v>補修費を含む。</v>
          </cell>
        </row>
        <row r="1876">
          <cell r="B1876" t="str">
            <v>ｸﾛｰﾗ型0.6ｍ3）28.0km以下</v>
          </cell>
        </row>
        <row r="1877">
          <cell r="D1877" t="str">
            <v>運転手（一般）</v>
          </cell>
          <cell r="G1877" t="str">
            <v>人</v>
          </cell>
          <cell r="H1877">
            <v>6.0999999999999999E-2</v>
          </cell>
          <cell r="I1877">
            <v>17000</v>
          </cell>
          <cell r="J1877">
            <v>1037</v>
          </cell>
        </row>
        <row r="1879">
          <cell r="D1879" t="str">
            <v>その他</v>
          </cell>
          <cell r="E1879" t="str">
            <v>（労＋雑）×12%</v>
          </cell>
          <cell r="J1879">
            <v>164</v>
          </cell>
        </row>
        <row r="1881">
          <cell r="D1881" t="str">
            <v>計</v>
          </cell>
          <cell r="J1881">
            <v>2550</v>
          </cell>
        </row>
        <row r="1884">
          <cell r="G1884" t="str">
            <v>共用</v>
          </cell>
        </row>
        <row r="1885">
          <cell r="A1885" t="str">
            <v>T033740</v>
          </cell>
          <cell r="B1885" t="str">
            <v>土砂運搬</v>
          </cell>
          <cell r="C1885" t="str">
            <v>ｍ3</v>
          </cell>
          <cell r="D1885" t="str">
            <v>ダンプトラック損料</v>
          </cell>
          <cell r="E1885" t="str">
            <v>１０t車</v>
          </cell>
          <cell r="G1885" t="str">
            <v>日</v>
          </cell>
          <cell r="H1885">
            <v>0.11700000000000001</v>
          </cell>
          <cell r="I1885">
            <v>12900</v>
          </cell>
          <cell r="J1885">
            <v>1509</v>
          </cell>
          <cell r="K1885">
            <v>3790</v>
          </cell>
          <cell r="L1885" t="str">
            <v>ダンプトラック損料</v>
          </cell>
        </row>
        <row r="1886">
          <cell r="B1886" t="str">
            <v>（１０t車，ＤＩＤ区間　有り</v>
          </cell>
          <cell r="L1886" t="str">
            <v>はタイヤ損耗費及び</v>
          </cell>
        </row>
        <row r="1887">
          <cell r="B1887" t="str">
            <v>ｸﾗﾑｼｪﾙ　機械ﾛｰﾌﾟ式</v>
          </cell>
          <cell r="D1887" t="str">
            <v>燃料</v>
          </cell>
          <cell r="E1887" t="str">
            <v>軽油，油脂類共</v>
          </cell>
          <cell r="G1887" t="str">
            <v>㍑</v>
          </cell>
          <cell r="H1887">
            <v>7.24</v>
          </cell>
          <cell r="I1887">
            <v>68</v>
          </cell>
          <cell r="J1887">
            <v>492</v>
          </cell>
          <cell r="L1887" t="str">
            <v>補修費を含む。</v>
          </cell>
        </row>
        <row r="1888">
          <cell r="B1888" t="str">
            <v>ｸﾛｰﾗ型0.6ｍ3）60.0km以下</v>
          </cell>
        </row>
        <row r="1889">
          <cell r="D1889" t="str">
            <v>運転手（一般）</v>
          </cell>
          <cell r="G1889" t="str">
            <v>人</v>
          </cell>
          <cell r="H1889">
            <v>9.0999999999999998E-2</v>
          </cell>
          <cell r="I1889">
            <v>17000</v>
          </cell>
          <cell r="J1889">
            <v>1547</v>
          </cell>
        </row>
        <row r="1891">
          <cell r="D1891" t="str">
            <v>その他</v>
          </cell>
          <cell r="E1891" t="str">
            <v>（労＋雑）×12%</v>
          </cell>
          <cell r="J1891">
            <v>245</v>
          </cell>
        </row>
        <row r="1893">
          <cell r="D1893" t="str">
            <v>計</v>
          </cell>
          <cell r="J1893">
            <v>3793</v>
          </cell>
        </row>
        <row r="1894">
          <cell r="G1894" t="str">
            <v>共用</v>
          </cell>
        </row>
        <row r="1895">
          <cell r="A1895" t="str">
            <v>T033800</v>
          </cell>
          <cell r="B1895" t="str">
            <v>土砂運搬</v>
          </cell>
          <cell r="C1895" t="str">
            <v>ｍ3</v>
          </cell>
          <cell r="D1895" t="str">
            <v>ダンプトラック損料</v>
          </cell>
          <cell r="E1895" t="str">
            <v>１０t車</v>
          </cell>
          <cell r="G1895" t="str">
            <v>日</v>
          </cell>
          <cell r="H1895">
            <v>1.4E-2</v>
          </cell>
          <cell r="I1895">
            <v>12900</v>
          </cell>
          <cell r="J1895">
            <v>181</v>
          </cell>
          <cell r="K1895">
            <v>460</v>
          </cell>
          <cell r="L1895" t="str">
            <v>ダンプトラック損料</v>
          </cell>
        </row>
        <row r="1896">
          <cell r="B1896" t="str">
            <v>（１０t車，ＤＩＤ区間　無し</v>
          </cell>
          <cell r="L1896" t="str">
            <v>はタイヤ損耗費及び</v>
          </cell>
        </row>
        <row r="1897">
          <cell r="B1897" t="str">
            <v>ｸﾗﾑｼｪﾙ　機械ﾛｰﾌﾟ式</v>
          </cell>
          <cell r="D1897" t="str">
            <v>燃料</v>
          </cell>
          <cell r="E1897" t="str">
            <v>軽油，油脂類共</v>
          </cell>
          <cell r="G1897" t="str">
            <v>㍑</v>
          </cell>
          <cell r="H1897">
            <v>0.88</v>
          </cell>
          <cell r="I1897">
            <v>68</v>
          </cell>
          <cell r="J1897">
            <v>60</v>
          </cell>
          <cell r="L1897" t="str">
            <v>補修費を含む。</v>
          </cell>
        </row>
        <row r="1898">
          <cell r="B1898" t="str">
            <v>ｸﾛｰﾗ型0.6ｍ3）0.5km以下</v>
          </cell>
        </row>
        <row r="1899">
          <cell r="D1899" t="str">
            <v>運転手（一般）</v>
          </cell>
          <cell r="G1899" t="str">
            <v>人</v>
          </cell>
          <cell r="H1899">
            <v>1.0999999999999999E-2</v>
          </cell>
          <cell r="I1899">
            <v>17000</v>
          </cell>
          <cell r="J1899">
            <v>187</v>
          </cell>
        </row>
        <row r="1901">
          <cell r="D1901" t="str">
            <v>その他</v>
          </cell>
          <cell r="E1901" t="str">
            <v>（労＋雑）×12%</v>
          </cell>
          <cell r="J1901">
            <v>30</v>
          </cell>
        </row>
        <row r="1903">
          <cell r="D1903" t="str">
            <v>計</v>
          </cell>
          <cell r="J1903">
            <v>458</v>
          </cell>
        </row>
        <row r="1906">
          <cell r="G1906" t="str">
            <v>共用</v>
          </cell>
        </row>
        <row r="1907">
          <cell r="A1907" t="str">
            <v>T033801</v>
          </cell>
          <cell r="B1907" t="str">
            <v>土砂運搬</v>
          </cell>
          <cell r="C1907" t="str">
            <v>ｍ3</v>
          </cell>
          <cell r="D1907" t="str">
            <v>ダンプトラック損料</v>
          </cell>
          <cell r="E1907" t="str">
            <v>１０t車</v>
          </cell>
          <cell r="G1907" t="str">
            <v>日</v>
          </cell>
          <cell r="H1907">
            <v>1.4999999999999999E-2</v>
          </cell>
          <cell r="I1907">
            <v>12900</v>
          </cell>
          <cell r="J1907">
            <v>194</v>
          </cell>
          <cell r="K1907">
            <v>500</v>
          </cell>
          <cell r="L1907" t="str">
            <v>ダンプトラック損料</v>
          </cell>
        </row>
        <row r="1908">
          <cell r="B1908" t="str">
            <v>（１０t車，ＤＩＤ区間　無し</v>
          </cell>
          <cell r="L1908" t="str">
            <v>はタイヤ損耗費及び</v>
          </cell>
        </row>
        <row r="1909">
          <cell r="B1909" t="str">
            <v>ｸﾗﾑｼｪﾙ　機械ﾛｰﾌﾟ式</v>
          </cell>
          <cell r="D1909" t="str">
            <v>燃料</v>
          </cell>
          <cell r="E1909" t="str">
            <v>軽油，油脂類共</v>
          </cell>
          <cell r="G1909" t="str">
            <v>㍑</v>
          </cell>
          <cell r="H1909">
            <v>0.96</v>
          </cell>
          <cell r="I1909">
            <v>68</v>
          </cell>
          <cell r="J1909">
            <v>65</v>
          </cell>
          <cell r="L1909" t="str">
            <v>補修費を含む。</v>
          </cell>
        </row>
        <row r="1910">
          <cell r="B1910" t="str">
            <v>ｸﾛｰﾗ型0.6ｍ3）1.0km以下</v>
          </cell>
        </row>
        <row r="1911">
          <cell r="D1911" t="str">
            <v>運転手（一般）</v>
          </cell>
          <cell r="G1911" t="str">
            <v>人</v>
          </cell>
          <cell r="H1911">
            <v>1.2E-2</v>
          </cell>
          <cell r="I1911">
            <v>17000</v>
          </cell>
          <cell r="J1911">
            <v>204</v>
          </cell>
        </row>
        <row r="1913">
          <cell r="D1913" t="str">
            <v>その他</v>
          </cell>
          <cell r="E1913" t="str">
            <v>（労＋雑）×12%</v>
          </cell>
          <cell r="J1913">
            <v>32</v>
          </cell>
        </row>
        <row r="1915">
          <cell r="D1915" t="str">
            <v>計</v>
          </cell>
          <cell r="J1915">
            <v>495</v>
          </cell>
        </row>
        <row r="1918">
          <cell r="G1918" t="str">
            <v>共用</v>
          </cell>
        </row>
        <row r="1919">
          <cell r="A1919" t="str">
            <v>T033802</v>
          </cell>
          <cell r="B1919" t="str">
            <v>土砂運搬</v>
          </cell>
          <cell r="C1919" t="str">
            <v>ｍ3</v>
          </cell>
          <cell r="D1919" t="str">
            <v>ダンプトラック損料</v>
          </cell>
          <cell r="E1919" t="str">
            <v>１０t車</v>
          </cell>
          <cell r="G1919" t="str">
            <v>日</v>
          </cell>
          <cell r="H1919">
            <v>1.7999999999999999E-2</v>
          </cell>
          <cell r="I1919">
            <v>12900</v>
          </cell>
          <cell r="J1919">
            <v>232</v>
          </cell>
          <cell r="K1919">
            <v>580</v>
          </cell>
          <cell r="L1919" t="str">
            <v>ダンプトラック損料</v>
          </cell>
        </row>
        <row r="1920">
          <cell r="B1920" t="str">
            <v>（１０t車，ＤＩＤ区間　無し</v>
          </cell>
          <cell r="L1920" t="str">
            <v>はタイヤ損耗費及び</v>
          </cell>
        </row>
        <row r="1921">
          <cell r="B1921" t="str">
            <v>ｸﾗﾑｼｪﾙ　機械ﾛｰﾌﾟ式</v>
          </cell>
          <cell r="D1921" t="str">
            <v>燃料</v>
          </cell>
          <cell r="E1921" t="str">
            <v>軽油，油脂類共</v>
          </cell>
          <cell r="G1921" t="str">
            <v>㍑</v>
          </cell>
          <cell r="H1921">
            <v>1.1100000000000001</v>
          </cell>
          <cell r="I1921">
            <v>68</v>
          </cell>
          <cell r="J1921">
            <v>75</v>
          </cell>
          <cell r="L1921" t="str">
            <v>補修費を含む。</v>
          </cell>
        </row>
        <row r="1922">
          <cell r="B1922" t="str">
            <v>ｸﾛｰﾗ型0.6ｍ3）2.0km以下</v>
          </cell>
        </row>
        <row r="1923">
          <cell r="D1923" t="str">
            <v>運転手（一般）</v>
          </cell>
          <cell r="G1923" t="str">
            <v>人</v>
          </cell>
          <cell r="H1923">
            <v>1.4E-2</v>
          </cell>
          <cell r="I1923">
            <v>17000</v>
          </cell>
          <cell r="J1923">
            <v>238</v>
          </cell>
        </row>
        <row r="1925">
          <cell r="D1925" t="str">
            <v>その他</v>
          </cell>
          <cell r="E1925" t="str">
            <v>（労＋雑）×12%</v>
          </cell>
          <cell r="J1925">
            <v>38</v>
          </cell>
        </row>
        <row r="1927">
          <cell r="D1927" t="str">
            <v>計</v>
          </cell>
          <cell r="J1927">
            <v>583</v>
          </cell>
        </row>
        <row r="1930">
          <cell r="G1930" t="str">
            <v>共用</v>
          </cell>
        </row>
        <row r="1931">
          <cell r="A1931" t="str">
            <v>T033803</v>
          </cell>
          <cell r="B1931" t="str">
            <v>土砂運搬</v>
          </cell>
          <cell r="C1931" t="str">
            <v>ｍ3</v>
          </cell>
          <cell r="D1931" t="str">
            <v>ダンプトラック損料</v>
          </cell>
          <cell r="E1931" t="str">
            <v>１０t車</v>
          </cell>
          <cell r="G1931" t="str">
            <v>日</v>
          </cell>
          <cell r="H1931">
            <v>2.1999999999999999E-2</v>
          </cell>
          <cell r="I1931">
            <v>12900</v>
          </cell>
          <cell r="J1931">
            <v>284</v>
          </cell>
          <cell r="K1931">
            <v>710</v>
          </cell>
          <cell r="L1931" t="str">
            <v>ダンプトラック損料</v>
          </cell>
        </row>
        <row r="1932">
          <cell r="B1932" t="str">
            <v>（１０t車，ＤＩＤ区間　無し</v>
          </cell>
          <cell r="L1932" t="str">
            <v>はタイヤ損耗費及び</v>
          </cell>
        </row>
        <row r="1933">
          <cell r="B1933" t="str">
            <v>ｸﾗﾑｼｪﾙ　機械ﾛｰﾌﾟ式</v>
          </cell>
          <cell r="D1933" t="str">
            <v>燃料</v>
          </cell>
          <cell r="E1933" t="str">
            <v>軽油，油脂類共</v>
          </cell>
          <cell r="G1933" t="str">
            <v>㍑</v>
          </cell>
          <cell r="H1933">
            <v>1.35</v>
          </cell>
          <cell r="I1933">
            <v>68</v>
          </cell>
          <cell r="J1933">
            <v>92</v>
          </cell>
          <cell r="L1933" t="str">
            <v>補修費を含む。</v>
          </cell>
        </row>
        <row r="1934">
          <cell r="B1934" t="str">
            <v>ｸﾛｰﾗ型0.6ｍ3）3.5km以下</v>
          </cell>
        </row>
        <row r="1935">
          <cell r="D1935" t="str">
            <v>運転手（一般）</v>
          </cell>
          <cell r="G1935" t="str">
            <v>人</v>
          </cell>
          <cell r="H1935">
            <v>1.7000000000000001E-2</v>
          </cell>
          <cell r="I1935">
            <v>17000</v>
          </cell>
          <cell r="J1935">
            <v>289</v>
          </cell>
        </row>
        <row r="1937">
          <cell r="D1937" t="str">
            <v>その他</v>
          </cell>
          <cell r="E1937" t="str">
            <v>（労＋雑）×12%</v>
          </cell>
          <cell r="J1937">
            <v>46</v>
          </cell>
        </row>
        <row r="1939">
          <cell r="D1939" t="str">
            <v>計</v>
          </cell>
          <cell r="J1939">
            <v>711</v>
          </cell>
        </row>
        <row r="1942">
          <cell r="G1942" t="str">
            <v>共用</v>
          </cell>
        </row>
        <row r="1943">
          <cell r="A1943" t="str">
            <v>T033804</v>
          </cell>
          <cell r="B1943" t="str">
            <v>土砂運搬</v>
          </cell>
          <cell r="C1943" t="str">
            <v>ｍ3</v>
          </cell>
          <cell r="D1943" t="str">
            <v>ダンプトラック損料</v>
          </cell>
          <cell r="E1943" t="str">
            <v>１０t車</v>
          </cell>
          <cell r="G1943" t="str">
            <v>日</v>
          </cell>
          <cell r="H1943">
            <v>2.5999999999999999E-2</v>
          </cell>
          <cell r="I1943">
            <v>12900</v>
          </cell>
          <cell r="J1943">
            <v>335</v>
          </cell>
          <cell r="K1943">
            <v>840</v>
          </cell>
          <cell r="L1943" t="str">
            <v>ダンプトラック損料</v>
          </cell>
        </row>
        <row r="1944">
          <cell r="B1944" t="str">
            <v>（１０t車，ＤＩＤ区間　無し</v>
          </cell>
          <cell r="L1944" t="str">
            <v>はタイヤ損耗費及び</v>
          </cell>
        </row>
        <row r="1945">
          <cell r="B1945" t="str">
            <v>ｸﾗﾑｼｪﾙ　機械ﾛｰﾌﾟ式</v>
          </cell>
          <cell r="D1945" t="str">
            <v>燃料</v>
          </cell>
          <cell r="E1945" t="str">
            <v>軽油，油脂類共</v>
          </cell>
          <cell r="G1945" t="str">
            <v>㍑</v>
          </cell>
          <cell r="H1945">
            <v>1.59</v>
          </cell>
          <cell r="I1945">
            <v>68</v>
          </cell>
          <cell r="J1945">
            <v>108</v>
          </cell>
          <cell r="L1945" t="str">
            <v>補修費を含む。</v>
          </cell>
        </row>
        <row r="1946">
          <cell r="B1946" t="str">
            <v>ｸﾛｰﾗ型0.6ｍ3）4.5km以下</v>
          </cell>
        </row>
        <row r="1947">
          <cell r="D1947" t="str">
            <v>運転手（一般）</v>
          </cell>
          <cell r="G1947" t="str">
            <v>人</v>
          </cell>
          <cell r="H1947">
            <v>0.02</v>
          </cell>
          <cell r="I1947">
            <v>17000</v>
          </cell>
          <cell r="J1947">
            <v>340</v>
          </cell>
        </row>
        <row r="1949">
          <cell r="D1949" t="str">
            <v>その他</v>
          </cell>
          <cell r="E1949" t="str">
            <v>（労＋雑）×12%</v>
          </cell>
          <cell r="J1949">
            <v>54</v>
          </cell>
        </row>
        <row r="1951">
          <cell r="D1951" t="str">
            <v>計</v>
          </cell>
          <cell r="J1951">
            <v>837</v>
          </cell>
        </row>
        <row r="1954">
          <cell r="G1954" t="str">
            <v>共用</v>
          </cell>
        </row>
        <row r="1955">
          <cell r="A1955" t="str">
            <v>T033805</v>
          </cell>
          <cell r="B1955" t="str">
            <v>土砂運搬</v>
          </cell>
          <cell r="C1955" t="str">
            <v>ｍ3</v>
          </cell>
          <cell r="D1955" t="str">
            <v>ダンプトラック損料</v>
          </cell>
          <cell r="E1955" t="str">
            <v>１０t車</v>
          </cell>
          <cell r="G1955" t="str">
            <v>日</v>
          </cell>
          <cell r="H1955">
            <v>0.03</v>
          </cell>
          <cell r="I1955">
            <v>12900</v>
          </cell>
          <cell r="J1955">
            <v>387</v>
          </cell>
          <cell r="K1955">
            <v>960</v>
          </cell>
          <cell r="L1955" t="str">
            <v>ダンプトラック損料</v>
          </cell>
        </row>
        <row r="1956">
          <cell r="B1956" t="str">
            <v>（１０t車，ＤＩＤ区間　無し</v>
          </cell>
          <cell r="L1956" t="str">
            <v>はタイヤ損耗費及び</v>
          </cell>
        </row>
        <row r="1957">
          <cell r="B1957" t="str">
            <v>ｸﾗﾑｼｪﾙ　機械ﾛｰﾌﾟ式</v>
          </cell>
          <cell r="D1957" t="str">
            <v>燃料</v>
          </cell>
          <cell r="E1957" t="str">
            <v>軽油，油脂類共</v>
          </cell>
          <cell r="G1957" t="str">
            <v>㍑</v>
          </cell>
          <cell r="H1957">
            <v>1.83</v>
          </cell>
          <cell r="I1957">
            <v>68</v>
          </cell>
          <cell r="J1957">
            <v>124</v>
          </cell>
          <cell r="L1957" t="str">
            <v>補修費を含む。</v>
          </cell>
        </row>
        <row r="1958">
          <cell r="B1958" t="str">
            <v>ｸﾛｰﾗ型0.6ｍ3）5.5km以下</v>
          </cell>
        </row>
        <row r="1959">
          <cell r="D1959" t="str">
            <v>運転手（一般）</v>
          </cell>
          <cell r="G1959" t="str">
            <v>人</v>
          </cell>
          <cell r="H1959">
            <v>2.3E-2</v>
          </cell>
          <cell r="I1959">
            <v>17000</v>
          </cell>
          <cell r="J1959">
            <v>391</v>
          </cell>
        </row>
        <row r="1961">
          <cell r="D1961" t="str">
            <v>その他</v>
          </cell>
          <cell r="E1961" t="str">
            <v>（労＋雑）×12%</v>
          </cell>
          <cell r="J1961">
            <v>62</v>
          </cell>
        </row>
        <row r="1963">
          <cell r="D1963" t="str">
            <v>計</v>
          </cell>
          <cell r="J1963">
            <v>964</v>
          </cell>
        </row>
        <row r="1964">
          <cell r="G1964" t="str">
            <v>共用</v>
          </cell>
        </row>
        <row r="1965">
          <cell r="A1965" t="str">
            <v>T033806</v>
          </cell>
          <cell r="B1965" t="str">
            <v>土砂運搬</v>
          </cell>
          <cell r="C1965" t="str">
            <v>ｍ3</v>
          </cell>
          <cell r="D1965" t="str">
            <v>ダンプトラック損料</v>
          </cell>
          <cell r="E1965" t="str">
            <v>１０t車</v>
          </cell>
          <cell r="G1965" t="str">
            <v>日</v>
          </cell>
          <cell r="H1965">
            <v>3.4000000000000002E-2</v>
          </cell>
          <cell r="I1965">
            <v>12900</v>
          </cell>
          <cell r="J1965">
            <v>439</v>
          </cell>
          <cell r="K1965">
            <v>1090</v>
          </cell>
          <cell r="L1965" t="str">
            <v>ダンプトラック損料</v>
          </cell>
        </row>
        <row r="1966">
          <cell r="B1966" t="str">
            <v>（１０t車，ＤＩＤ区間　無し</v>
          </cell>
          <cell r="L1966" t="str">
            <v>はタイヤ損耗費及び</v>
          </cell>
        </row>
        <row r="1967">
          <cell r="B1967" t="str">
            <v>ｸﾗﾑｼｪﾙ　機械ﾛｰﾌﾟ式</v>
          </cell>
          <cell r="D1967" t="str">
            <v>燃料</v>
          </cell>
          <cell r="E1967" t="str">
            <v>軽油，油脂類共</v>
          </cell>
          <cell r="G1967" t="str">
            <v>㍑</v>
          </cell>
          <cell r="H1967">
            <v>2.0699999999999998</v>
          </cell>
          <cell r="I1967">
            <v>68</v>
          </cell>
          <cell r="J1967">
            <v>141</v>
          </cell>
          <cell r="L1967" t="str">
            <v>補修費を含む。</v>
          </cell>
        </row>
        <row r="1968">
          <cell r="B1968" t="str">
            <v>ｸﾛｰﾗ型0.6ｍ3）7.0km以下</v>
          </cell>
        </row>
        <row r="1969">
          <cell r="D1969" t="str">
            <v>運転手（一般）</v>
          </cell>
          <cell r="G1969" t="str">
            <v>人</v>
          </cell>
          <cell r="H1969">
            <v>2.5999999999999999E-2</v>
          </cell>
          <cell r="I1969">
            <v>17000</v>
          </cell>
          <cell r="J1969">
            <v>442</v>
          </cell>
        </row>
        <row r="1971">
          <cell r="D1971" t="str">
            <v>その他</v>
          </cell>
          <cell r="E1971" t="str">
            <v>（労＋雑）×12%</v>
          </cell>
          <cell r="J1971">
            <v>70</v>
          </cell>
        </row>
        <row r="1973">
          <cell r="D1973" t="str">
            <v>計</v>
          </cell>
          <cell r="J1973">
            <v>1092</v>
          </cell>
        </row>
        <row r="1976">
          <cell r="G1976" t="str">
            <v>共用</v>
          </cell>
        </row>
        <row r="1977">
          <cell r="A1977" t="str">
            <v>T033807</v>
          </cell>
          <cell r="B1977" t="str">
            <v>土砂運搬</v>
          </cell>
          <cell r="C1977" t="str">
            <v>ｍ3</v>
          </cell>
          <cell r="D1977" t="str">
            <v>ダンプトラック損料</v>
          </cell>
          <cell r="E1977" t="str">
            <v>１０t車</v>
          </cell>
          <cell r="G1977" t="str">
            <v>日</v>
          </cell>
          <cell r="H1977">
            <v>3.9E-2</v>
          </cell>
          <cell r="I1977">
            <v>12900</v>
          </cell>
          <cell r="J1977">
            <v>503</v>
          </cell>
          <cell r="K1977">
            <v>1260</v>
          </cell>
          <cell r="L1977" t="str">
            <v>ダンプトラック損料</v>
          </cell>
        </row>
        <row r="1978">
          <cell r="B1978" t="str">
            <v>（１０t車，ＤＩＤ区間　無し</v>
          </cell>
          <cell r="L1978" t="str">
            <v>はタイヤ損耗費及び</v>
          </cell>
        </row>
        <row r="1979">
          <cell r="B1979" t="str">
            <v>ｸﾗﾑｼｪﾙ　機械ﾛｰﾌﾟ式</v>
          </cell>
          <cell r="D1979" t="str">
            <v>燃料</v>
          </cell>
          <cell r="E1979" t="str">
            <v>軽油，油脂類共</v>
          </cell>
          <cell r="G1979" t="str">
            <v>㍑</v>
          </cell>
          <cell r="H1979">
            <v>2.39</v>
          </cell>
          <cell r="I1979">
            <v>68</v>
          </cell>
          <cell r="J1979">
            <v>163</v>
          </cell>
          <cell r="L1979" t="str">
            <v>補修費を含む。</v>
          </cell>
        </row>
        <row r="1980">
          <cell r="B1980" t="str">
            <v>ｸﾛｰﾗ型0.6ｍ3）9.5km以下</v>
          </cell>
        </row>
        <row r="1981">
          <cell r="D1981" t="str">
            <v>運転手（一般）</v>
          </cell>
          <cell r="G1981" t="str">
            <v>人</v>
          </cell>
          <cell r="H1981">
            <v>0.03</v>
          </cell>
          <cell r="I1981">
            <v>17000</v>
          </cell>
          <cell r="J1981">
            <v>510</v>
          </cell>
        </row>
        <row r="1983">
          <cell r="D1983" t="str">
            <v>その他</v>
          </cell>
          <cell r="E1983" t="str">
            <v>（労＋雑）×12%</v>
          </cell>
          <cell r="J1983">
            <v>81</v>
          </cell>
        </row>
        <row r="1985">
          <cell r="D1985" t="str">
            <v>計</v>
          </cell>
          <cell r="J1985">
            <v>1257</v>
          </cell>
        </row>
        <row r="1988">
          <cell r="G1988" t="str">
            <v>共用</v>
          </cell>
        </row>
        <row r="1989">
          <cell r="A1989" t="str">
            <v>T033816</v>
          </cell>
          <cell r="B1989" t="str">
            <v>土砂運搬</v>
          </cell>
          <cell r="C1989" t="str">
            <v>ｍ3</v>
          </cell>
          <cell r="D1989" t="str">
            <v>ダンプトラック損料</v>
          </cell>
          <cell r="E1989" t="str">
            <v>１０t車</v>
          </cell>
          <cell r="G1989" t="str">
            <v>日</v>
          </cell>
          <cell r="H1989">
            <v>4.5999999999999999E-2</v>
          </cell>
          <cell r="I1989">
            <v>12900</v>
          </cell>
          <cell r="J1989">
            <v>593</v>
          </cell>
          <cell r="K1989">
            <v>1500</v>
          </cell>
          <cell r="L1989" t="str">
            <v>ダンプトラック損料</v>
          </cell>
        </row>
        <row r="1990">
          <cell r="B1990" t="str">
            <v>（１０t車，ＤＩＤ区間　無し</v>
          </cell>
          <cell r="L1990" t="str">
            <v>はタイヤ損耗費及び</v>
          </cell>
        </row>
        <row r="1991">
          <cell r="B1991" t="str">
            <v>ｸﾗﾑｼｪﾙ　機械ﾛｰﾌﾟ式</v>
          </cell>
          <cell r="D1991" t="str">
            <v>燃料</v>
          </cell>
          <cell r="E1991" t="str">
            <v>軽油，油脂類共</v>
          </cell>
          <cell r="G1991" t="str">
            <v>㍑</v>
          </cell>
          <cell r="H1991">
            <v>2.87</v>
          </cell>
          <cell r="I1991">
            <v>68</v>
          </cell>
          <cell r="J1991">
            <v>195</v>
          </cell>
          <cell r="L1991" t="str">
            <v>補修費を含む。</v>
          </cell>
        </row>
        <row r="1992">
          <cell r="B1992" t="str">
            <v>ｸﾛｰﾗ型0.6ｍ3）13.0km以下</v>
          </cell>
        </row>
        <row r="1993">
          <cell r="D1993" t="str">
            <v>運転手（一般）</v>
          </cell>
          <cell r="G1993" t="str">
            <v>人</v>
          </cell>
          <cell r="H1993">
            <v>3.5999999999999997E-2</v>
          </cell>
          <cell r="I1993">
            <v>17000</v>
          </cell>
          <cell r="J1993">
            <v>612</v>
          </cell>
        </row>
        <row r="1995">
          <cell r="D1995" t="str">
            <v>その他</v>
          </cell>
          <cell r="E1995" t="str">
            <v>（労＋雑）×12%</v>
          </cell>
          <cell r="J1995">
            <v>97</v>
          </cell>
        </row>
        <row r="1997">
          <cell r="D1997" t="str">
            <v>計</v>
          </cell>
          <cell r="J1997">
            <v>1497</v>
          </cell>
        </row>
        <row r="2000">
          <cell r="G2000" t="str">
            <v>共用</v>
          </cell>
        </row>
        <row r="2001">
          <cell r="A2001" t="str">
            <v>T033820</v>
          </cell>
          <cell r="B2001" t="str">
            <v>土砂運搬</v>
          </cell>
          <cell r="C2001" t="str">
            <v>ｍ3</v>
          </cell>
          <cell r="D2001" t="str">
            <v>ダンプトラック損料</v>
          </cell>
          <cell r="E2001" t="str">
            <v>１０t車</v>
          </cell>
          <cell r="G2001" t="str">
            <v>日</v>
          </cell>
          <cell r="H2001">
            <v>5.8000000000000003E-2</v>
          </cell>
          <cell r="I2001">
            <v>12900</v>
          </cell>
          <cell r="J2001">
            <v>748</v>
          </cell>
          <cell r="K2001">
            <v>1880</v>
          </cell>
          <cell r="L2001" t="str">
            <v>ダンプトラック損料</v>
          </cell>
        </row>
        <row r="2002">
          <cell r="B2002" t="str">
            <v>（１０t車，ＤＩＤ区間　無し</v>
          </cell>
          <cell r="L2002" t="str">
            <v>はタイヤ損耗費及び</v>
          </cell>
        </row>
        <row r="2003">
          <cell r="B2003" t="str">
            <v>ｸﾗﾑｼｪﾙ　機械ﾛｰﾌﾟ式</v>
          </cell>
          <cell r="D2003" t="str">
            <v>燃料</v>
          </cell>
          <cell r="E2003" t="str">
            <v>軽油，油脂類共</v>
          </cell>
          <cell r="G2003" t="str">
            <v>㍑</v>
          </cell>
          <cell r="H2003">
            <v>3.58</v>
          </cell>
          <cell r="I2003">
            <v>68</v>
          </cell>
          <cell r="J2003">
            <v>243</v>
          </cell>
          <cell r="L2003" t="str">
            <v>補修費を含む。</v>
          </cell>
        </row>
        <row r="2004">
          <cell r="B2004" t="str">
            <v>ｸﾛｰﾗ型0.6ｍ3）19.5km以下</v>
          </cell>
        </row>
        <row r="2005">
          <cell r="D2005" t="str">
            <v>運転手（一般）</v>
          </cell>
          <cell r="G2005" t="str">
            <v>人</v>
          </cell>
          <cell r="H2005">
            <v>4.4999999999999998E-2</v>
          </cell>
          <cell r="I2005">
            <v>17000</v>
          </cell>
          <cell r="J2005">
            <v>765</v>
          </cell>
        </row>
        <row r="2007">
          <cell r="D2007" t="str">
            <v>その他</v>
          </cell>
          <cell r="E2007" t="str">
            <v>（労＋雑）×12%</v>
          </cell>
          <cell r="J2007">
            <v>121</v>
          </cell>
        </row>
        <row r="2009">
          <cell r="D2009" t="str">
            <v>計</v>
          </cell>
          <cell r="J2009">
            <v>1877</v>
          </cell>
        </row>
        <row r="2012">
          <cell r="G2012" t="str">
            <v>共用</v>
          </cell>
        </row>
        <row r="2013">
          <cell r="A2013" t="str">
            <v>T033830</v>
          </cell>
          <cell r="B2013" t="str">
            <v>土砂運搬</v>
          </cell>
          <cell r="C2013" t="str">
            <v>ｍ3</v>
          </cell>
          <cell r="D2013" t="str">
            <v>ダンプトラック損料</v>
          </cell>
          <cell r="E2013" t="str">
            <v>１０t車</v>
          </cell>
          <cell r="G2013" t="str">
            <v>日</v>
          </cell>
          <cell r="H2013">
            <v>7.9000000000000001E-2</v>
          </cell>
          <cell r="I2013">
            <v>12900</v>
          </cell>
          <cell r="J2013">
            <v>1019</v>
          </cell>
          <cell r="K2013">
            <v>2550</v>
          </cell>
          <cell r="L2013" t="str">
            <v>ダンプトラック損料</v>
          </cell>
        </row>
        <row r="2014">
          <cell r="B2014" t="str">
            <v>（１０t車，ＤＩＤ区間　無し</v>
          </cell>
          <cell r="L2014" t="str">
            <v>はタイヤ損耗費及び</v>
          </cell>
        </row>
        <row r="2015">
          <cell r="B2015" t="str">
            <v>ｸﾗﾑｼｪﾙ　機械ﾛｰﾌﾟ式</v>
          </cell>
          <cell r="D2015" t="str">
            <v>燃料</v>
          </cell>
          <cell r="E2015" t="str">
            <v>軽油，油脂類共</v>
          </cell>
          <cell r="G2015" t="str">
            <v>㍑</v>
          </cell>
          <cell r="H2015">
            <v>4.8600000000000003</v>
          </cell>
          <cell r="I2015">
            <v>68</v>
          </cell>
          <cell r="J2015">
            <v>330</v>
          </cell>
          <cell r="L2015" t="str">
            <v>補修費を含む。</v>
          </cell>
        </row>
        <row r="2016">
          <cell r="B2016" t="str">
            <v>ｸﾛｰﾗ型0.6ｍ3）37.5km以下</v>
          </cell>
        </row>
        <row r="2017">
          <cell r="D2017" t="str">
            <v>運転手（一般）</v>
          </cell>
          <cell r="G2017" t="str">
            <v>人</v>
          </cell>
          <cell r="H2017">
            <v>6.0999999999999999E-2</v>
          </cell>
          <cell r="I2017">
            <v>17000</v>
          </cell>
          <cell r="J2017">
            <v>1037</v>
          </cell>
        </row>
        <row r="2019">
          <cell r="D2019" t="str">
            <v>その他</v>
          </cell>
          <cell r="E2019" t="str">
            <v>（労＋雑）×12%</v>
          </cell>
          <cell r="J2019">
            <v>164</v>
          </cell>
        </row>
        <row r="2021">
          <cell r="D2021" t="str">
            <v>計</v>
          </cell>
          <cell r="J2021">
            <v>2550</v>
          </cell>
        </row>
        <row r="2024">
          <cell r="G2024" t="str">
            <v>共用</v>
          </cell>
        </row>
        <row r="2025">
          <cell r="A2025" t="str">
            <v>T033840</v>
          </cell>
          <cell r="B2025" t="str">
            <v>土砂運搬</v>
          </cell>
          <cell r="C2025" t="str">
            <v>ｍ3</v>
          </cell>
          <cell r="D2025" t="str">
            <v>ダンプトラック損料</v>
          </cell>
          <cell r="E2025" t="str">
            <v>１０t車</v>
          </cell>
          <cell r="G2025" t="str">
            <v>日</v>
          </cell>
          <cell r="H2025">
            <v>0.11700000000000001</v>
          </cell>
          <cell r="I2025">
            <v>12900</v>
          </cell>
          <cell r="J2025">
            <v>1509</v>
          </cell>
          <cell r="K2025">
            <v>3790</v>
          </cell>
          <cell r="L2025" t="str">
            <v>ダンプトラック損料</v>
          </cell>
        </row>
        <row r="2026">
          <cell r="B2026" t="str">
            <v>（１０t車，ＤＩＤ区間　無し</v>
          </cell>
          <cell r="L2026" t="str">
            <v>はタイヤ損耗費及び</v>
          </cell>
        </row>
        <row r="2027">
          <cell r="B2027" t="str">
            <v>ｸﾗﾑｼｪﾙ　機械ﾛｰﾌﾟ式</v>
          </cell>
          <cell r="D2027" t="str">
            <v>燃料</v>
          </cell>
          <cell r="E2027" t="str">
            <v>軽油，油脂類共</v>
          </cell>
          <cell r="G2027" t="str">
            <v>㍑</v>
          </cell>
          <cell r="H2027">
            <v>7.24</v>
          </cell>
          <cell r="I2027">
            <v>68</v>
          </cell>
          <cell r="J2027">
            <v>492</v>
          </cell>
          <cell r="L2027" t="str">
            <v>補修費を含む。</v>
          </cell>
        </row>
        <row r="2028">
          <cell r="B2028" t="str">
            <v>ｸﾛｰﾗ型0.6ｍ3）60.0km以下</v>
          </cell>
        </row>
        <row r="2029">
          <cell r="D2029" t="str">
            <v>運転手（一般）</v>
          </cell>
          <cell r="G2029" t="str">
            <v>人</v>
          </cell>
          <cell r="H2029">
            <v>9.0999999999999998E-2</v>
          </cell>
          <cell r="I2029">
            <v>17000</v>
          </cell>
          <cell r="J2029">
            <v>1547</v>
          </cell>
        </row>
        <row r="2031">
          <cell r="D2031" t="str">
            <v>その他</v>
          </cell>
          <cell r="E2031" t="str">
            <v>（労＋雑）×12%</v>
          </cell>
          <cell r="J2031">
            <v>245</v>
          </cell>
        </row>
        <row r="2033">
          <cell r="D2033" t="str">
            <v>計</v>
          </cell>
          <cell r="J2033">
            <v>3793</v>
          </cell>
        </row>
        <row r="2034">
          <cell r="G2034" t="str">
            <v>共用</v>
          </cell>
        </row>
        <row r="2035">
          <cell r="A2035" t="str">
            <v>T033900</v>
          </cell>
          <cell r="B2035" t="str">
            <v>土砂運搬</v>
          </cell>
          <cell r="C2035" t="str">
            <v>ｍ3</v>
          </cell>
          <cell r="D2035" t="str">
            <v>ダンプトラック損料</v>
          </cell>
          <cell r="E2035" t="str">
            <v>２t車</v>
          </cell>
          <cell r="G2035" t="str">
            <v>日</v>
          </cell>
          <cell r="H2035">
            <v>6.5000000000000002E-2</v>
          </cell>
          <cell r="I2035">
            <v>3220</v>
          </cell>
          <cell r="J2035">
            <v>209</v>
          </cell>
          <cell r="K2035">
            <v>1270</v>
          </cell>
          <cell r="L2035" t="str">
            <v>ダンプトラック損料</v>
          </cell>
        </row>
        <row r="2036">
          <cell r="B2036" t="str">
            <v>（２t車，ＤＩＤ区間　有り</v>
          </cell>
          <cell r="L2036" t="str">
            <v>はタイヤ損耗費及び</v>
          </cell>
        </row>
        <row r="2037">
          <cell r="B2037" t="str">
            <v>人力）</v>
          </cell>
          <cell r="D2037" t="str">
            <v>燃料</v>
          </cell>
          <cell r="E2037" t="str">
            <v>軽油，油脂類共</v>
          </cell>
          <cell r="G2037" t="str">
            <v>㍑</v>
          </cell>
          <cell r="H2037">
            <v>1.47</v>
          </cell>
          <cell r="I2037">
            <v>68</v>
          </cell>
          <cell r="J2037">
            <v>100</v>
          </cell>
          <cell r="L2037" t="str">
            <v>補修費を含む。</v>
          </cell>
        </row>
        <row r="2038">
          <cell r="B2038" t="str">
            <v>0.3km以下</v>
          </cell>
        </row>
        <row r="2039">
          <cell r="D2039" t="str">
            <v>運転手（一般）</v>
          </cell>
          <cell r="G2039" t="str">
            <v>人</v>
          </cell>
          <cell r="H2039">
            <v>0.05</v>
          </cell>
          <cell r="I2039">
            <v>17000</v>
          </cell>
          <cell r="J2039">
            <v>850</v>
          </cell>
        </row>
        <row r="2041">
          <cell r="D2041" t="str">
            <v>その他</v>
          </cell>
          <cell r="E2041" t="str">
            <v>（労＋雑）×12%</v>
          </cell>
          <cell r="J2041">
            <v>114</v>
          </cell>
        </row>
        <row r="2043">
          <cell r="D2043" t="str">
            <v>計</v>
          </cell>
          <cell r="J2043">
            <v>1273</v>
          </cell>
        </row>
        <row r="2046">
          <cell r="G2046" t="str">
            <v>共用</v>
          </cell>
        </row>
        <row r="2047">
          <cell r="A2047" t="str">
            <v>T033901</v>
          </cell>
          <cell r="B2047" t="str">
            <v>土砂運搬</v>
          </cell>
          <cell r="C2047" t="str">
            <v>ｍ3</v>
          </cell>
          <cell r="D2047" t="str">
            <v>ダンプトラック損料</v>
          </cell>
          <cell r="E2047" t="str">
            <v>２t車</v>
          </cell>
          <cell r="G2047" t="str">
            <v>日</v>
          </cell>
          <cell r="H2047">
            <v>7.0999999999999994E-2</v>
          </cell>
          <cell r="I2047">
            <v>3220</v>
          </cell>
          <cell r="J2047">
            <v>229</v>
          </cell>
          <cell r="K2047">
            <v>1400</v>
          </cell>
          <cell r="L2047" t="str">
            <v>ダンプトラック損料</v>
          </cell>
        </row>
        <row r="2048">
          <cell r="B2048" t="str">
            <v>（２t車，ＤＩＤ区間　有り</v>
          </cell>
          <cell r="L2048" t="str">
            <v>はタイヤ損耗費及び</v>
          </cell>
        </row>
        <row r="2049">
          <cell r="B2049" t="str">
            <v>人力）</v>
          </cell>
          <cell r="D2049" t="str">
            <v>燃料</v>
          </cell>
          <cell r="E2049" t="str">
            <v>軽油，油脂類共</v>
          </cell>
          <cell r="G2049" t="str">
            <v>㍑</v>
          </cell>
          <cell r="H2049">
            <v>1.62</v>
          </cell>
          <cell r="I2049">
            <v>68</v>
          </cell>
          <cell r="J2049">
            <v>110</v>
          </cell>
          <cell r="L2049" t="str">
            <v>補修費を含む。</v>
          </cell>
        </row>
        <row r="2050">
          <cell r="B2050" t="str">
            <v>0.5km以下</v>
          </cell>
        </row>
        <row r="2051">
          <cell r="D2051" t="str">
            <v>運転手（一般）</v>
          </cell>
          <cell r="G2051" t="str">
            <v>人</v>
          </cell>
          <cell r="H2051">
            <v>5.5E-2</v>
          </cell>
          <cell r="I2051">
            <v>17000</v>
          </cell>
          <cell r="J2051">
            <v>935</v>
          </cell>
        </row>
        <row r="2053">
          <cell r="D2053" t="str">
            <v>その他</v>
          </cell>
          <cell r="E2053" t="str">
            <v>（労＋雑）×12%</v>
          </cell>
          <cell r="J2053">
            <v>125</v>
          </cell>
        </row>
        <row r="2055">
          <cell r="D2055" t="str">
            <v>計</v>
          </cell>
          <cell r="J2055">
            <v>1399</v>
          </cell>
        </row>
        <row r="2058">
          <cell r="G2058" t="str">
            <v>共用</v>
          </cell>
        </row>
        <row r="2059">
          <cell r="A2059" t="str">
            <v>T033902</v>
          </cell>
          <cell r="B2059" t="str">
            <v>土砂運搬</v>
          </cell>
          <cell r="C2059" t="str">
            <v>ｍ3</v>
          </cell>
          <cell r="D2059" t="str">
            <v>ダンプトラック損料</v>
          </cell>
          <cell r="E2059" t="str">
            <v>２t車</v>
          </cell>
          <cell r="G2059" t="str">
            <v>日</v>
          </cell>
          <cell r="H2059">
            <v>7.6999999999999999E-2</v>
          </cell>
          <cell r="I2059">
            <v>3220</v>
          </cell>
          <cell r="J2059">
            <v>248</v>
          </cell>
          <cell r="K2059">
            <v>1530</v>
          </cell>
          <cell r="L2059" t="str">
            <v>ダンプトラック損料</v>
          </cell>
        </row>
        <row r="2060">
          <cell r="B2060" t="str">
            <v>（２t車，ＤＩＤ区間　有り</v>
          </cell>
          <cell r="L2060" t="str">
            <v>はタイヤ損耗費及び</v>
          </cell>
        </row>
        <row r="2061">
          <cell r="B2061" t="str">
            <v>人力）</v>
          </cell>
          <cell r="D2061" t="str">
            <v>燃料</v>
          </cell>
          <cell r="E2061" t="str">
            <v>軽油，油脂類共</v>
          </cell>
          <cell r="G2061" t="str">
            <v>㍑</v>
          </cell>
          <cell r="H2061">
            <v>1.76</v>
          </cell>
          <cell r="I2061">
            <v>68</v>
          </cell>
          <cell r="J2061">
            <v>120</v>
          </cell>
          <cell r="L2061" t="str">
            <v>補修費を含む。</v>
          </cell>
        </row>
        <row r="2062">
          <cell r="B2062" t="str">
            <v>1.0km以下</v>
          </cell>
        </row>
        <row r="2063">
          <cell r="D2063" t="str">
            <v>運転手（一般）</v>
          </cell>
          <cell r="G2063" t="str">
            <v>人</v>
          </cell>
          <cell r="H2063">
            <v>0.06</v>
          </cell>
          <cell r="I2063">
            <v>17000</v>
          </cell>
          <cell r="J2063">
            <v>1020</v>
          </cell>
        </row>
        <row r="2065">
          <cell r="D2065" t="str">
            <v>その他</v>
          </cell>
          <cell r="E2065" t="str">
            <v>（労＋雑）×12%</v>
          </cell>
          <cell r="J2065">
            <v>137</v>
          </cell>
        </row>
        <row r="2067">
          <cell r="D2067" t="str">
            <v>計</v>
          </cell>
          <cell r="J2067">
            <v>1525</v>
          </cell>
        </row>
        <row r="2070">
          <cell r="G2070" t="str">
            <v>共用</v>
          </cell>
        </row>
        <row r="2071">
          <cell r="A2071" t="str">
            <v>T033903</v>
          </cell>
          <cell r="B2071" t="str">
            <v>土砂運搬</v>
          </cell>
          <cell r="C2071" t="str">
            <v>ｍ3</v>
          </cell>
          <cell r="D2071" t="str">
            <v>ダンプトラック損料</v>
          </cell>
          <cell r="E2071" t="str">
            <v>２t車</v>
          </cell>
          <cell r="G2071" t="str">
            <v>日</v>
          </cell>
          <cell r="H2071">
            <v>0.09</v>
          </cell>
          <cell r="I2071">
            <v>3220</v>
          </cell>
          <cell r="J2071">
            <v>290</v>
          </cell>
          <cell r="K2071">
            <v>1780</v>
          </cell>
          <cell r="L2071" t="str">
            <v>ダンプトラック損料</v>
          </cell>
        </row>
        <row r="2072">
          <cell r="B2072" t="str">
            <v>（２t車，ＤＩＤ区間　有り</v>
          </cell>
          <cell r="L2072" t="str">
            <v>はタイヤ損耗費及び</v>
          </cell>
        </row>
        <row r="2073">
          <cell r="B2073" t="str">
            <v>人力）</v>
          </cell>
          <cell r="D2073" t="str">
            <v>燃料</v>
          </cell>
          <cell r="E2073" t="str">
            <v>軽油，油脂類共</v>
          </cell>
          <cell r="G2073" t="str">
            <v>㍑</v>
          </cell>
          <cell r="H2073">
            <v>2.06</v>
          </cell>
          <cell r="I2073">
            <v>68</v>
          </cell>
          <cell r="J2073">
            <v>140</v>
          </cell>
          <cell r="L2073" t="str">
            <v>補修費を含む。</v>
          </cell>
        </row>
        <row r="2074">
          <cell r="B2074" t="str">
            <v>1.5km以下</v>
          </cell>
        </row>
        <row r="2075">
          <cell r="D2075" t="str">
            <v>運転手（一般）</v>
          </cell>
          <cell r="G2075" t="str">
            <v>人</v>
          </cell>
          <cell r="H2075">
            <v>7.0000000000000007E-2</v>
          </cell>
          <cell r="I2075">
            <v>17000</v>
          </cell>
          <cell r="J2075">
            <v>1190</v>
          </cell>
        </row>
        <row r="2077">
          <cell r="D2077" t="str">
            <v>その他</v>
          </cell>
          <cell r="E2077" t="str">
            <v>（労＋雑）×12%</v>
          </cell>
          <cell r="J2077">
            <v>160</v>
          </cell>
        </row>
        <row r="2079">
          <cell r="D2079" t="str">
            <v>計</v>
          </cell>
          <cell r="J2079">
            <v>1780</v>
          </cell>
        </row>
        <row r="2082">
          <cell r="G2082" t="str">
            <v>共用</v>
          </cell>
        </row>
        <row r="2083">
          <cell r="A2083" t="str">
            <v>T033904</v>
          </cell>
          <cell r="B2083" t="str">
            <v>土砂運搬</v>
          </cell>
          <cell r="C2083" t="str">
            <v>ｍ3</v>
          </cell>
          <cell r="D2083" t="str">
            <v>ダンプトラック損料</v>
          </cell>
          <cell r="E2083" t="str">
            <v>２t車</v>
          </cell>
          <cell r="G2083" t="str">
            <v>日</v>
          </cell>
          <cell r="H2083">
            <v>0.10299999999999999</v>
          </cell>
          <cell r="I2083">
            <v>3220</v>
          </cell>
          <cell r="J2083">
            <v>332</v>
          </cell>
          <cell r="K2083">
            <v>2030</v>
          </cell>
          <cell r="L2083" t="str">
            <v>ダンプトラック損料</v>
          </cell>
        </row>
        <row r="2084">
          <cell r="B2084" t="str">
            <v>（２t車，ＤＩＤ区間　有り</v>
          </cell>
          <cell r="L2084" t="str">
            <v>はタイヤ損耗費及び</v>
          </cell>
        </row>
        <row r="2085">
          <cell r="B2085" t="str">
            <v>人力）</v>
          </cell>
          <cell r="D2085" t="str">
            <v>燃料</v>
          </cell>
          <cell r="E2085" t="str">
            <v>軽油，油脂類共</v>
          </cell>
          <cell r="G2085" t="str">
            <v>㍑</v>
          </cell>
          <cell r="H2085">
            <v>2.35</v>
          </cell>
          <cell r="I2085">
            <v>68</v>
          </cell>
          <cell r="J2085">
            <v>160</v>
          </cell>
          <cell r="L2085" t="str">
            <v>補修費を含む。</v>
          </cell>
        </row>
        <row r="2086">
          <cell r="B2086" t="str">
            <v>2.0km以下</v>
          </cell>
        </row>
        <row r="2087">
          <cell r="D2087" t="str">
            <v>運転手（一般）</v>
          </cell>
          <cell r="G2087" t="str">
            <v>人</v>
          </cell>
          <cell r="H2087">
            <v>0.08</v>
          </cell>
          <cell r="I2087">
            <v>17000</v>
          </cell>
          <cell r="J2087">
            <v>1360</v>
          </cell>
        </row>
        <row r="2089">
          <cell r="D2089" t="str">
            <v>その他</v>
          </cell>
          <cell r="E2089" t="str">
            <v>（労＋雑）×12%</v>
          </cell>
          <cell r="J2089">
            <v>182</v>
          </cell>
        </row>
        <row r="2091">
          <cell r="D2091" t="str">
            <v>計</v>
          </cell>
          <cell r="J2091">
            <v>2034</v>
          </cell>
        </row>
        <row r="2094">
          <cell r="G2094" t="str">
            <v>共用</v>
          </cell>
        </row>
        <row r="2095">
          <cell r="A2095" t="str">
            <v>T033905</v>
          </cell>
          <cell r="B2095" t="str">
            <v>土砂運搬</v>
          </cell>
          <cell r="C2095" t="str">
            <v>ｍ3</v>
          </cell>
          <cell r="D2095" t="str">
            <v>ダンプトラック損料</v>
          </cell>
          <cell r="E2095" t="str">
            <v>２t車</v>
          </cell>
          <cell r="G2095" t="str">
            <v>日</v>
          </cell>
          <cell r="H2095">
            <v>0.11600000000000001</v>
          </cell>
          <cell r="I2095">
            <v>3220</v>
          </cell>
          <cell r="J2095">
            <v>374</v>
          </cell>
          <cell r="K2095">
            <v>2290</v>
          </cell>
          <cell r="L2095" t="str">
            <v>ダンプトラック損料</v>
          </cell>
        </row>
        <row r="2096">
          <cell r="B2096" t="str">
            <v>（２t車，ＤＩＤ区間　有り</v>
          </cell>
          <cell r="L2096" t="str">
            <v>はタイヤ損耗費及び</v>
          </cell>
        </row>
        <row r="2097">
          <cell r="B2097" t="str">
            <v>人力）</v>
          </cell>
          <cell r="D2097" t="str">
            <v>燃料</v>
          </cell>
          <cell r="E2097" t="str">
            <v>軽油，油脂類共</v>
          </cell>
          <cell r="G2097" t="str">
            <v>㍑</v>
          </cell>
          <cell r="H2097">
            <v>2.65</v>
          </cell>
          <cell r="I2097">
            <v>68</v>
          </cell>
          <cell r="J2097">
            <v>180</v>
          </cell>
          <cell r="L2097" t="str">
            <v>補修費を含む。</v>
          </cell>
        </row>
        <row r="2098">
          <cell r="B2098" t="str">
            <v>2.5km以下</v>
          </cell>
        </row>
        <row r="2099">
          <cell r="D2099" t="str">
            <v>運転手（一般）</v>
          </cell>
          <cell r="G2099" t="str">
            <v>人</v>
          </cell>
          <cell r="H2099">
            <v>0.09</v>
          </cell>
          <cell r="I2099">
            <v>17000</v>
          </cell>
          <cell r="J2099">
            <v>1530</v>
          </cell>
        </row>
        <row r="2101">
          <cell r="D2101" t="str">
            <v>その他</v>
          </cell>
          <cell r="E2101" t="str">
            <v>（労＋雑）×12%</v>
          </cell>
          <cell r="J2101">
            <v>205</v>
          </cell>
        </row>
        <row r="2103">
          <cell r="D2103" t="str">
            <v>計</v>
          </cell>
          <cell r="J2103">
            <v>2289</v>
          </cell>
        </row>
        <row r="2104">
          <cell r="G2104" t="str">
            <v>共用</v>
          </cell>
        </row>
        <row r="2105">
          <cell r="A2105" t="str">
            <v>T033906</v>
          </cell>
          <cell r="B2105" t="str">
            <v>土砂運搬</v>
          </cell>
          <cell r="C2105" t="str">
            <v>ｍ3</v>
          </cell>
          <cell r="D2105" t="str">
            <v>ダンプトラック損料</v>
          </cell>
          <cell r="E2105" t="str">
            <v>２t車</v>
          </cell>
          <cell r="G2105" t="str">
            <v>日</v>
          </cell>
          <cell r="H2105">
            <v>0.129</v>
          </cell>
          <cell r="I2105">
            <v>3220</v>
          </cell>
          <cell r="J2105">
            <v>415</v>
          </cell>
          <cell r="K2105">
            <v>2540</v>
          </cell>
          <cell r="L2105" t="str">
            <v>ダンプトラック損料</v>
          </cell>
        </row>
        <row r="2106">
          <cell r="B2106" t="str">
            <v>（２t車，ＤＩＤ区間　有り</v>
          </cell>
          <cell r="L2106" t="str">
            <v>はタイヤ損耗費及び</v>
          </cell>
        </row>
        <row r="2107">
          <cell r="B2107" t="str">
            <v>人力）</v>
          </cell>
          <cell r="D2107" t="str">
            <v>燃料</v>
          </cell>
          <cell r="E2107" t="str">
            <v>軽油，油脂類共</v>
          </cell>
          <cell r="G2107" t="str">
            <v>㍑</v>
          </cell>
          <cell r="H2107">
            <v>2.94</v>
          </cell>
          <cell r="I2107">
            <v>68</v>
          </cell>
          <cell r="J2107">
            <v>200</v>
          </cell>
          <cell r="L2107" t="str">
            <v>補修費を含む。</v>
          </cell>
        </row>
        <row r="2108">
          <cell r="B2108" t="str">
            <v>3.5km以下</v>
          </cell>
        </row>
        <row r="2109">
          <cell r="D2109" t="str">
            <v>運転手（一般）</v>
          </cell>
          <cell r="G2109" t="str">
            <v>人</v>
          </cell>
          <cell r="H2109">
            <v>0.1</v>
          </cell>
          <cell r="I2109">
            <v>17000</v>
          </cell>
          <cell r="J2109">
            <v>1700</v>
          </cell>
        </row>
        <row r="2111">
          <cell r="D2111" t="str">
            <v>その他</v>
          </cell>
          <cell r="E2111" t="str">
            <v>（労＋雑）×12%</v>
          </cell>
          <cell r="J2111">
            <v>228</v>
          </cell>
        </row>
        <row r="2113">
          <cell r="D2113" t="str">
            <v>計</v>
          </cell>
          <cell r="J2113">
            <v>2543</v>
          </cell>
        </row>
        <row r="2116">
          <cell r="G2116" t="str">
            <v>共用</v>
          </cell>
        </row>
        <row r="2117">
          <cell r="A2117" t="str">
            <v>T033907</v>
          </cell>
          <cell r="B2117" t="str">
            <v>土砂運搬</v>
          </cell>
          <cell r="C2117" t="str">
            <v>ｍ3</v>
          </cell>
          <cell r="D2117" t="str">
            <v>ダンプトラック損料</v>
          </cell>
          <cell r="E2117" t="str">
            <v>２t車</v>
          </cell>
          <cell r="G2117" t="str">
            <v>日</v>
          </cell>
          <cell r="H2117">
            <v>0.14199999999999999</v>
          </cell>
          <cell r="I2117">
            <v>3220</v>
          </cell>
          <cell r="J2117">
            <v>457</v>
          </cell>
          <cell r="K2117">
            <v>2800</v>
          </cell>
          <cell r="L2117" t="str">
            <v>ダンプトラック損料</v>
          </cell>
        </row>
        <row r="2118">
          <cell r="B2118" t="str">
            <v>（２t車，ＤＩＤ区間　有り</v>
          </cell>
          <cell r="L2118" t="str">
            <v>はタイヤ損耗費及び</v>
          </cell>
        </row>
        <row r="2119">
          <cell r="B2119" t="str">
            <v>人力）</v>
          </cell>
          <cell r="D2119" t="str">
            <v>燃料</v>
          </cell>
          <cell r="E2119" t="str">
            <v>軽油，油脂類共</v>
          </cell>
          <cell r="G2119" t="str">
            <v>㍑</v>
          </cell>
          <cell r="H2119">
            <v>3.23</v>
          </cell>
          <cell r="I2119">
            <v>68</v>
          </cell>
          <cell r="J2119">
            <v>220</v>
          </cell>
          <cell r="L2119" t="str">
            <v>補修費を含む。</v>
          </cell>
        </row>
        <row r="2120">
          <cell r="B2120" t="str">
            <v>4.5km以下</v>
          </cell>
        </row>
        <row r="2121">
          <cell r="D2121" t="str">
            <v>運転手（一般）</v>
          </cell>
          <cell r="G2121" t="str">
            <v>人</v>
          </cell>
          <cell r="H2121">
            <v>0.11</v>
          </cell>
          <cell r="I2121">
            <v>17000</v>
          </cell>
          <cell r="J2121">
            <v>1870</v>
          </cell>
        </row>
        <row r="2123">
          <cell r="D2123" t="str">
            <v>その他</v>
          </cell>
          <cell r="E2123" t="str">
            <v>（労＋雑）×12%</v>
          </cell>
          <cell r="J2123">
            <v>251</v>
          </cell>
        </row>
        <row r="2125">
          <cell r="D2125" t="str">
            <v>計</v>
          </cell>
          <cell r="J2125">
            <v>2798</v>
          </cell>
        </row>
        <row r="2128">
          <cell r="G2128" t="str">
            <v>共用</v>
          </cell>
        </row>
        <row r="2129">
          <cell r="A2129" t="str">
            <v>T033908</v>
          </cell>
          <cell r="B2129" t="str">
            <v>土砂運搬</v>
          </cell>
          <cell r="C2129" t="str">
            <v>ｍ3</v>
          </cell>
          <cell r="D2129" t="str">
            <v>ダンプトラック損料</v>
          </cell>
          <cell r="E2129" t="str">
            <v>２t車</v>
          </cell>
          <cell r="G2129" t="str">
            <v>日</v>
          </cell>
          <cell r="H2129">
            <v>0.16800000000000001</v>
          </cell>
          <cell r="I2129">
            <v>3220</v>
          </cell>
          <cell r="J2129">
            <v>541</v>
          </cell>
          <cell r="K2129">
            <v>3310</v>
          </cell>
          <cell r="L2129" t="str">
            <v>ダンプトラック損料</v>
          </cell>
        </row>
        <row r="2130">
          <cell r="B2130" t="str">
            <v>（２t車，ＤＩＤ区間　有り</v>
          </cell>
          <cell r="L2130" t="str">
            <v>はタイヤ損耗費及び</v>
          </cell>
        </row>
        <row r="2131">
          <cell r="B2131" t="str">
            <v>人力）</v>
          </cell>
          <cell r="D2131" t="str">
            <v>燃料</v>
          </cell>
          <cell r="E2131" t="str">
            <v>軽油，油脂類共</v>
          </cell>
          <cell r="G2131" t="str">
            <v>㍑</v>
          </cell>
          <cell r="H2131">
            <v>3.82</v>
          </cell>
          <cell r="I2131">
            <v>68</v>
          </cell>
          <cell r="J2131">
            <v>260</v>
          </cell>
          <cell r="L2131" t="str">
            <v>補修費を含む。</v>
          </cell>
        </row>
        <row r="2132">
          <cell r="B2132" t="str">
            <v>6.0km以下</v>
          </cell>
        </row>
        <row r="2133">
          <cell r="D2133" t="str">
            <v>運転手（一般）</v>
          </cell>
          <cell r="G2133" t="str">
            <v>人</v>
          </cell>
          <cell r="H2133">
            <v>0.13</v>
          </cell>
          <cell r="I2133">
            <v>17000</v>
          </cell>
          <cell r="J2133">
            <v>2210</v>
          </cell>
        </row>
        <row r="2135">
          <cell r="D2135" t="str">
            <v>その他</v>
          </cell>
          <cell r="E2135" t="str">
            <v>（労＋雑）×12%</v>
          </cell>
          <cell r="J2135">
            <v>296</v>
          </cell>
        </row>
        <row r="2137">
          <cell r="D2137" t="str">
            <v>計</v>
          </cell>
          <cell r="J2137">
            <v>3307</v>
          </cell>
        </row>
        <row r="2140">
          <cell r="G2140" t="str">
            <v>共用</v>
          </cell>
        </row>
        <row r="2141">
          <cell r="A2141" t="str">
            <v>T033909</v>
          </cell>
          <cell r="B2141" t="str">
            <v>土砂運搬</v>
          </cell>
          <cell r="C2141" t="str">
            <v>ｍ3</v>
          </cell>
          <cell r="D2141" t="str">
            <v>ダンプトラック損料</v>
          </cell>
          <cell r="E2141" t="str">
            <v>２t車</v>
          </cell>
          <cell r="G2141" t="str">
            <v>日</v>
          </cell>
          <cell r="H2141">
            <v>0.19400000000000001</v>
          </cell>
          <cell r="I2141">
            <v>3220</v>
          </cell>
          <cell r="J2141">
            <v>625</v>
          </cell>
          <cell r="K2141">
            <v>3820</v>
          </cell>
          <cell r="L2141" t="str">
            <v>ダンプトラック損料</v>
          </cell>
        </row>
        <row r="2142">
          <cell r="B2142" t="str">
            <v>（２t車，ＤＩＤ区間　有り</v>
          </cell>
          <cell r="L2142" t="str">
            <v>はタイヤ損耗費及び</v>
          </cell>
        </row>
        <row r="2143">
          <cell r="B2143" t="str">
            <v>人力）</v>
          </cell>
          <cell r="D2143" t="str">
            <v>燃料</v>
          </cell>
          <cell r="E2143" t="str">
            <v>軽油，油脂類共</v>
          </cell>
          <cell r="G2143" t="str">
            <v>㍑</v>
          </cell>
          <cell r="H2143">
            <v>4.41</v>
          </cell>
          <cell r="I2143">
            <v>68</v>
          </cell>
          <cell r="J2143">
            <v>300</v>
          </cell>
          <cell r="L2143" t="str">
            <v>補修費を含む。</v>
          </cell>
        </row>
        <row r="2144">
          <cell r="B2144" t="str">
            <v>8.0km以下</v>
          </cell>
        </row>
        <row r="2145">
          <cell r="D2145" t="str">
            <v>運転手（一般）</v>
          </cell>
          <cell r="G2145" t="str">
            <v>人</v>
          </cell>
          <cell r="H2145">
            <v>0.15</v>
          </cell>
          <cell r="I2145">
            <v>17000</v>
          </cell>
          <cell r="J2145">
            <v>2550</v>
          </cell>
        </row>
        <row r="2147">
          <cell r="D2147" t="str">
            <v>その他</v>
          </cell>
          <cell r="E2147" t="str">
            <v>（労＋雑）×12%</v>
          </cell>
          <cell r="J2147">
            <v>342</v>
          </cell>
        </row>
        <row r="2149">
          <cell r="D2149" t="str">
            <v>計</v>
          </cell>
          <cell r="J2149">
            <v>3817</v>
          </cell>
        </row>
        <row r="2153">
          <cell r="A2153" t="str">
            <v>T033910</v>
          </cell>
          <cell r="B2153" t="str">
            <v>土砂運搬</v>
          </cell>
          <cell r="C2153" t="str">
            <v>ｍ3</v>
          </cell>
          <cell r="D2153" t="str">
            <v>ダンプトラック損料</v>
          </cell>
          <cell r="E2153" t="str">
            <v>２t車</v>
          </cell>
          <cell r="G2153" t="str">
            <v>日</v>
          </cell>
          <cell r="H2153">
            <v>0.23200000000000001</v>
          </cell>
          <cell r="I2153">
            <v>3220</v>
          </cell>
          <cell r="J2153">
            <v>747</v>
          </cell>
          <cell r="K2153">
            <v>4580</v>
          </cell>
          <cell r="L2153" t="str">
            <v>ダンプトラック損料</v>
          </cell>
        </row>
        <row r="2154">
          <cell r="B2154" t="str">
            <v>（２t車，ＤＩＤ区間　有り</v>
          </cell>
          <cell r="L2154" t="str">
            <v>はタイヤ損耗費及び</v>
          </cell>
        </row>
        <row r="2155">
          <cell r="B2155" t="str">
            <v>人力）</v>
          </cell>
          <cell r="D2155" t="str">
            <v>燃料</v>
          </cell>
          <cell r="E2155" t="str">
            <v>軽油，油脂類共</v>
          </cell>
          <cell r="G2155" t="str">
            <v>㍑</v>
          </cell>
          <cell r="H2155">
            <v>5.29</v>
          </cell>
          <cell r="I2155">
            <v>68</v>
          </cell>
          <cell r="J2155">
            <v>360</v>
          </cell>
          <cell r="L2155" t="str">
            <v>補修費を含む。</v>
          </cell>
        </row>
        <row r="2156">
          <cell r="B2156" t="str">
            <v>10.5km以下</v>
          </cell>
        </row>
        <row r="2157">
          <cell r="D2157" t="str">
            <v>運転手（一般）</v>
          </cell>
          <cell r="G2157" t="str">
            <v>人</v>
          </cell>
          <cell r="H2157">
            <v>0.18</v>
          </cell>
          <cell r="I2157">
            <v>17000</v>
          </cell>
          <cell r="J2157">
            <v>3060</v>
          </cell>
        </row>
        <row r="2159">
          <cell r="D2159" t="str">
            <v>その他</v>
          </cell>
          <cell r="E2159" t="str">
            <v>（労＋雑）×12%</v>
          </cell>
          <cell r="J2159">
            <v>410</v>
          </cell>
        </row>
        <row r="2161">
          <cell r="D2161" t="str">
            <v>計</v>
          </cell>
          <cell r="J2161">
            <v>4577</v>
          </cell>
        </row>
        <row r="2164">
          <cell r="G2164" t="str">
            <v>共用</v>
          </cell>
        </row>
        <row r="2165">
          <cell r="A2165" t="str">
            <v>T033920</v>
          </cell>
          <cell r="B2165" t="str">
            <v>土砂運搬</v>
          </cell>
          <cell r="C2165" t="str">
            <v>ｍ3</v>
          </cell>
          <cell r="D2165" t="str">
            <v>ダンプトラック損料</v>
          </cell>
          <cell r="E2165" t="str">
            <v>２t車</v>
          </cell>
          <cell r="G2165" t="str">
            <v>日</v>
          </cell>
          <cell r="H2165">
            <v>0.29699999999999999</v>
          </cell>
          <cell r="I2165">
            <v>3220</v>
          </cell>
          <cell r="J2165">
            <v>956</v>
          </cell>
          <cell r="K2165">
            <v>5850</v>
          </cell>
          <cell r="L2165" t="str">
            <v>ダンプトラック損料</v>
          </cell>
        </row>
        <row r="2166">
          <cell r="B2166" t="str">
            <v>（２t車，ＤＩＤ区間　有り</v>
          </cell>
          <cell r="L2166" t="str">
            <v>はタイヤ損耗費及び</v>
          </cell>
        </row>
        <row r="2167">
          <cell r="B2167" t="str">
            <v>人力）</v>
          </cell>
          <cell r="D2167" t="str">
            <v>燃料</v>
          </cell>
          <cell r="E2167" t="str">
            <v>軽油，油脂類共</v>
          </cell>
          <cell r="G2167" t="str">
            <v>㍑</v>
          </cell>
          <cell r="H2167">
            <v>6.76</v>
          </cell>
          <cell r="I2167">
            <v>68</v>
          </cell>
          <cell r="J2167">
            <v>460</v>
          </cell>
          <cell r="L2167" t="str">
            <v>補修費を含む。</v>
          </cell>
        </row>
        <row r="2168">
          <cell r="B2168" t="str">
            <v>14.5km以下</v>
          </cell>
        </row>
        <row r="2169">
          <cell r="D2169" t="str">
            <v>運転手（一般）</v>
          </cell>
          <cell r="G2169" t="str">
            <v>人</v>
          </cell>
          <cell r="H2169">
            <v>0.23</v>
          </cell>
          <cell r="I2169">
            <v>17000</v>
          </cell>
          <cell r="J2169">
            <v>3910</v>
          </cell>
        </row>
        <row r="2171">
          <cell r="D2171" t="str">
            <v>その他</v>
          </cell>
          <cell r="E2171" t="str">
            <v>（労＋雑）×12%</v>
          </cell>
          <cell r="J2171">
            <v>524</v>
          </cell>
        </row>
        <row r="2173">
          <cell r="D2173" t="str">
            <v>計</v>
          </cell>
          <cell r="J2173">
            <v>5850</v>
          </cell>
        </row>
        <row r="2174">
          <cell r="G2174" t="str">
            <v>共用</v>
          </cell>
        </row>
        <row r="2175">
          <cell r="A2175" t="str">
            <v>T033930</v>
          </cell>
          <cell r="B2175" t="str">
            <v>土砂運搬</v>
          </cell>
          <cell r="C2175" t="str">
            <v>ｍ3</v>
          </cell>
          <cell r="D2175" t="str">
            <v>ダンプトラック損料</v>
          </cell>
          <cell r="E2175" t="str">
            <v>２t車</v>
          </cell>
          <cell r="G2175" t="str">
            <v>日</v>
          </cell>
          <cell r="H2175">
            <v>0.38700000000000001</v>
          </cell>
          <cell r="I2175">
            <v>3220</v>
          </cell>
          <cell r="J2175">
            <v>1246</v>
          </cell>
          <cell r="K2175">
            <v>7630</v>
          </cell>
          <cell r="L2175" t="str">
            <v>ダンプトラック損料</v>
          </cell>
        </row>
        <row r="2176">
          <cell r="B2176" t="str">
            <v>（２t車，ＤＩＤ区間　有り</v>
          </cell>
          <cell r="L2176" t="str">
            <v>はタイヤ損耗費及び</v>
          </cell>
        </row>
        <row r="2177">
          <cell r="B2177" t="str">
            <v>人力）</v>
          </cell>
          <cell r="D2177" t="str">
            <v>燃料</v>
          </cell>
          <cell r="E2177" t="str">
            <v>軽油，油脂類共</v>
          </cell>
          <cell r="G2177" t="str">
            <v>㍑</v>
          </cell>
          <cell r="H2177">
            <v>8.82</v>
          </cell>
          <cell r="I2177">
            <v>68</v>
          </cell>
          <cell r="J2177">
            <v>600</v>
          </cell>
          <cell r="L2177" t="str">
            <v>補修費を含む。</v>
          </cell>
        </row>
        <row r="2178">
          <cell r="B2178" t="str">
            <v>23.0km以下</v>
          </cell>
        </row>
        <row r="2179">
          <cell r="D2179" t="str">
            <v>運転手（一般）</v>
          </cell>
          <cell r="G2179" t="str">
            <v>人</v>
          </cell>
          <cell r="H2179">
            <v>0.3</v>
          </cell>
          <cell r="I2179">
            <v>17000</v>
          </cell>
          <cell r="J2179">
            <v>5100</v>
          </cell>
        </row>
        <row r="2181">
          <cell r="D2181" t="str">
            <v>その他</v>
          </cell>
          <cell r="E2181" t="str">
            <v>（労＋雑）×12%</v>
          </cell>
          <cell r="J2181">
            <v>684</v>
          </cell>
        </row>
        <row r="2183">
          <cell r="D2183" t="str">
            <v>計</v>
          </cell>
          <cell r="J2183">
            <v>7630</v>
          </cell>
        </row>
        <row r="2186">
          <cell r="G2186" t="str">
            <v>共用</v>
          </cell>
        </row>
        <row r="2187">
          <cell r="A2187" t="str">
            <v>T033940</v>
          </cell>
          <cell r="B2187" t="str">
            <v>土砂運搬</v>
          </cell>
          <cell r="C2187" t="str">
            <v>ｍ3</v>
          </cell>
          <cell r="D2187" t="str">
            <v>ダンプトラック損料</v>
          </cell>
          <cell r="E2187" t="str">
            <v>２t車</v>
          </cell>
          <cell r="G2187" t="str">
            <v>日</v>
          </cell>
          <cell r="H2187">
            <v>0.58099999999999996</v>
          </cell>
          <cell r="I2187">
            <v>3220</v>
          </cell>
          <cell r="J2187">
            <v>1871</v>
          </cell>
          <cell r="K2187">
            <v>11450</v>
          </cell>
          <cell r="L2187" t="str">
            <v>ダンプトラック損料</v>
          </cell>
        </row>
        <row r="2188">
          <cell r="B2188" t="str">
            <v>（２t車，ＤＩＤ区間　有り</v>
          </cell>
          <cell r="L2188" t="str">
            <v>はタイヤ損耗費及び</v>
          </cell>
        </row>
        <row r="2189">
          <cell r="B2189" t="str">
            <v>人力）</v>
          </cell>
          <cell r="D2189" t="str">
            <v>燃料</v>
          </cell>
          <cell r="E2189" t="str">
            <v>軽油，油脂類共</v>
          </cell>
          <cell r="G2189" t="str">
            <v>㍑</v>
          </cell>
          <cell r="H2189">
            <v>13.23</v>
          </cell>
          <cell r="I2189">
            <v>68</v>
          </cell>
          <cell r="J2189">
            <v>900</v>
          </cell>
          <cell r="L2189" t="str">
            <v>補修費を含む。</v>
          </cell>
        </row>
        <row r="2190">
          <cell r="B2190" t="str">
            <v>60.0km以下</v>
          </cell>
        </row>
        <row r="2191">
          <cell r="D2191" t="str">
            <v>運転手（一般）</v>
          </cell>
          <cell r="G2191" t="str">
            <v>人</v>
          </cell>
          <cell r="H2191">
            <v>0.45</v>
          </cell>
          <cell r="I2191">
            <v>17000</v>
          </cell>
          <cell r="J2191">
            <v>7650</v>
          </cell>
        </row>
        <row r="2193">
          <cell r="D2193" t="str">
            <v>その他</v>
          </cell>
          <cell r="E2193" t="str">
            <v>（労＋雑）×12%</v>
          </cell>
          <cell r="J2193">
            <v>1026</v>
          </cell>
        </row>
        <row r="2195">
          <cell r="D2195" t="str">
            <v>計</v>
          </cell>
          <cell r="J2195">
            <v>11447</v>
          </cell>
        </row>
        <row r="2198">
          <cell r="G2198" t="str">
            <v>共用</v>
          </cell>
        </row>
        <row r="2199">
          <cell r="A2199" t="str">
            <v>T034000</v>
          </cell>
          <cell r="B2199" t="str">
            <v>土砂運搬</v>
          </cell>
          <cell r="C2199" t="str">
            <v>ｍ3</v>
          </cell>
          <cell r="D2199" t="str">
            <v>ダンプトラック損料</v>
          </cell>
          <cell r="E2199" t="str">
            <v>２t車</v>
          </cell>
          <cell r="G2199" t="str">
            <v>日</v>
          </cell>
          <cell r="H2199">
            <v>6.5000000000000002E-2</v>
          </cell>
          <cell r="I2199">
            <v>3220</v>
          </cell>
          <cell r="J2199">
            <v>209</v>
          </cell>
          <cell r="K2199">
            <v>1270</v>
          </cell>
          <cell r="L2199" t="str">
            <v>ダンプトラック損料</v>
          </cell>
        </row>
        <row r="2200">
          <cell r="B2200" t="str">
            <v>（２t車，ＤＩＤ区間　無し</v>
          </cell>
          <cell r="L2200" t="str">
            <v>はタイヤ損耗費及び</v>
          </cell>
        </row>
        <row r="2201">
          <cell r="B2201" t="str">
            <v>人力）</v>
          </cell>
          <cell r="D2201" t="str">
            <v>燃料</v>
          </cell>
          <cell r="E2201" t="str">
            <v>軽油，油脂類共</v>
          </cell>
          <cell r="G2201" t="str">
            <v>㍑</v>
          </cell>
          <cell r="H2201">
            <v>1.47</v>
          </cell>
          <cell r="I2201">
            <v>68</v>
          </cell>
          <cell r="J2201">
            <v>100</v>
          </cell>
          <cell r="L2201" t="str">
            <v>補修費を含む。</v>
          </cell>
        </row>
        <row r="2202">
          <cell r="B2202" t="str">
            <v>0.3km以下</v>
          </cell>
        </row>
        <row r="2203">
          <cell r="D2203" t="str">
            <v>運転手（一般）</v>
          </cell>
          <cell r="G2203" t="str">
            <v>人</v>
          </cell>
          <cell r="H2203">
            <v>0.05</v>
          </cell>
          <cell r="I2203">
            <v>17000</v>
          </cell>
          <cell r="J2203">
            <v>850</v>
          </cell>
        </row>
        <row r="2205">
          <cell r="D2205" t="str">
            <v>その他</v>
          </cell>
          <cell r="E2205" t="str">
            <v>（労＋雑）×12%</v>
          </cell>
          <cell r="J2205">
            <v>114</v>
          </cell>
        </row>
        <row r="2207">
          <cell r="D2207" t="str">
            <v>計</v>
          </cell>
          <cell r="J2207">
            <v>1273</v>
          </cell>
        </row>
        <row r="2210">
          <cell r="G2210" t="str">
            <v>共用</v>
          </cell>
        </row>
        <row r="2211">
          <cell r="A2211" t="str">
            <v>T034001</v>
          </cell>
          <cell r="B2211" t="str">
            <v>土砂運搬</v>
          </cell>
          <cell r="C2211" t="str">
            <v>ｍ3</v>
          </cell>
          <cell r="D2211" t="str">
            <v>ダンプトラック損料</v>
          </cell>
          <cell r="E2211" t="str">
            <v>２t車</v>
          </cell>
          <cell r="G2211" t="str">
            <v>日</v>
          </cell>
          <cell r="H2211">
            <v>7.0999999999999994E-2</v>
          </cell>
          <cell r="I2211">
            <v>3220</v>
          </cell>
          <cell r="J2211">
            <v>229</v>
          </cell>
          <cell r="K2211">
            <v>1400</v>
          </cell>
          <cell r="L2211" t="str">
            <v>ダンプトラック損料</v>
          </cell>
        </row>
        <row r="2212">
          <cell r="B2212" t="str">
            <v>（２t車，ＤＩＤ区間　無し</v>
          </cell>
          <cell r="L2212" t="str">
            <v>はタイヤ損耗費及び</v>
          </cell>
        </row>
        <row r="2213">
          <cell r="B2213" t="str">
            <v>人力）</v>
          </cell>
          <cell r="D2213" t="str">
            <v>燃料</v>
          </cell>
          <cell r="E2213" t="str">
            <v>軽油，油脂類共</v>
          </cell>
          <cell r="G2213" t="str">
            <v>㍑</v>
          </cell>
          <cell r="H2213">
            <v>1.62</v>
          </cell>
          <cell r="I2213">
            <v>68</v>
          </cell>
          <cell r="J2213">
            <v>110</v>
          </cell>
          <cell r="L2213" t="str">
            <v>補修費を含む。</v>
          </cell>
        </row>
        <row r="2214">
          <cell r="B2214" t="str">
            <v>0.5km以下</v>
          </cell>
        </row>
        <row r="2215">
          <cell r="D2215" t="str">
            <v>運転手（一般）</v>
          </cell>
          <cell r="G2215" t="str">
            <v>人</v>
          </cell>
          <cell r="H2215">
            <v>5.5E-2</v>
          </cell>
          <cell r="I2215">
            <v>17000</v>
          </cell>
          <cell r="J2215">
            <v>935</v>
          </cell>
        </row>
        <row r="2217">
          <cell r="D2217" t="str">
            <v>その他</v>
          </cell>
          <cell r="E2217" t="str">
            <v>（労＋雑）×12%</v>
          </cell>
          <cell r="J2217">
            <v>125</v>
          </cell>
        </row>
        <row r="2219">
          <cell r="D2219" t="str">
            <v>計</v>
          </cell>
          <cell r="J2219">
            <v>1399</v>
          </cell>
        </row>
        <row r="2222">
          <cell r="G2222" t="str">
            <v>共用</v>
          </cell>
        </row>
        <row r="2223">
          <cell r="A2223" t="str">
            <v>T034002</v>
          </cell>
          <cell r="B2223" t="str">
            <v>土砂運搬</v>
          </cell>
          <cell r="C2223" t="str">
            <v>ｍ3</v>
          </cell>
          <cell r="D2223" t="str">
            <v>ダンプトラック損料</v>
          </cell>
          <cell r="E2223" t="str">
            <v>２t車</v>
          </cell>
          <cell r="G2223" t="str">
            <v>日</v>
          </cell>
          <cell r="H2223">
            <v>7.6999999999999999E-2</v>
          </cell>
          <cell r="I2223">
            <v>3220</v>
          </cell>
          <cell r="J2223">
            <v>248</v>
          </cell>
          <cell r="K2223">
            <v>1530</v>
          </cell>
          <cell r="L2223" t="str">
            <v>ダンプトラック損料</v>
          </cell>
        </row>
        <row r="2224">
          <cell r="B2224" t="str">
            <v>（２t車，ＤＩＤ区間　無し</v>
          </cell>
          <cell r="L2224" t="str">
            <v>はタイヤ損耗費及び</v>
          </cell>
        </row>
        <row r="2225">
          <cell r="B2225" t="str">
            <v>人力）</v>
          </cell>
          <cell r="D2225" t="str">
            <v>燃料</v>
          </cell>
          <cell r="E2225" t="str">
            <v>軽油，油脂類共</v>
          </cell>
          <cell r="G2225" t="str">
            <v>㍑</v>
          </cell>
          <cell r="H2225">
            <v>1.76</v>
          </cell>
          <cell r="I2225">
            <v>68</v>
          </cell>
          <cell r="J2225">
            <v>120</v>
          </cell>
          <cell r="L2225" t="str">
            <v>補修費を含む。</v>
          </cell>
        </row>
        <row r="2226">
          <cell r="B2226" t="str">
            <v>1.5km以下</v>
          </cell>
        </row>
        <row r="2227">
          <cell r="D2227" t="str">
            <v>運転手（一般）</v>
          </cell>
          <cell r="G2227" t="str">
            <v>人</v>
          </cell>
          <cell r="H2227">
            <v>0.06</v>
          </cell>
          <cell r="I2227">
            <v>17000</v>
          </cell>
          <cell r="J2227">
            <v>1020</v>
          </cell>
        </row>
        <row r="2229">
          <cell r="D2229" t="str">
            <v>その他</v>
          </cell>
          <cell r="E2229" t="str">
            <v>（労＋雑）×12%</v>
          </cell>
          <cell r="J2229">
            <v>137</v>
          </cell>
        </row>
        <row r="2231">
          <cell r="D2231" t="str">
            <v>計</v>
          </cell>
          <cell r="J2231">
            <v>1525</v>
          </cell>
        </row>
        <row r="2234">
          <cell r="G2234" t="str">
            <v>共用</v>
          </cell>
        </row>
        <row r="2235">
          <cell r="A2235" t="str">
            <v>T034003</v>
          </cell>
          <cell r="B2235" t="str">
            <v>土砂運搬</v>
          </cell>
          <cell r="C2235" t="str">
            <v>ｍ3</v>
          </cell>
          <cell r="D2235" t="str">
            <v>ダンプトラック損料</v>
          </cell>
          <cell r="E2235" t="str">
            <v>２t車</v>
          </cell>
          <cell r="G2235" t="str">
            <v>日</v>
          </cell>
          <cell r="H2235">
            <v>0.09</v>
          </cell>
          <cell r="I2235">
            <v>3220</v>
          </cell>
          <cell r="J2235">
            <v>290</v>
          </cell>
          <cell r="K2235">
            <v>1780</v>
          </cell>
          <cell r="L2235" t="str">
            <v>ダンプトラック損料</v>
          </cell>
        </row>
        <row r="2236">
          <cell r="B2236" t="str">
            <v>（２t車，ＤＩＤ区間　無し</v>
          </cell>
          <cell r="L2236" t="str">
            <v>はタイヤ損耗費及び</v>
          </cell>
        </row>
        <row r="2237">
          <cell r="B2237" t="str">
            <v>人力）</v>
          </cell>
          <cell r="D2237" t="str">
            <v>燃料</v>
          </cell>
          <cell r="E2237" t="str">
            <v>軽油，油脂類共</v>
          </cell>
          <cell r="G2237" t="str">
            <v>㍑</v>
          </cell>
          <cell r="H2237">
            <v>2.06</v>
          </cell>
          <cell r="I2237">
            <v>68</v>
          </cell>
          <cell r="J2237">
            <v>140</v>
          </cell>
          <cell r="L2237" t="str">
            <v>補修費を含む。</v>
          </cell>
        </row>
        <row r="2238">
          <cell r="B2238" t="str">
            <v>2.0km以下</v>
          </cell>
        </row>
        <row r="2239">
          <cell r="D2239" t="str">
            <v>運転手（一般）</v>
          </cell>
          <cell r="G2239" t="str">
            <v>人</v>
          </cell>
          <cell r="H2239">
            <v>7.0000000000000007E-2</v>
          </cell>
          <cell r="I2239">
            <v>17000</v>
          </cell>
          <cell r="J2239">
            <v>1190</v>
          </cell>
        </row>
        <row r="2241">
          <cell r="D2241" t="str">
            <v>その他</v>
          </cell>
          <cell r="E2241" t="str">
            <v>（労＋雑）×12%</v>
          </cell>
          <cell r="J2241">
            <v>160</v>
          </cell>
        </row>
        <row r="2243">
          <cell r="D2243" t="str">
            <v>計</v>
          </cell>
          <cell r="J2243">
            <v>1780</v>
          </cell>
        </row>
        <row r="2244">
          <cell r="G2244" t="str">
            <v>共用</v>
          </cell>
        </row>
        <row r="2245">
          <cell r="A2245" t="str">
            <v>T034004</v>
          </cell>
          <cell r="B2245" t="str">
            <v>土砂運搬</v>
          </cell>
          <cell r="C2245" t="str">
            <v>ｍ3</v>
          </cell>
          <cell r="D2245" t="str">
            <v>ダンプトラック損料</v>
          </cell>
          <cell r="E2245" t="str">
            <v>２t車</v>
          </cell>
          <cell r="G2245" t="str">
            <v>日</v>
          </cell>
          <cell r="H2245">
            <v>0.10299999999999999</v>
          </cell>
          <cell r="I2245">
            <v>3220</v>
          </cell>
          <cell r="J2245">
            <v>332</v>
          </cell>
          <cell r="K2245">
            <v>2030</v>
          </cell>
          <cell r="L2245" t="str">
            <v>ダンプトラック損料</v>
          </cell>
        </row>
        <row r="2246">
          <cell r="B2246" t="str">
            <v>（２t車，ＤＩＤ区間　無し</v>
          </cell>
          <cell r="L2246" t="str">
            <v>はタイヤ損耗費及び</v>
          </cell>
        </row>
        <row r="2247">
          <cell r="B2247" t="str">
            <v>人力）</v>
          </cell>
          <cell r="D2247" t="str">
            <v>燃料</v>
          </cell>
          <cell r="E2247" t="str">
            <v>軽油，油脂類共</v>
          </cell>
          <cell r="G2247" t="str">
            <v>㍑</v>
          </cell>
          <cell r="H2247">
            <v>2.35</v>
          </cell>
          <cell r="I2247">
            <v>68</v>
          </cell>
          <cell r="J2247">
            <v>160</v>
          </cell>
          <cell r="L2247" t="str">
            <v>補修費を含む。</v>
          </cell>
        </row>
        <row r="2248">
          <cell r="B2248" t="str">
            <v>2.5km以下</v>
          </cell>
        </row>
        <row r="2249">
          <cell r="D2249" t="str">
            <v>運転手（一般）</v>
          </cell>
          <cell r="G2249" t="str">
            <v>人</v>
          </cell>
          <cell r="H2249">
            <v>0.08</v>
          </cell>
          <cell r="I2249">
            <v>17000</v>
          </cell>
          <cell r="J2249">
            <v>1360</v>
          </cell>
        </row>
        <row r="2251">
          <cell r="D2251" t="str">
            <v>その他</v>
          </cell>
          <cell r="E2251" t="str">
            <v>（労＋雑）×12%</v>
          </cell>
          <cell r="J2251">
            <v>182</v>
          </cell>
        </row>
        <row r="2253">
          <cell r="D2253" t="str">
            <v>計</v>
          </cell>
          <cell r="J2253">
            <v>2034</v>
          </cell>
        </row>
        <row r="2256">
          <cell r="G2256" t="str">
            <v>共用</v>
          </cell>
        </row>
        <row r="2257">
          <cell r="A2257" t="str">
            <v>T034005</v>
          </cell>
          <cell r="B2257" t="str">
            <v>土砂運搬</v>
          </cell>
          <cell r="C2257" t="str">
            <v>ｍ3</v>
          </cell>
          <cell r="D2257" t="str">
            <v>ダンプトラック損料</v>
          </cell>
          <cell r="E2257" t="str">
            <v>２t車</v>
          </cell>
          <cell r="G2257" t="str">
            <v>日</v>
          </cell>
          <cell r="H2257">
            <v>0.11600000000000001</v>
          </cell>
          <cell r="I2257">
            <v>3220</v>
          </cell>
          <cell r="J2257">
            <v>374</v>
          </cell>
          <cell r="K2257">
            <v>2290</v>
          </cell>
          <cell r="L2257" t="str">
            <v>ダンプトラック損料</v>
          </cell>
        </row>
        <row r="2258">
          <cell r="B2258" t="str">
            <v>（２t車，ＤＩＤ区間　無し</v>
          </cell>
          <cell r="L2258" t="str">
            <v>はタイヤ損耗費及び</v>
          </cell>
        </row>
        <row r="2259">
          <cell r="B2259" t="str">
            <v>人力）</v>
          </cell>
          <cell r="D2259" t="str">
            <v>燃料</v>
          </cell>
          <cell r="E2259" t="str">
            <v>軽油，油脂類共</v>
          </cell>
          <cell r="G2259" t="str">
            <v>㍑</v>
          </cell>
          <cell r="H2259">
            <v>2.65</v>
          </cell>
          <cell r="I2259">
            <v>68</v>
          </cell>
          <cell r="J2259">
            <v>180</v>
          </cell>
          <cell r="L2259" t="str">
            <v>補修費を含む。</v>
          </cell>
        </row>
        <row r="2260">
          <cell r="B2260" t="str">
            <v>3.0km以下</v>
          </cell>
        </row>
        <row r="2261">
          <cell r="D2261" t="str">
            <v>運転手（一般）</v>
          </cell>
          <cell r="G2261" t="str">
            <v>人</v>
          </cell>
          <cell r="H2261">
            <v>0.09</v>
          </cell>
          <cell r="I2261">
            <v>17000</v>
          </cell>
          <cell r="J2261">
            <v>1530</v>
          </cell>
        </row>
        <row r="2263">
          <cell r="D2263" t="str">
            <v>その他</v>
          </cell>
          <cell r="E2263" t="str">
            <v>（労＋雑）×12%</v>
          </cell>
          <cell r="J2263">
            <v>205</v>
          </cell>
        </row>
        <row r="2265">
          <cell r="D2265" t="str">
            <v>計</v>
          </cell>
          <cell r="J2265">
            <v>2289</v>
          </cell>
        </row>
        <row r="2268">
          <cell r="G2268" t="str">
            <v>共用</v>
          </cell>
        </row>
        <row r="2269">
          <cell r="A2269" t="str">
            <v>T034006</v>
          </cell>
          <cell r="B2269" t="str">
            <v>土砂運搬</v>
          </cell>
          <cell r="C2269" t="str">
            <v>ｍ3</v>
          </cell>
          <cell r="D2269" t="str">
            <v>ダンプトラック損料</v>
          </cell>
          <cell r="E2269" t="str">
            <v>２t車</v>
          </cell>
          <cell r="G2269" t="str">
            <v>日</v>
          </cell>
          <cell r="H2269">
            <v>0.129</v>
          </cell>
          <cell r="I2269">
            <v>3220</v>
          </cell>
          <cell r="J2269">
            <v>415</v>
          </cell>
          <cell r="K2269">
            <v>2540</v>
          </cell>
          <cell r="L2269" t="str">
            <v>ダンプトラック損料</v>
          </cell>
        </row>
        <row r="2270">
          <cell r="B2270" t="str">
            <v>（２t車，ＤＩＤ区間　無し</v>
          </cell>
          <cell r="L2270" t="str">
            <v>はタイヤ損耗費及び</v>
          </cell>
        </row>
        <row r="2271">
          <cell r="B2271" t="str">
            <v>人力）</v>
          </cell>
          <cell r="D2271" t="str">
            <v>燃料</v>
          </cell>
          <cell r="E2271" t="str">
            <v>軽油，油脂類共</v>
          </cell>
          <cell r="G2271" t="str">
            <v>㍑</v>
          </cell>
          <cell r="H2271">
            <v>2.94</v>
          </cell>
          <cell r="I2271">
            <v>68</v>
          </cell>
          <cell r="J2271">
            <v>200</v>
          </cell>
          <cell r="L2271" t="str">
            <v>補修費を含む。</v>
          </cell>
        </row>
        <row r="2272">
          <cell r="B2272" t="str">
            <v>4.0km以下</v>
          </cell>
        </row>
        <row r="2273">
          <cell r="D2273" t="str">
            <v>運転手（一般）</v>
          </cell>
          <cell r="G2273" t="str">
            <v>人</v>
          </cell>
          <cell r="H2273">
            <v>0.1</v>
          </cell>
          <cell r="I2273">
            <v>17000</v>
          </cell>
          <cell r="J2273">
            <v>1700</v>
          </cell>
        </row>
        <row r="2275">
          <cell r="D2275" t="str">
            <v>その他</v>
          </cell>
          <cell r="E2275" t="str">
            <v>（労＋雑）×12%</v>
          </cell>
          <cell r="J2275">
            <v>228</v>
          </cell>
        </row>
        <row r="2277">
          <cell r="D2277" t="str">
            <v>計</v>
          </cell>
          <cell r="J2277">
            <v>2543</v>
          </cell>
        </row>
        <row r="2280">
          <cell r="G2280" t="str">
            <v>共用</v>
          </cell>
        </row>
        <row r="2281">
          <cell r="A2281" t="str">
            <v>T034007</v>
          </cell>
          <cell r="B2281" t="str">
            <v>土砂運搬</v>
          </cell>
          <cell r="C2281" t="str">
            <v>ｍ3</v>
          </cell>
          <cell r="D2281" t="str">
            <v>ダンプトラック損料</v>
          </cell>
          <cell r="E2281" t="str">
            <v>２t車</v>
          </cell>
          <cell r="G2281" t="str">
            <v>日</v>
          </cell>
          <cell r="H2281">
            <v>0.14199999999999999</v>
          </cell>
          <cell r="I2281">
            <v>3220</v>
          </cell>
          <cell r="J2281">
            <v>457</v>
          </cell>
          <cell r="K2281">
            <v>2800</v>
          </cell>
          <cell r="L2281" t="str">
            <v>ダンプトラック損料</v>
          </cell>
        </row>
        <row r="2282">
          <cell r="B2282" t="str">
            <v>（２t車，ＤＩＤ区間　無し</v>
          </cell>
          <cell r="L2282" t="str">
            <v>はタイヤ損耗費及び</v>
          </cell>
        </row>
        <row r="2283">
          <cell r="B2283" t="str">
            <v>人力）</v>
          </cell>
          <cell r="D2283" t="str">
            <v>燃料</v>
          </cell>
          <cell r="E2283" t="str">
            <v>軽油，油脂類共</v>
          </cell>
          <cell r="G2283" t="str">
            <v>㍑</v>
          </cell>
          <cell r="H2283">
            <v>3.23</v>
          </cell>
          <cell r="I2283">
            <v>68</v>
          </cell>
          <cell r="J2283">
            <v>220</v>
          </cell>
          <cell r="L2283" t="str">
            <v>補修費を含む。</v>
          </cell>
        </row>
        <row r="2284">
          <cell r="B2284" t="str">
            <v>5.0km以下</v>
          </cell>
        </row>
        <row r="2285">
          <cell r="D2285" t="str">
            <v>運転手（一般）</v>
          </cell>
          <cell r="G2285" t="str">
            <v>人</v>
          </cell>
          <cell r="H2285">
            <v>0.11</v>
          </cell>
          <cell r="I2285">
            <v>17000</v>
          </cell>
          <cell r="J2285">
            <v>1870</v>
          </cell>
        </row>
        <row r="2287">
          <cell r="D2287" t="str">
            <v>その他</v>
          </cell>
          <cell r="E2287" t="str">
            <v>（労＋雑）×12%</v>
          </cell>
          <cell r="J2287">
            <v>251</v>
          </cell>
        </row>
        <row r="2289">
          <cell r="D2289" t="str">
            <v>計</v>
          </cell>
          <cell r="J2289">
            <v>2798</v>
          </cell>
        </row>
        <row r="2292">
          <cell r="G2292" t="str">
            <v>共用</v>
          </cell>
        </row>
        <row r="2293">
          <cell r="A2293" t="str">
            <v>T034008</v>
          </cell>
          <cell r="B2293" t="str">
            <v>土砂運搬</v>
          </cell>
          <cell r="C2293" t="str">
            <v>ｍ3</v>
          </cell>
          <cell r="D2293" t="str">
            <v>ダンプトラック損料</v>
          </cell>
          <cell r="E2293" t="str">
            <v>２t車</v>
          </cell>
          <cell r="G2293" t="str">
            <v>日</v>
          </cell>
          <cell r="H2293">
            <v>0.16800000000000001</v>
          </cell>
          <cell r="I2293">
            <v>3220</v>
          </cell>
          <cell r="J2293">
            <v>541</v>
          </cell>
          <cell r="K2293">
            <v>3310</v>
          </cell>
          <cell r="L2293" t="str">
            <v>ダンプトラック損料</v>
          </cell>
        </row>
        <row r="2294">
          <cell r="B2294" t="str">
            <v>（２t車，ＤＩＤ区間　無し</v>
          </cell>
          <cell r="L2294" t="str">
            <v>はタイヤ損耗費及び</v>
          </cell>
        </row>
        <row r="2295">
          <cell r="B2295" t="str">
            <v>人力）</v>
          </cell>
          <cell r="D2295" t="str">
            <v>燃料</v>
          </cell>
          <cell r="E2295" t="str">
            <v>軽油，油脂類共</v>
          </cell>
          <cell r="G2295" t="str">
            <v>㍑</v>
          </cell>
          <cell r="H2295">
            <v>3.82</v>
          </cell>
          <cell r="I2295">
            <v>68</v>
          </cell>
          <cell r="J2295">
            <v>260</v>
          </cell>
          <cell r="L2295" t="str">
            <v>補修費を含む。</v>
          </cell>
        </row>
        <row r="2296">
          <cell r="B2296" t="str">
            <v>6.5km以下</v>
          </cell>
        </row>
        <row r="2297">
          <cell r="D2297" t="str">
            <v>運転手（一般）</v>
          </cell>
          <cell r="G2297" t="str">
            <v>人</v>
          </cell>
          <cell r="H2297">
            <v>0.13</v>
          </cell>
          <cell r="I2297">
            <v>17000</v>
          </cell>
          <cell r="J2297">
            <v>2210</v>
          </cell>
        </row>
        <row r="2299">
          <cell r="D2299" t="str">
            <v>その他</v>
          </cell>
          <cell r="E2299" t="str">
            <v>（労＋雑）×12%</v>
          </cell>
          <cell r="J2299">
            <v>296</v>
          </cell>
        </row>
        <row r="2301">
          <cell r="D2301" t="str">
            <v>計</v>
          </cell>
          <cell r="J2301">
            <v>3307</v>
          </cell>
        </row>
        <row r="2304">
          <cell r="G2304" t="str">
            <v>共用</v>
          </cell>
        </row>
        <row r="2305">
          <cell r="A2305" t="str">
            <v>T034009</v>
          </cell>
          <cell r="B2305" t="str">
            <v>土砂運搬</v>
          </cell>
          <cell r="C2305" t="str">
            <v>ｍ3</v>
          </cell>
          <cell r="D2305" t="str">
            <v>ダンプトラック損料</v>
          </cell>
          <cell r="E2305" t="str">
            <v>２t車</v>
          </cell>
          <cell r="G2305" t="str">
            <v>日</v>
          </cell>
          <cell r="H2305">
            <v>0.19400000000000001</v>
          </cell>
          <cell r="I2305">
            <v>3220</v>
          </cell>
          <cell r="J2305">
            <v>625</v>
          </cell>
          <cell r="K2305">
            <v>3820</v>
          </cell>
          <cell r="L2305" t="str">
            <v>ダンプトラック損料</v>
          </cell>
        </row>
        <row r="2306">
          <cell r="B2306" t="str">
            <v>（２t車，ＤＩＤ区間　無し</v>
          </cell>
          <cell r="L2306" t="str">
            <v>はタイヤ損耗費及び</v>
          </cell>
        </row>
        <row r="2307">
          <cell r="B2307" t="str">
            <v>人力）</v>
          </cell>
          <cell r="D2307" t="str">
            <v>燃料</v>
          </cell>
          <cell r="E2307" t="str">
            <v>軽油，油脂類共</v>
          </cell>
          <cell r="G2307" t="str">
            <v>㍑</v>
          </cell>
          <cell r="H2307">
            <v>4.41</v>
          </cell>
          <cell r="I2307">
            <v>68</v>
          </cell>
          <cell r="J2307">
            <v>300</v>
          </cell>
          <cell r="L2307" t="str">
            <v>補修費を含む。</v>
          </cell>
        </row>
        <row r="2308">
          <cell r="B2308" t="str">
            <v>8.5km以下</v>
          </cell>
        </row>
        <row r="2309">
          <cell r="D2309" t="str">
            <v>運転手（一般）</v>
          </cell>
          <cell r="G2309" t="str">
            <v>人</v>
          </cell>
          <cell r="H2309">
            <v>0.15</v>
          </cell>
          <cell r="I2309">
            <v>17000</v>
          </cell>
          <cell r="J2309">
            <v>2550</v>
          </cell>
        </row>
        <row r="2311">
          <cell r="D2311" t="str">
            <v>その他</v>
          </cell>
          <cell r="E2311" t="str">
            <v>（労＋雑）×12%</v>
          </cell>
          <cell r="J2311">
            <v>342</v>
          </cell>
        </row>
        <row r="2313">
          <cell r="D2313" t="str">
            <v>計</v>
          </cell>
          <cell r="J2313">
            <v>3817</v>
          </cell>
        </row>
        <row r="2315">
          <cell r="A2315" t="str">
            <v>T034010</v>
          </cell>
          <cell r="B2315" t="str">
            <v>土砂運搬</v>
          </cell>
          <cell r="C2315" t="str">
            <v>ｍ3</v>
          </cell>
          <cell r="D2315" t="str">
            <v>ダンプトラック損料</v>
          </cell>
          <cell r="E2315" t="str">
            <v>２t車</v>
          </cell>
          <cell r="G2315" t="str">
            <v>日</v>
          </cell>
          <cell r="H2315">
            <v>0.23200000000000001</v>
          </cell>
          <cell r="I2315">
            <v>3220</v>
          </cell>
          <cell r="J2315">
            <v>747</v>
          </cell>
          <cell r="K2315">
            <v>4580</v>
          </cell>
          <cell r="L2315" t="str">
            <v>ダンプトラック損料</v>
          </cell>
        </row>
        <row r="2316">
          <cell r="B2316" t="str">
            <v>（２t車，ＤＩＤ区間　無し</v>
          </cell>
          <cell r="L2316" t="str">
            <v>はタイヤ損耗費及び</v>
          </cell>
        </row>
        <row r="2317">
          <cell r="B2317" t="str">
            <v>人力）</v>
          </cell>
          <cell r="D2317" t="str">
            <v>燃料</v>
          </cell>
          <cell r="E2317" t="str">
            <v>軽油，油脂類共</v>
          </cell>
          <cell r="G2317" t="str">
            <v>㍑</v>
          </cell>
          <cell r="H2317">
            <v>5.29</v>
          </cell>
          <cell r="I2317">
            <v>68</v>
          </cell>
          <cell r="J2317">
            <v>360</v>
          </cell>
          <cell r="L2317" t="str">
            <v>補修費を含む。</v>
          </cell>
        </row>
        <row r="2318">
          <cell r="B2318" t="str">
            <v>11.0km以下</v>
          </cell>
        </row>
        <row r="2319">
          <cell r="D2319" t="str">
            <v>運転手（一般）</v>
          </cell>
          <cell r="G2319" t="str">
            <v>人</v>
          </cell>
          <cell r="H2319">
            <v>0.18</v>
          </cell>
          <cell r="I2319">
            <v>17000</v>
          </cell>
          <cell r="J2319">
            <v>3060</v>
          </cell>
        </row>
        <row r="2321">
          <cell r="D2321" t="str">
            <v>その他</v>
          </cell>
          <cell r="E2321" t="str">
            <v>（労＋雑）×12%</v>
          </cell>
          <cell r="J2321">
            <v>410</v>
          </cell>
        </row>
        <row r="2323">
          <cell r="D2323" t="str">
            <v>計</v>
          </cell>
          <cell r="J2323">
            <v>4577</v>
          </cell>
        </row>
        <row r="2326">
          <cell r="G2326" t="str">
            <v>共用</v>
          </cell>
        </row>
        <row r="2327">
          <cell r="A2327" t="str">
            <v>T034020</v>
          </cell>
          <cell r="B2327" t="str">
            <v>土砂運搬</v>
          </cell>
          <cell r="C2327" t="str">
            <v>ｍ3</v>
          </cell>
          <cell r="D2327" t="str">
            <v>ダンプトラック損料</v>
          </cell>
          <cell r="E2327" t="str">
            <v>２t車</v>
          </cell>
          <cell r="G2327" t="str">
            <v>日</v>
          </cell>
          <cell r="H2327">
            <v>0.29699999999999999</v>
          </cell>
          <cell r="I2327">
            <v>3220</v>
          </cell>
          <cell r="J2327">
            <v>956</v>
          </cell>
          <cell r="K2327">
            <v>5850</v>
          </cell>
          <cell r="L2327" t="str">
            <v>ダンプトラック損料</v>
          </cell>
        </row>
        <row r="2328">
          <cell r="B2328" t="str">
            <v>（２t車，ＤＩＤ区間　無し</v>
          </cell>
          <cell r="L2328" t="str">
            <v>はタイヤ損耗費及び</v>
          </cell>
        </row>
        <row r="2329">
          <cell r="B2329" t="str">
            <v>人力）</v>
          </cell>
          <cell r="D2329" t="str">
            <v>燃料</v>
          </cell>
          <cell r="E2329" t="str">
            <v>軽油，油脂類共</v>
          </cell>
          <cell r="G2329" t="str">
            <v>㍑</v>
          </cell>
          <cell r="H2329">
            <v>6.76</v>
          </cell>
          <cell r="I2329">
            <v>68</v>
          </cell>
          <cell r="J2329">
            <v>460</v>
          </cell>
          <cell r="L2329" t="str">
            <v>補修費を含む。</v>
          </cell>
        </row>
        <row r="2330">
          <cell r="B2330" t="str">
            <v>16.0km以下</v>
          </cell>
        </row>
        <row r="2331">
          <cell r="D2331" t="str">
            <v>運転手（一般）</v>
          </cell>
          <cell r="G2331" t="str">
            <v>人</v>
          </cell>
          <cell r="H2331">
            <v>0.23</v>
          </cell>
          <cell r="I2331">
            <v>17000</v>
          </cell>
          <cell r="J2331">
            <v>3910</v>
          </cell>
        </row>
        <row r="2333">
          <cell r="D2333" t="str">
            <v>その他</v>
          </cell>
          <cell r="E2333" t="str">
            <v>（労＋雑）×12%</v>
          </cell>
          <cell r="J2333">
            <v>524</v>
          </cell>
        </row>
        <row r="2335">
          <cell r="D2335" t="str">
            <v>計</v>
          </cell>
          <cell r="J2335">
            <v>5850</v>
          </cell>
        </row>
        <row r="2338">
          <cell r="G2338" t="str">
            <v>共用</v>
          </cell>
        </row>
        <row r="2339">
          <cell r="A2339" t="str">
            <v>T034030</v>
          </cell>
          <cell r="B2339" t="str">
            <v>土砂運搬</v>
          </cell>
          <cell r="C2339" t="str">
            <v>ｍ3</v>
          </cell>
          <cell r="D2339" t="str">
            <v>ダンプトラック損料</v>
          </cell>
          <cell r="E2339" t="str">
            <v>２t車</v>
          </cell>
          <cell r="G2339" t="str">
            <v>日</v>
          </cell>
          <cell r="H2339">
            <v>0.38700000000000001</v>
          </cell>
          <cell r="I2339">
            <v>3220</v>
          </cell>
          <cell r="J2339">
            <v>1246</v>
          </cell>
          <cell r="K2339">
            <v>7630</v>
          </cell>
          <cell r="L2339" t="str">
            <v>ダンプトラック損料</v>
          </cell>
        </row>
        <row r="2340">
          <cell r="B2340" t="str">
            <v>（２t車，ＤＩＤ区間　無し</v>
          </cell>
          <cell r="L2340" t="str">
            <v>はタイヤ損耗費及び</v>
          </cell>
        </row>
        <row r="2341">
          <cell r="B2341" t="str">
            <v>人力）</v>
          </cell>
          <cell r="D2341" t="str">
            <v>燃料</v>
          </cell>
          <cell r="E2341" t="str">
            <v>軽油，油脂類共</v>
          </cell>
          <cell r="G2341" t="str">
            <v>㍑</v>
          </cell>
          <cell r="H2341">
            <v>8.82</v>
          </cell>
          <cell r="I2341">
            <v>68</v>
          </cell>
          <cell r="J2341">
            <v>600</v>
          </cell>
          <cell r="L2341" t="str">
            <v>補修費を含む。</v>
          </cell>
        </row>
        <row r="2342">
          <cell r="B2342" t="str">
            <v>27.5km以下</v>
          </cell>
        </row>
        <row r="2343">
          <cell r="D2343" t="str">
            <v>運転手（一般）</v>
          </cell>
          <cell r="G2343" t="str">
            <v>人</v>
          </cell>
          <cell r="H2343">
            <v>0.3</v>
          </cell>
          <cell r="I2343">
            <v>17000</v>
          </cell>
          <cell r="J2343">
            <v>5100</v>
          </cell>
        </row>
        <row r="2345">
          <cell r="D2345" t="str">
            <v>その他</v>
          </cell>
          <cell r="E2345" t="str">
            <v>（労＋雑）×12%</v>
          </cell>
          <cell r="J2345">
            <v>684</v>
          </cell>
        </row>
        <row r="2347">
          <cell r="D2347" t="str">
            <v>計</v>
          </cell>
          <cell r="J2347">
            <v>7630</v>
          </cell>
        </row>
        <row r="2350">
          <cell r="G2350" t="str">
            <v>共用</v>
          </cell>
        </row>
        <row r="2351">
          <cell r="A2351" t="str">
            <v>T034040</v>
          </cell>
          <cell r="B2351" t="str">
            <v>土砂運搬</v>
          </cell>
          <cell r="C2351" t="str">
            <v>ｍ3</v>
          </cell>
          <cell r="D2351" t="str">
            <v>ダンプトラック損料</v>
          </cell>
          <cell r="E2351" t="str">
            <v>２t車</v>
          </cell>
          <cell r="G2351" t="str">
            <v>日</v>
          </cell>
          <cell r="H2351">
            <v>0.58099999999999996</v>
          </cell>
          <cell r="I2351">
            <v>3220</v>
          </cell>
          <cell r="J2351">
            <v>1871</v>
          </cell>
          <cell r="K2351">
            <v>11450</v>
          </cell>
          <cell r="L2351" t="str">
            <v>ダンプトラック損料</v>
          </cell>
        </row>
        <row r="2352">
          <cell r="B2352" t="str">
            <v>（２t車，ＤＩＤ区間　無し</v>
          </cell>
          <cell r="L2352" t="str">
            <v>はタイヤ損耗費及び</v>
          </cell>
        </row>
        <row r="2353">
          <cell r="B2353" t="str">
            <v>人力）</v>
          </cell>
          <cell r="D2353" t="str">
            <v>燃料</v>
          </cell>
          <cell r="E2353" t="str">
            <v>軽油，油脂類共</v>
          </cell>
          <cell r="G2353" t="str">
            <v>㍑</v>
          </cell>
          <cell r="H2353">
            <v>13.23</v>
          </cell>
          <cell r="I2353">
            <v>68</v>
          </cell>
          <cell r="J2353">
            <v>900</v>
          </cell>
          <cell r="L2353" t="str">
            <v>補修費を含む。</v>
          </cell>
        </row>
        <row r="2354">
          <cell r="B2354" t="str">
            <v>60.0km以下</v>
          </cell>
        </row>
        <row r="2355">
          <cell r="D2355" t="str">
            <v>運転手（一般）</v>
          </cell>
          <cell r="G2355" t="str">
            <v>人</v>
          </cell>
          <cell r="H2355">
            <v>0.45</v>
          </cell>
          <cell r="I2355">
            <v>17000</v>
          </cell>
          <cell r="J2355">
            <v>7650</v>
          </cell>
        </row>
        <row r="2357">
          <cell r="D2357" t="str">
            <v>その他</v>
          </cell>
          <cell r="E2357" t="str">
            <v>（労＋雑）×12%</v>
          </cell>
          <cell r="J2357">
            <v>1026</v>
          </cell>
        </row>
        <row r="2359">
          <cell r="D2359" t="str">
            <v>計</v>
          </cell>
          <cell r="J2359">
            <v>11447</v>
          </cell>
        </row>
        <row r="2361">
          <cell r="D2361" t="str">
            <v>計</v>
          </cell>
          <cell r="J2361">
            <v>21023</v>
          </cell>
        </row>
      </sheetData>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見積表"/>
    </sheetNames>
    <sheetDataSet>
      <sheetData sheetId="0" refreshError="1">
        <row r="5">
          <cell r="T5" t="str">
            <v>/WIR{D 27}~</v>
          </cell>
        </row>
      </sheetData>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代価表-電気"/>
      <sheetName val="電気設備－安心院"/>
      <sheetName val="数量計算書－安心院 "/>
      <sheetName val="電気設備 －宇佐"/>
      <sheetName val="数量計算書－宇佐"/>
      <sheetName val="照度計算書－表紙 "/>
      <sheetName val="照度計算書"/>
    </sheetNames>
    <sheetDataSet>
      <sheetData sheetId="0" refreshError="1"/>
      <sheetData sheetId="1"/>
      <sheetData sheetId="2" refreshError="1"/>
      <sheetData sheetId="3" refreshError="1"/>
      <sheetData sheetId="4" refreshError="1"/>
      <sheetData sheetId="5" refreshError="1"/>
      <sheetData sheetId="6"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内訳"/>
      <sheetName val="#REF"/>
      <sheetName val="内訳書"/>
      <sheetName val="○分電盤工数表"/>
      <sheetName val="○盤類比較表"/>
      <sheetName val="処分量（電気）"/>
      <sheetName val="総合仮設費算出調書Ａ"/>
      <sheetName val="内訳書書式設定"/>
      <sheetName val="総合仮設費算出調書Ｂ"/>
      <sheetName val="機械内訳"/>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内訳書"/>
    </sheetNames>
    <sheetDataSet>
      <sheetData sheetId="0"/>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盤 (予算書)"/>
      <sheetName val="照明器具 (予算書)"/>
      <sheetName val="電話 (予算書)"/>
      <sheetName val="放送 (予算書1)"/>
      <sheetName val="放送 (予算書2)"/>
      <sheetName val="放送（予算書3)"/>
      <sheetName val="テレビ (予算書)"/>
      <sheetName val="時計 (予算書)"/>
      <sheetName val="インターホン (予算書)"/>
      <sheetName val="自火報 (予算書)"/>
      <sheetName val="見積比較表（表紙）"/>
      <sheetName val="掛率表"/>
      <sheetName val="ｷｭｰﾋﾞｸﾙ"/>
      <sheetName val="照明器具 "/>
      <sheetName val="駐車場管制"/>
      <sheetName val="ケーブル"/>
      <sheetName val="労務費"/>
      <sheetName val="複合単価表(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refreshError="1"/>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山村"/>
    </sheetNames>
    <sheetDataSet>
      <sheetData sheetId="0" refreshError="1"/>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名称マスター"/>
      <sheetName val="1仮設工事"/>
      <sheetName val="2土工事"/>
      <sheetName val="3コンクリート工事"/>
      <sheetName val="4型枠工事"/>
      <sheetName val="5.既製コンクリート工事"/>
      <sheetName val="6鉄筋工事"/>
      <sheetName val="7防水工事"/>
      <sheetName val="8タイル工事"/>
      <sheetName val="9木"/>
      <sheetName val="9木工事"/>
      <sheetName val="10屋根工事"/>
      <sheetName val="11金属金物工事"/>
      <sheetName val="12左官工事"/>
      <sheetName val="13木製建具"/>
      <sheetName val="14鋼製建具"/>
      <sheetName val="15ガラス工事"/>
      <sheetName val="16塗装工事"/>
      <sheetName val="17内装工事"/>
      <sheetName val="18外装工事"/>
      <sheetName val="18外装工事2"/>
      <sheetName val="19雑工事"/>
      <sheetName val="1外構工事"/>
      <sheetName val="最終"/>
    </sheetNames>
    <sheetDataSet>
      <sheetData sheetId="0" refreshError="1">
        <row r="2">
          <cell r="B2" t="str">
            <v>仮設工事</v>
          </cell>
          <cell r="D2" t="str">
            <v>土工事</v>
          </cell>
          <cell r="E2" t="str">
            <v>コンクリート工事</v>
          </cell>
          <cell r="F2" t="str">
            <v>型枠工事</v>
          </cell>
          <cell r="G2" t="str">
            <v>鉄筋工事</v>
          </cell>
          <cell r="H2" t="str">
            <v>既成コンクリ－ト工事</v>
          </cell>
          <cell r="I2" t="str">
            <v>防水工事</v>
          </cell>
          <cell r="J2" t="str">
            <v>石工事</v>
          </cell>
          <cell r="K2" t="str">
            <v>タイル工事</v>
          </cell>
          <cell r="L2" t="str">
            <v>木工事</v>
          </cell>
          <cell r="M2" t="str">
            <v>屋根工事</v>
          </cell>
          <cell r="N2" t="str">
            <v>金物工事</v>
          </cell>
          <cell r="O2" t="str">
            <v>左官工事</v>
          </cell>
          <cell r="P2" t="str">
            <v>木製建具工事</v>
          </cell>
          <cell r="Q2" t="str">
            <v>鋼製建具工事</v>
          </cell>
          <cell r="R2" t="str">
            <v>塗装工事</v>
          </cell>
          <cell r="S2" t="str">
            <v>内外装工事</v>
          </cell>
          <cell r="T2" t="str">
            <v>雑工事</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設計書"/>
      <sheetName val="明細書"/>
      <sheetName val="複合単価 "/>
      <sheetName val="塗装費"/>
      <sheetName val="見積比較表"/>
      <sheetName val="産廃"/>
      <sheetName val="支線工事"/>
      <sheetName val="動力盤"/>
      <sheetName val="分電盤"/>
      <sheetName val="#REF!"/>
      <sheetName val="名称マスター"/>
      <sheetName val="建築経費"/>
      <sheetName val="桝配管データ"/>
    </sheetNames>
    <sheetDataSet>
      <sheetData sheetId="0"/>
      <sheetData sheetId="1"/>
      <sheetData sheetId="2"/>
      <sheetData sheetId="3"/>
      <sheetData sheetId="4"/>
      <sheetData sheetId="5"/>
      <sheetData sheetId="6" refreshError="1">
        <row r="12">
          <cell r="B12" t="str">
            <v>複合単価計算書</v>
          </cell>
        </row>
        <row r="14">
          <cell r="C14" t="str">
            <v>工事名称 :</v>
          </cell>
        </row>
        <row r="16">
          <cell r="F16" t="str">
            <v>数</v>
          </cell>
          <cell r="G16" t="str">
            <v>単</v>
          </cell>
        </row>
        <row r="17">
          <cell r="C17" t="str">
            <v>名  称</v>
          </cell>
          <cell r="D17" t="str">
            <v xml:space="preserve">  規  格</v>
          </cell>
          <cell r="E17" t="str">
            <v>単  価</v>
          </cell>
          <cell r="F17" t="str">
            <v>雑材料</v>
          </cell>
          <cell r="G17" t="str">
            <v>小  計</v>
          </cell>
          <cell r="H17" t="str">
            <v>単  価</v>
          </cell>
          <cell r="I17" t="str">
            <v>雑材料</v>
          </cell>
          <cell r="J17" t="str">
            <v>小  計</v>
          </cell>
          <cell r="K17" t="str">
            <v>小  計</v>
          </cell>
          <cell r="L17" t="str">
            <v>労務単価</v>
          </cell>
          <cell r="M17" t="str">
            <v>労務単価</v>
          </cell>
          <cell r="N17" t="str">
            <v>歩  掛</v>
          </cell>
          <cell r="O17" t="str">
            <v>その他</v>
          </cell>
          <cell r="P17" t="str">
            <v>小  計</v>
          </cell>
        </row>
        <row r="18">
          <cell r="F18" t="str">
            <v>量</v>
          </cell>
          <cell r="G18" t="str">
            <v>位</v>
          </cell>
        </row>
        <row r="20">
          <cell r="C20" t="str">
            <v xml:space="preserve"> 鋼線（亜鉛メッキ）</v>
          </cell>
          <cell r="D20">
            <v>38</v>
          </cell>
          <cell r="E20" t="str">
            <v>㎡</v>
          </cell>
          <cell r="F20">
            <v>8</v>
          </cell>
          <cell r="G20" t="str">
            <v>ｍ</v>
          </cell>
          <cell r="H20">
            <v>94</v>
          </cell>
          <cell r="I20">
            <v>3.0000000000000002E-2</v>
          </cell>
          <cell r="J20">
            <v>774</v>
          </cell>
          <cell r="K20" t="str">
            <v>電      工</v>
          </cell>
          <cell r="L20" t="str">
            <v>電      工</v>
          </cell>
          <cell r="M20">
            <v>17100</v>
          </cell>
          <cell r="N20">
            <v>0.67</v>
          </cell>
          <cell r="O20">
            <v>0.12</v>
          </cell>
          <cell r="P20">
            <v>12831</v>
          </cell>
        </row>
        <row r="21">
          <cell r="C21" t="str">
            <v xml:space="preserve"> P-70</v>
          </cell>
          <cell r="D21">
            <v>0</v>
          </cell>
          <cell r="E21">
            <v>0</v>
          </cell>
          <cell r="F21" t="str">
            <v/>
          </cell>
          <cell r="G21" t="str">
            <v/>
          </cell>
          <cell r="H21" t="str">
            <v/>
          </cell>
          <cell r="I21" t="str">
            <v/>
          </cell>
          <cell r="J21">
            <v>0</v>
          </cell>
        </row>
        <row r="22">
          <cell r="B22" t="str">
            <v>資</v>
          </cell>
          <cell r="C22" t="str">
            <v xml:space="preserve"> 支線バンド</v>
          </cell>
          <cell r="D22">
            <v>1</v>
          </cell>
          <cell r="E22" t="str">
            <v>個</v>
          </cell>
          <cell r="F22">
            <v>1</v>
          </cell>
          <cell r="G22" t="str">
            <v>個</v>
          </cell>
          <cell r="H22">
            <v>864</v>
          </cell>
          <cell r="I22">
            <v>3.0000000000000002E-2</v>
          </cell>
          <cell r="J22">
            <v>889</v>
          </cell>
          <cell r="K22" t="str">
            <v>労</v>
          </cell>
          <cell r="L22" t="str">
            <v>普通作業員</v>
          </cell>
          <cell r="M22">
            <v>19700</v>
          </cell>
          <cell r="N22">
            <v>0.26100000000000001</v>
          </cell>
          <cell r="O22">
            <v>0.12</v>
          </cell>
          <cell r="P22">
            <v>5758</v>
          </cell>
        </row>
        <row r="23">
          <cell r="C23" t="str">
            <v xml:space="preserve"> P-68</v>
          </cell>
          <cell r="D23">
            <v>0</v>
          </cell>
          <cell r="E23">
            <v>0</v>
          </cell>
          <cell r="F23">
            <v>0</v>
          </cell>
          <cell r="G23">
            <v>0</v>
          </cell>
          <cell r="H23" t="str">
            <v/>
          </cell>
          <cell r="I23">
            <v>0</v>
          </cell>
          <cell r="J23">
            <v>0</v>
          </cell>
        </row>
        <row r="24">
          <cell r="C24" t="str">
            <v xml:space="preserve"> シンプル</v>
          </cell>
          <cell r="D24" t="str">
            <v xml:space="preserve">  丸  型</v>
          </cell>
          <cell r="E24">
            <v>1</v>
          </cell>
          <cell r="F24">
            <v>1</v>
          </cell>
          <cell r="G24" t="str">
            <v>個</v>
          </cell>
          <cell r="H24">
            <v>160</v>
          </cell>
          <cell r="I24">
            <v>3.0000000000000002E-2</v>
          </cell>
          <cell r="J24">
            <v>164</v>
          </cell>
        </row>
        <row r="25">
          <cell r="C25" t="str">
            <v xml:space="preserve"> P-78</v>
          </cell>
          <cell r="D25">
            <v>0</v>
          </cell>
          <cell r="E25">
            <v>0</v>
          </cell>
          <cell r="F25">
            <v>0</v>
          </cell>
          <cell r="G25">
            <v>0</v>
          </cell>
          <cell r="H25" t="str">
            <v/>
          </cell>
          <cell r="I25">
            <v>0</v>
          </cell>
          <cell r="J25">
            <v>0</v>
          </cell>
        </row>
        <row r="26">
          <cell r="C26" t="str">
            <v xml:space="preserve"> 巻付グリップ</v>
          </cell>
          <cell r="D26">
            <v>38</v>
          </cell>
          <cell r="E26" t="str">
            <v>㎡</v>
          </cell>
          <cell r="F26">
            <v>4</v>
          </cell>
          <cell r="G26" t="str">
            <v>個</v>
          </cell>
          <cell r="H26">
            <v>320</v>
          </cell>
          <cell r="I26">
            <v>3.0000000000000002E-2</v>
          </cell>
          <cell r="J26">
            <v>1318</v>
          </cell>
        </row>
        <row r="27">
          <cell r="C27" t="str">
            <v xml:space="preserve"> P-70</v>
          </cell>
          <cell r="D27">
            <v>0</v>
          </cell>
          <cell r="E27">
            <v>0</v>
          </cell>
          <cell r="F27">
            <v>0</v>
          </cell>
          <cell r="G27">
            <v>0</v>
          </cell>
          <cell r="H27" t="str">
            <v/>
          </cell>
          <cell r="I27">
            <v>0</v>
          </cell>
          <cell r="J27">
            <v>0</v>
          </cell>
        </row>
        <row r="28">
          <cell r="C28" t="str">
            <v xml:space="preserve"> 玉碍子</v>
          </cell>
          <cell r="D28" t="str">
            <v xml:space="preserve">    中</v>
          </cell>
          <cell r="E28">
            <v>1</v>
          </cell>
          <cell r="F28">
            <v>1</v>
          </cell>
          <cell r="G28" t="str">
            <v>個</v>
          </cell>
          <cell r="H28">
            <v>416</v>
          </cell>
          <cell r="I28">
            <v>3.0000000000000002E-2</v>
          </cell>
          <cell r="J28">
            <v>428</v>
          </cell>
          <cell r="K28" t="str">
            <v>務</v>
          </cell>
        </row>
        <row r="29">
          <cell r="C29" t="str">
            <v xml:space="preserve"> P-69</v>
          </cell>
          <cell r="D29">
            <v>0</v>
          </cell>
          <cell r="E29">
            <v>0</v>
          </cell>
          <cell r="F29">
            <v>0</v>
          </cell>
          <cell r="G29">
            <v>0</v>
          </cell>
          <cell r="H29" t="str">
            <v/>
          </cell>
          <cell r="I29">
            <v>0</v>
          </cell>
          <cell r="J29">
            <v>0</v>
          </cell>
        </row>
        <row r="30">
          <cell r="B30" t="str">
            <v>材</v>
          </cell>
          <cell r="C30" t="str">
            <v xml:space="preserve"> 支線ガード（樹脂）</v>
          </cell>
          <cell r="D30">
            <v>1</v>
          </cell>
          <cell r="E30" t="str">
            <v>本</v>
          </cell>
          <cell r="F30">
            <v>1</v>
          </cell>
          <cell r="G30" t="str">
            <v>本</v>
          </cell>
          <cell r="H30">
            <v>1528</v>
          </cell>
          <cell r="I30">
            <v>3.0000000000000002E-2</v>
          </cell>
          <cell r="J30">
            <v>1573</v>
          </cell>
        </row>
        <row r="31">
          <cell r="C31" t="str">
            <v xml:space="preserve"> P-70</v>
          </cell>
          <cell r="D31">
            <v>0</v>
          </cell>
          <cell r="E31">
            <v>0</v>
          </cell>
          <cell r="F31">
            <v>0</v>
          </cell>
          <cell r="G31">
            <v>0</v>
          </cell>
          <cell r="H31" t="str">
            <v/>
          </cell>
          <cell r="I31">
            <v>0</v>
          </cell>
          <cell r="J31">
            <v>0</v>
          </cell>
        </row>
        <row r="32">
          <cell r="C32" t="str">
            <v xml:space="preserve"> ステーブロック</v>
          </cell>
          <cell r="D32" t="str">
            <v xml:space="preserve">  ＃５型</v>
          </cell>
          <cell r="E32">
            <v>1</v>
          </cell>
          <cell r="F32">
            <v>1</v>
          </cell>
          <cell r="G32" t="str">
            <v>個</v>
          </cell>
          <cell r="H32">
            <v>2960</v>
          </cell>
          <cell r="I32">
            <v>3.0000000000000002E-2</v>
          </cell>
          <cell r="J32">
            <v>3048</v>
          </cell>
          <cell r="K32">
            <v>18589</v>
          </cell>
          <cell r="L32" t="str">
            <v>労務費計</v>
          </cell>
          <cell r="M32">
            <v>18589</v>
          </cell>
          <cell r="N32" t="str">
            <v>労務費計</v>
          </cell>
          <cell r="O32" t="str">
            <v>労務費計</v>
          </cell>
          <cell r="P32">
            <v>18589</v>
          </cell>
        </row>
        <row r="33">
          <cell r="C33" t="str">
            <v xml:space="preserve"> P-70</v>
          </cell>
          <cell r="D33">
            <v>0</v>
          </cell>
          <cell r="E33">
            <v>0</v>
          </cell>
          <cell r="F33">
            <v>0</v>
          </cell>
          <cell r="G33">
            <v>0</v>
          </cell>
          <cell r="H33" t="str">
            <v/>
          </cell>
          <cell r="I33">
            <v>0</v>
          </cell>
          <cell r="J33">
            <v>0</v>
          </cell>
        </row>
        <row r="35">
          <cell r="I35" t="str">
            <v>資材費計</v>
          </cell>
          <cell r="J35">
            <v>8194</v>
          </cell>
          <cell r="K35" t="str">
            <v>資材費計</v>
          </cell>
          <cell r="L35">
            <v>8194</v>
          </cell>
          <cell r="M35" t="str">
            <v>資材費計</v>
          </cell>
          <cell r="N35">
            <v>8194</v>
          </cell>
          <cell r="O35" t="str">
            <v>資材費計</v>
          </cell>
          <cell r="P35">
            <v>8194</v>
          </cell>
        </row>
        <row r="38">
          <cell r="C38" t="str">
            <v>備    考</v>
          </cell>
          <cell r="D38" t="str">
            <v>合計</v>
          </cell>
          <cell r="E38">
            <v>26783</v>
          </cell>
          <cell r="F38" t="str">
            <v>合計</v>
          </cell>
          <cell r="G38">
            <v>26783</v>
          </cell>
          <cell r="H38" t="str">
            <v>合計</v>
          </cell>
          <cell r="I38">
            <v>26783</v>
          </cell>
          <cell r="J38" t="str">
            <v>合計</v>
          </cell>
          <cell r="K38">
            <v>26783</v>
          </cell>
          <cell r="L38" t="str">
            <v>合計</v>
          </cell>
          <cell r="M38">
            <v>26783</v>
          </cell>
          <cell r="N38" t="str">
            <v>合計</v>
          </cell>
          <cell r="O38" t="str">
            <v>合計</v>
          </cell>
          <cell r="P38">
            <v>26783</v>
          </cell>
        </row>
        <row r="40">
          <cell r="C40" t="str">
            <v>※ステーブロックはロッド付とする．</v>
          </cell>
        </row>
        <row r="41">
          <cell r="O41" t="str">
            <v>複合単価</v>
          </cell>
          <cell r="P41">
            <v>26700</v>
          </cell>
        </row>
      </sheetData>
      <sheetData sheetId="7"/>
      <sheetData sheetId="8"/>
      <sheetData sheetId="9" refreshError="1"/>
      <sheetData sheetId="10" refreshError="1"/>
      <sheetData sheetId="11" refreshError="1"/>
      <sheetData sheetId="12" refreshError="1"/>
    </sheetDataSet>
  </externalBook>
</externalLink>
</file>

<file path=xl/externalLinks/externalLink3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機械設備"/>
      <sheetName val="単価"/>
      <sheetName val="管複単"/>
      <sheetName val="桝"/>
    </sheetNames>
    <sheetDataSet>
      <sheetData sheetId="0" refreshError="1"/>
      <sheetData sheetId="1" refreshError="1"/>
      <sheetData sheetId="2" refreshError="1"/>
      <sheetData sheetId="3"/>
    </sheetDataSet>
  </externalBook>
</externalLink>
</file>

<file path=xl/externalLinks/externalLink3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表紙"/>
      <sheetName val="内訳"/>
      <sheetName val="代価表"/>
      <sheetName val="小口径"/>
      <sheetName val="衛生器具"/>
      <sheetName val="機器類"/>
      <sheetName val="歩掛ﾃﾞｰﾀ"/>
      <sheetName val="搬入据付費(1)"/>
      <sheetName val="搬入据付費(2)"/>
      <sheetName val="見積比較表"/>
      <sheetName val="屋内給水"/>
      <sheetName val="屋外給水（対象内）"/>
      <sheetName val="屋外給水（対象外）"/>
      <sheetName val="集会所給水"/>
      <sheetName val="児童公園給水"/>
      <sheetName val="児童公園排水"/>
      <sheetName val="屋外ガス"/>
      <sheetName val="本体排水（１）"/>
      <sheetName val="本体排水（２）"/>
      <sheetName val="対象外排水"/>
      <sheetName val="集会所排水"/>
      <sheetName val="歩掛"/>
      <sheetName val="Sheet1"/>
      <sheetName val="桝配管データ"/>
      <sheetName val="_x0000__x0000__x0000__x0004__x0000_"/>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refreshError="1">
        <row r="4">
          <cell r="B4">
            <v>1</v>
          </cell>
          <cell r="C4" t="str">
            <v>SA</v>
          </cell>
          <cell r="D4" t="str">
            <v>RA</v>
          </cell>
          <cell r="E4">
            <v>0.4</v>
          </cell>
          <cell r="F4">
            <v>0.2</v>
          </cell>
        </row>
        <row r="5">
          <cell r="B5">
            <v>2</v>
          </cell>
          <cell r="C5" t="str">
            <v>SB</v>
          </cell>
          <cell r="D5" t="str">
            <v>RB</v>
          </cell>
          <cell r="E5">
            <v>0.5</v>
          </cell>
          <cell r="F5">
            <v>0.25</v>
          </cell>
        </row>
        <row r="6">
          <cell r="B6">
            <v>3</v>
          </cell>
          <cell r="C6" t="str">
            <v>SC-1</v>
          </cell>
          <cell r="D6" t="str">
            <v>RC-1</v>
          </cell>
          <cell r="E6">
            <v>0.35</v>
          </cell>
          <cell r="F6">
            <v>0.17499999999999999</v>
          </cell>
        </row>
        <row r="7">
          <cell r="B7">
            <v>4</v>
          </cell>
          <cell r="C7" t="str">
            <v>SC-2</v>
          </cell>
          <cell r="D7" t="str">
            <v>RC-2</v>
          </cell>
          <cell r="E7">
            <v>0.45</v>
          </cell>
          <cell r="F7">
            <v>0.22500000000000001</v>
          </cell>
        </row>
        <row r="8">
          <cell r="B8">
            <v>5</v>
          </cell>
          <cell r="C8" t="str">
            <v>SC-3</v>
          </cell>
          <cell r="D8" t="str">
            <v>RC-3</v>
          </cell>
          <cell r="E8">
            <v>0.6</v>
          </cell>
          <cell r="F8">
            <v>0.3</v>
          </cell>
        </row>
        <row r="9">
          <cell r="B9">
            <v>6</v>
          </cell>
          <cell r="C9" t="str">
            <v>SC-4</v>
          </cell>
          <cell r="D9" t="str">
            <v>RC-4</v>
          </cell>
          <cell r="E9">
            <v>0.9</v>
          </cell>
          <cell r="F9">
            <v>0.45</v>
          </cell>
        </row>
        <row r="10">
          <cell r="B10">
            <v>7</v>
          </cell>
          <cell r="C10" t="str">
            <v>SC-5</v>
          </cell>
          <cell r="D10" t="str">
            <v>RC-5</v>
          </cell>
          <cell r="E10">
            <v>1.2</v>
          </cell>
          <cell r="F10">
            <v>0.6</v>
          </cell>
        </row>
        <row r="11">
          <cell r="B11">
            <v>8</v>
          </cell>
          <cell r="C11" t="str">
            <v>小口径</v>
          </cell>
          <cell r="D11" t="str">
            <v>RA</v>
          </cell>
          <cell r="E11">
            <v>0.15</v>
          </cell>
          <cell r="F11">
            <v>7.4999999999999997E-2</v>
          </cell>
        </row>
        <row r="17">
          <cell r="C17">
            <v>0</v>
          </cell>
          <cell r="D17">
            <v>1</v>
          </cell>
          <cell r="E17">
            <v>2</v>
          </cell>
        </row>
        <row r="18">
          <cell r="C18">
            <v>0.3</v>
          </cell>
          <cell r="D18">
            <v>0.5</v>
          </cell>
          <cell r="E18">
            <v>1</v>
          </cell>
        </row>
        <row r="31">
          <cell r="D31">
            <v>0</v>
          </cell>
          <cell r="E31">
            <v>0.2</v>
          </cell>
        </row>
        <row r="32">
          <cell r="D32">
            <v>1</v>
          </cell>
          <cell r="E32">
            <v>0.4</v>
          </cell>
        </row>
        <row r="33">
          <cell r="D33">
            <v>2</v>
          </cell>
          <cell r="E33">
            <v>0.2</v>
          </cell>
        </row>
        <row r="34">
          <cell r="D34">
            <v>3</v>
          </cell>
          <cell r="E34">
            <v>0.6</v>
          </cell>
        </row>
      </sheetData>
      <sheetData sheetId="24" refreshError="1"/>
    </sheetDataSet>
  </externalBook>
</externalLink>
</file>

<file path=xl/externalLinks/externalLink3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内訳入力"/>
      <sheetName val="内訳書"/>
      <sheetName val="明細書"/>
      <sheetName val="代価表"/>
      <sheetName val="単価"/>
      <sheetName val="見積"/>
      <sheetName val="諸経費算出表"/>
      <sheetName val="試運転等"/>
    </sheetNames>
    <sheetDataSet>
      <sheetData sheetId="0" refreshError="1"/>
      <sheetData sheetId="1" refreshError="1"/>
      <sheetData sheetId="2" refreshError="1"/>
      <sheetData sheetId="3" refreshError="1"/>
      <sheetData sheetId="4" refreshError="1"/>
      <sheetData sheetId="5" refreshError="1"/>
      <sheetData sheetId="6" refreshError="1">
        <row r="42">
          <cell r="C42">
            <v>43283179</v>
          </cell>
        </row>
      </sheetData>
      <sheetData sheetId="7" refreshError="1"/>
    </sheetDataSet>
  </externalBook>
</externalLink>
</file>

<file path=xl/externalLinks/externalLink3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鏡"/>
      <sheetName val="工事概要"/>
      <sheetName val="設計書"/>
      <sheetName val="内訳"/>
      <sheetName val="機器設備内訳"/>
      <sheetName val="機器設備"/>
      <sheetName val="配管設備内訳"/>
      <sheetName val="予算書"/>
      <sheetName val="配管設備"/>
      <sheetName val="印刷DLG"/>
      <sheetName val="機械設備設計書"/>
    </sheetNames>
    <definedNames>
      <definedName name="マクロ終了" refersTo="#REF!"/>
    </defined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3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経費 "/>
      <sheetName val="金入設計 (１)"/>
      <sheetName val="金無設計 (１)"/>
      <sheetName val="金入様式(２)"/>
      <sheetName val="金無様式(２)"/>
      <sheetName val="A金入直工費"/>
      <sheetName val="A金無直工費 (2)"/>
      <sheetName val="衛生器具"/>
      <sheetName val="給水"/>
      <sheetName val="排水"/>
      <sheetName val="ろ過循環"/>
      <sheetName val="代価表"/>
      <sheetName val="単価表"/>
      <sheetName val="刊行物"/>
      <sheetName val="見積比較表"/>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row r="2">
          <cell r="R2">
            <v>1</v>
          </cell>
          <cell r="S2">
            <v>10</v>
          </cell>
        </row>
        <row r="3">
          <cell r="R3">
            <v>1000</v>
          </cell>
          <cell r="S3">
            <v>10</v>
          </cell>
        </row>
        <row r="4">
          <cell r="R4">
            <v>10000</v>
          </cell>
          <cell r="S4">
            <v>100</v>
          </cell>
        </row>
        <row r="5">
          <cell r="R5">
            <v>100000</v>
          </cell>
          <cell r="S5">
            <v>1000</v>
          </cell>
        </row>
        <row r="6">
          <cell r="R6">
            <v>1000000</v>
          </cell>
          <cell r="S6">
            <v>10000</v>
          </cell>
        </row>
        <row r="7">
          <cell r="R7">
            <v>10000000</v>
          </cell>
          <cell r="S7">
            <v>100000</v>
          </cell>
        </row>
      </sheetData>
      <sheetData sheetId="12" refreshError="1"/>
      <sheetData sheetId="13"/>
      <sheetData sheetId="14"/>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000000"/>
      <sheetName val="複合単価表"/>
      <sheetName val="見積比較表"/>
      <sheetName val="市場単価比較表"/>
      <sheetName val="資材単価調書"/>
      <sheetName val="代価表"/>
      <sheetName val="盤労務"/>
      <sheetName val="代価表(撤去)"/>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4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内訳書(出来高） "/>
      <sheetName val="機器費(出来高）"/>
      <sheetName val="諸経費 (出来高)"/>
      <sheetName val="諸経費"/>
      <sheetName val="輸送費"/>
      <sheetName val="直接材料"/>
      <sheetName val="補助材料"/>
      <sheetName val="直接経費"/>
      <sheetName val="直接労務"/>
      <sheetName val="複合工"/>
      <sheetName val="試運転費"/>
      <sheetName val="共通仮設費"/>
      <sheetName val="据付間接費"/>
      <sheetName val="一般管理費"/>
      <sheetName val="代価表"/>
      <sheetName val="見積比較表 "/>
      <sheetName val="建物・積資比較表"/>
      <sheetName val="単価一覧表 "/>
      <sheetName val="Sheet1"/>
    </sheetNames>
    <sheetDataSet>
      <sheetData sheetId="0"/>
      <sheetData sheetId="1"/>
      <sheetData sheetId="2" refreshError="1"/>
      <sheetData sheetId="3" refreshError="1"/>
      <sheetData sheetId="4"/>
      <sheetData sheetId="5"/>
      <sheetData sheetId="6"/>
      <sheetData sheetId="7"/>
      <sheetData sheetId="8"/>
      <sheetData sheetId="9"/>
      <sheetData sheetId="10"/>
      <sheetData sheetId="11"/>
      <sheetData sheetId="12"/>
      <sheetData sheetId="13"/>
      <sheetData sheetId="14"/>
      <sheetData sheetId="15" refreshError="1"/>
      <sheetData sheetId="16" refreshError="1"/>
      <sheetData sheetId="17"/>
      <sheetData sheetId="18" refreshError="1"/>
    </sheetDataSet>
  </externalBook>
</externalLink>
</file>

<file path=xl/externalLinks/externalLink4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表紙"/>
      <sheetName val="表紙2"/>
      <sheetName val="工事概要"/>
      <sheetName val="設計書"/>
      <sheetName val="複合単価 "/>
      <sheetName val="PB単価表"/>
      <sheetName val="分電盤"/>
      <sheetName val="見積比較表"/>
      <sheetName val="共通費"/>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sheetDataSet>
  </externalBook>
</externalLink>
</file>

<file path=xl/externalLinks/externalLink4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掛率表"/>
      <sheetName val="ｷｭｰﾋﾞｸﾙ"/>
      <sheetName val="照明器具 "/>
      <sheetName val="駐車場管制"/>
      <sheetName val="ケーブル"/>
      <sheetName val="労務費"/>
      <sheetName val="複合単価表(A)"/>
      <sheetName val="盤 (予算書)"/>
      <sheetName val="照明器具 (予算書)"/>
      <sheetName val="電話 (予算書)"/>
      <sheetName val="放送 (予算書1)"/>
      <sheetName val="放送 (予算書2)"/>
      <sheetName val="放送（予算書3)"/>
      <sheetName val="テレビ (予算書)"/>
      <sheetName val="時計 (予算書)"/>
      <sheetName val="インターホン (予算書)"/>
      <sheetName val="自火報 (予算書)"/>
      <sheetName val="見積比較表（表紙）"/>
    </sheetNames>
    <sheetDataSet>
      <sheetData sheetId="0"/>
      <sheetData sheetId="1"/>
      <sheetData sheetId="2"/>
      <sheetData sheetId="3"/>
      <sheetData sheetId="4"/>
      <sheetData sheetId="5"/>
      <sheetData sheetId="6" refreshError="1"/>
      <sheetData sheetId="7"/>
      <sheetData sheetId="8"/>
      <sheetData sheetId="9"/>
      <sheetData sheetId="10"/>
      <sheetData sheetId="11"/>
      <sheetData sheetId="12"/>
      <sheetData sheetId="13"/>
      <sheetData sheetId="14"/>
      <sheetData sheetId="15"/>
      <sheetData sheetId="16"/>
      <sheetData sheetId="17"/>
    </sheetDataSet>
  </externalBook>
</externalLink>
</file>

<file path=xl/externalLinks/externalLink4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集計表（土工）"/>
      <sheetName val="土量調書"/>
      <sheetName val="運搬距離"/>
      <sheetName val="累1-1"/>
      <sheetName val="1-1"/>
      <sheetName val="2-1"/>
      <sheetName val="土工集計"/>
      <sheetName val="土工計算書"/>
      <sheetName val="オープン補正距離"/>
      <sheetName val="片切補正距離"/>
    </sheetNames>
    <sheetDataSet>
      <sheetData sheetId="0" refreshError="1"/>
      <sheetData sheetId="1" refreshError="1"/>
      <sheetData sheetId="2" refreshError="1"/>
      <sheetData sheetId="3" refreshError="1"/>
      <sheetData sheetId="4"/>
      <sheetData sheetId="5" refreshError="1"/>
      <sheetData sheetId="6" refreshError="1"/>
      <sheetData sheetId="7"/>
      <sheetData sheetId="8" refreshError="1"/>
      <sheetData sheetId="9" refreshError="1"/>
    </sheetDataSet>
  </externalBook>
</externalLink>
</file>

<file path=xl/externalLinks/externalLink4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比較"/>
      <sheetName val="複合単価"/>
      <sheetName val="電線複合"/>
      <sheetName val="管複合 "/>
      <sheetName val="変圧器複合"/>
      <sheetName val="変電単価 "/>
      <sheetName val="盤類単価"/>
      <sheetName val="照明単価"/>
      <sheetName val="火報単価"/>
      <sheetName val="歩掛算出"/>
      <sheetName val="配線器具"/>
      <sheetName val="避雷単価"/>
      <sheetName val="【複合単価】→"/>
      <sheetName val="複-電線・ｹｰﾌﾞﾙ"/>
      <sheetName val="複-電灯"/>
      <sheetName val="複-TEL･LAN"/>
      <sheetName val="複-TV･火報・ｹｰﾌﾞﾙ分岐"/>
      <sheetName val="複-組合器具"/>
      <sheetName val="盤工-電灯"/>
      <sheetName val="プルボックス単価"/>
      <sheetName val="【比較表】→"/>
      <sheetName val="照明器具"/>
      <sheetName val="外灯柱"/>
      <sheetName val="ＴＶ機器"/>
      <sheetName val="ＴＶ収納箱"/>
      <sheetName val="ドアホン"/>
      <sheetName val="衛星ケーブル"/>
      <sheetName val="火報"/>
      <sheetName val="開閉器盤類"/>
      <sheetName val="各戸分電盤"/>
      <sheetName val="電力量計取付板"/>
      <sheetName val="ハンドホール"/>
      <sheetName val="電力・通信ケーブル"/>
      <sheetName val="ｹｰﾌﾞﾙ分岐"/>
      <sheetName val="LAN機器"/>
      <sheetName val="SW-HUB[L2]"/>
      <sheetName val="LAN試験"/>
      <sheetName val="物価にない配線器具"/>
      <sheetName val="材のみ(建設物価・積算資料)"/>
      <sheetName val="材工共(ｺｽﾄ情報･施工単価)"/>
      <sheetName val="#REF"/>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refreshError="1"/>
    </sheetDataSet>
  </externalBook>
</externalLink>
</file>

<file path=xl/externalLinks/externalLink4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aroux"/>
      <sheetName val="Sheet2"/>
      <sheetName val="尾本地区"/>
    </sheetNames>
    <sheetDataSet>
      <sheetData sheetId="0" refreshError="1"/>
      <sheetData sheetId="1" refreshError="1">
        <row r="2">
          <cell r="A2">
            <v>0</v>
          </cell>
        </row>
        <row r="3">
          <cell r="A3">
            <v>101</v>
          </cell>
          <cell r="B3" t="str">
            <v>解体工事</v>
          </cell>
        </row>
        <row r="4">
          <cell r="A4">
            <v>102</v>
          </cell>
          <cell r="B4" t="str">
            <v>木造建物上屋解体</v>
          </cell>
        </row>
        <row r="5">
          <cell r="A5">
            <v>103</v>
          </cell>
          <cell r="B5" t="str">
            <v>木建物基礎解体</v>
          </cell>
        </row>
        <row r="6">
          <cell r="A6">
            <v>104</v>
          </cell>
          <cell r="B6" t="str">
            <v>RC造建物く体解体</v>
          </cell>
        </row>
        <row r="7">
          <cell r="A7">
            <v>105</v>
          </cell>
          <cell r="B7" t="str">
            <v>S造建物く体解体</v>
          </cell>
        </row>
        <row r="8">
          <cell r="A8">
            <v>106</v>
          </cell>
          <cell r="B8" t="str">
            <v>コンクリート土間解体</v>
          </cell>
        </row>
        <row r="9">
          <cell r="A9">
            <v>107</v>
          </cell>
          <cell r="B9" t="str">
            <v>内部造作解体</v>
          </cell>
        </row>
        <row r="10">
          <cell r="A10">
            <v>108</v>
          </cell>
          <cell r="B10" t="str">
            <v>間仕切り解体</v>
          </cell>
        </row>
        <row r="11">
          <cell r="A11">
            <v>109</v>
          </cell>
          <cell r="B11" t="str">
            <v>天井解体</v>
          </cell>
        </row>
        <row r="12">
          <cell r="A12">
            <v>110</v>
          </cell>
          <cell r="B12" t="str">
            <v>残材処分</v>
          </cell>
        </row>
        <row r="13">
          <cell r="A13">
            <v>111</v>
          </cell>
          <cell r="B13" t="str">
            <v>コンクリート切断</v>
          </cell>
        </row>
        <row r="14">
          <cell r="A14">
            <v>112</v>
          </cell>
          <cell r="B14" t="str">
            <v>ｅｒｒ</v>
          </cell>
        </row>
        <row r="15">
          <cell r="A15">
            <v>149</v>
          </cell>
          <cell r="B15" t="str">
            <v>ｅｒｒ</v>
          </cell>
        </row>
        <row r="16">
          <cell r="A16">
            <v>150</v>
          </cell>
          <cell r="B16" t="str">
            <v>直接仮設</v>
          </cell>
        </row>
        <row r="17">
          <cell r="A17">
            <v>151</v>
          </cell>
          <cell r="B17" t="str">
            <v>やりかた</v>
          </cell>
        </row>
        <row r="18">
          <cell r="A18">
            <v>152</v>
          </cell>
          <cell r="B18" t="str">
            <v>墨出し</v>
          </cell>
        </row>
        <row r="19">
          <cell r="A19">
            <v>153</v>
          </cell>
          <cell r="B19" t="str">
            <v>外部足場</v>
          </cell>
        </row>
        <row r="20">
          <cell r="A20">
            <v>154</v>
          </cell>
          <cell r="B20" t="str">
            <v>内部足場</v>
          </cell>
        </row>
        <row r="21">
          <cell r="A21">
            <v>155</v>
          </cell>
          <cell r="B21" t="str">
            <v>鉄筋足場</v>
          </cell>
        </row>
        <row r="22">
          <cell r="A22">
            <v>156</v>
          </cell>
          <cell r="B22" t="str">
            <v>垂直養生</v>
          </cell>
        </row>
        <row r="23">
          <cell r="A23">
            <v>157</v>
          </cell>
          <cell r="B23" t="str">
            <v>水平養生</v>
          </cell>
        </row>
        <row r="24">
          <cell r="A24">
            <v>158</v>
          </cell>
          <cell r="B24" t="str">
            <v>清掃・片付け</v>
          </cell>
        </row>
        <row r="25">
          <cell r="A25">
            <v>159</v>
          </cell>
          <cell r="B25" t="str">
            <v>養生</v>
          </cell>
        </row>
        <row r="26">
          <cell r="A26">
            <v>160</v>
          </cell>
          <cell r="B26" t="str">
            <v>ｅｒｒ</v>
          </cell>
        </row>
        <row r="27">
          <cell r="A27">
            <v>161</v>
          </cell>
        </row>
        <row r="28">
          <cell r="A28">
            <v>162</v>
          </cell>
        </row>
        <row r="29">
          <cell r="A29">
            <v>163</v>
          </cell>
        </row>
        <row r="30">
          <cell r="A30">
            <v>164</v>
          </cell>
        </row>
        <row r="31">
          <cell r="A31">
            <v>165</v>
          </cell>
        </row>
        <row r="32">
          <cell r="A32">
            <v>166</v>
          </cell>
        </row>
        <row r="33">
          <cell r="A33">
            <v>167</v>
          </cell>
        </row>
        <row r="34">
          <cell r="A34">
            <v>168</v>
          </cell>
          <cell r="B34" t="str">
            <v>ｅｒｒ</v>
          </cell>
        </row>
        <row r="35">
          <cell r="A35">
            <v>169</v>
          </cell>
          <cell r="B35" t="str">
            <v>土工事</v>
          </cell>
        </row>
        <row r="36">
          <cell r="A36">
            <v>170</v>
          </cell>
          <cell r="B36" t="str">
            <v>根切り</v>
          </cell>
        </row>
        <row r="37">
          <cell r="A37">
            <v>171</v>
          </cell>
          <cell r="B37" t="str">
            <v>床付け</v>
          </cell>
        </row>
        <row r="38">
          <cell r="A38">
            <v>172</v>
          </cell>
          <cell r="B38" t="str">
            <v>すき取り</v>
          </cell>
        </row>
        <row r="39">
          <cell r="A39">
            <v>173</v>
          </cell>
          <cell r="B39" t="str">
            <v>敷地均し･整地</v>
          </cell>
        </row>
        <row r="40">
          <cell r="A40">
            <v>174</v>
          </cell>
          <cell r="B40" t="str">
            <v>理戻し</v>
          </cell>
        </row>
        <row r="41">
          <cell r="A41">
            <v>175</v>
          </cell>
          <cell r="B41" t="str">
            <v>盛土</v>
          </cell>
        </row>
        <row r="42">
          <cell r="A42">
            <v>176</v>
          </cell>
          <cell r="B42" t="str">
            <v>残土処分</v>
          </cell>
        </row>
        <row r="43">
          <cell r="A43">
            <v>177</v>
          </cell>
          <cell r="B43" t="str">
            <v>割石敷き</v>
          </cell>
        </row>
        <row r="44">
          <cell r="A44">
            <v>178</v>
          </cell>
          <cell r="B44" t="str">
            <v>砕石敷き</v>
          </cell>
        </row>
        <row r="45">
          <cell r="A45">
            <v>179</v>
          </cell>
          <cell r="B45" t="str">
            <v>砂敷き</v>
          </cell>
        </row>
        <row r="46">
          <cell r="A46">
            <v>180</v>
          </cell>
          <cell r="B46" t="str">
            <v>防湿シート敷き</v>
          </cell>
        </row>
        <row r="47">
          <cell r="A47">
            <v>181</v>
          </cell>
          <cell r="B47" t="str">
            <v>ｅｒｒ</v>
          </cell>
        </row>
        <row r="48">
          <cell r="A48">
            <v>182</v>
          </cell>
        </row>
        <row r="49">
          <cell r="A49">
            <v>183</v>
          </cell>
        </row>
        <row r="50">
          <cell r="A50">
            <v>184</v>
          </cell>
        </row>
        <row r="51">
          <cell r="A51">
            <v>185</v>
          </cell>
        </row>
        <row r="52">
          <cell r="A52">
            <v>186</v>
          </cell>
        </row>
        <row r="53">
          <cell r="A53">
            <v>187</v>
          </cell>
        </row>
        <row r="54">
          <cell r="A54">
            <v>188</v>
          </cell>
        </row>
        <row r="55">
          <cell r="A55">
            <v>189</v>
          </cell>
          <cell r="B55" t="str">
            <v>ｅｒｒ</v>
          </cell>
        </row>
        <row r="56">
          <cell r="A56">
            <v>190</v>
          </cell>
          <cell r="B56" t="str">
            <v>コンクリート工事</v>
          </cell>
        </row>
        <row r="57">
          <cell r="A57">
            <v>191</v>
          </cell>
          <cell r="B57" t="str">
            <v>捨てコンクリート</v>
          </cell>
        </row>
        <row r="58">
          <cell r="A58">
            <v>192</v>
          </cell>
          <cell r="B58" t="str">
            <v>土間コンクリート</v>
          </cell>
        </row>
        <row r="59">
          <cell r="A59">
            <v>193</v>
          </cell>
          <cell r="B59" t="str">
            <v>基礎く体コンクリート</v>
          </cell>
        </row>
        <row r="60">
          <cell r="A60">
            <v>194</v>
          </cell>
          <cell r="B60" t="str">
            <v>床下換気孔</v>
          </cell>
        </row>
        <row r="61">
          <cell r="A61">
            <v>195</v>
          </cell>
          <cell r="B61" t="str">
            <v>床束</v>
          </cell>
        </row>
        <row r="62">
          <cell r="A62">
            <v>196</v>
          </cell>
          <cell r="B62" t="str">
            <v>ｅｒｒ</v>
          </cell>
        </row>
        <row r="63">
          <cell r="A63">
            <v>197</v>
          </cell>
        </row>
        <row r="64">
          <cell r="A64">
            <v>198</v>
          </cell>
        </row>
        <row r="65">
          <cell r="A65">
            <v>199</v>
          </cell>
          <cell r="B65" t="str">
            <v>ｅｒｒ</v>
          </cell>
        </row>
        <row r="67">
          <cell r="A67">
            <v>200</v>
          </cell>
          <cell r="B67" t="str">
            <v>型枠工事</v>
          </cell>
        </row>
        <row r="68">
          <cell r="A68">
            <v>201</v>
          </cell>
          <cell r="B68" t="str">
            <v>独立基礎型枠</v>
          </cell>
        </row>
        <row r="69">
          <cell r="A69">
            <v>202</v>
          </cell>
          <cell r="B69" t="str">
            <v>布基礎型枠</v>
          </cell>
        </row>
        <row r="70">
          <cell r="A70">
            <v>203</v>
          </cell>
          <cell r="B70" t="str">
            <v>合板普通型枠</v>
          </cell>
        </row>
        <row r="71">
          <cell r="A71">
            <v>204</v>
          </cell>
          <cell r="B71" t="str">
            <v>合板打放し型枠</v>
          </cell>
        </row>
        <row r="72">
          <cell r="A72">
            <v>205</v>
          </cell>
          <cell r="B72" t="str">
            <v>材料運搬費</v>
          </cell>
        </row>
        <row r="73">
          <cell r="A73">
            <v>206</v>
          </cell>
          <cell r="B73" t="str">
            <v>発生材処理費</v>
          </cell>
        </row>
        <row r="74">
          <cell r="A74">
            <v>207</v>
          </cell>
          <cell r="B74" t="str">
            <v>ｅｒｒ</v>
          </cell>
        </row>
        <row r="75">
          <cell r="A75">
            <v>208</v>
          </cell>
        </row>
        <row r="76">
          <cell r="A76">
            <v>209</v>
          </cell>
          <cell r="B76" t="str">
            <v>ｅｒｒ</v>
          </cell>
        </row>
        <row r="78">
          <cell r="A78">
            <v>210</v>
          </cell>
          <cell r="B78" t="str">
            <v>鉄筋工事</v>
          </cell>
        </row>
        <row r="79">
          <cell r="A79">
            <v>211</v>
          </cell>
          <cell r="B79" t="str">
            <v>Ｄ１０</v>
          </cell>
        </row>
        <row r="80">
          <cell r="A80">
            <v>212</v>
          </cell>
          <cell r="B80" t="str">
            <v>Ｄ１３</v>
          </cell>
        </row>
        <row r="81">
          <cell r="A81">
            <v>213</v>
          </cell>
          <cell r="B81" t="str">
            <v>Ｄ１６</v>
          </cell>
        </row>
        <row r="82">
          <cell r="A82">
            <v>214</v>
          </cell>
          <cell r="B82" t="str">
            <v>Ｄ１９</v>
          </cell>
        </row>
        <row r="83">
          <cell r="A83">
            <v>215</v>
          </cell>
          <cell r="B83" t="str">
            <v>加工組立費</v>
          </cell>
        </row>
        <row r="84">
          <cell r="A84">
            <v>216</v>
          </cell>
          <cell r="B84" t="str">
            <v>鉄筋運搬費</v>
          </cell>
        </row>
        <row r="85">
          <cell r="A85">
            <v>217</v>
          </cell>
          <cell r="B85" t="str">
            <v>ｅｒｒ</v>
          </cell>
        </row>
        <row r="86">
          <cell r="A86">
            <v>218</v>
          </cell>
        </row>
        <row r="87">
          <cell r="A87">
            <v>219</v>
          </cell>
          <cell r="B87" t="str">
            <v>ｅｒｒ</v>
          </cell>
        </row>
        <row r="89">
          <cell r="A89">
            <v>220</v>
          </cell>
          <cell r="B89" t="str">
            <v>鉄骨工事</v>
          </cell>
        </row>
        <row r="90">
          <cell r="A90">
            <v>221</v>
          </cell>
          <cell r="B90" t="str">
            <v>工場制作費</v>
          </cell>
        </row>
        <row r="91">
          <cell r="A91">
            <v>222</v>
          </cell>
          <cell r="B91" t="str">
            <v>工場塗装費</v>
          </cell>
        </row>
        <row r="92">
          <cell r="A92">
            <v>223</v>
          </cell>
          <cell r="B92" t="str">
            <v>現場溶接費</v>
          </cell>
        </row>
        <row r="93">
          <cell r="A93">
            <v>224</v>
          </cell>
          <cell r="B93" t="str">
            <v>超音波探傷検査</v>
          </cell>
        </row>
        <row r="94">
          <cell r="A94">
            <v>225</v>
          </cell>
          <cell r="B94" t="str">
            <v>高力ボルト本締め</v>
          </cell>
        </row>
        <row r="95">
          <cell r="A95">
            <v>226</v>
          </cell>
          <cell r="B95" t="str">
            <v>ﾃﾞッキプレート敷込み</v>
          </cell>
        </row>
        <row r="96">
          <cell r="A96">
            <v>227</v>
          </cell>
          <cell r="B96" t="str">
            <v>アンカーボルト埋め込み</v>
          </cell>
        </row>
        <row r="97">
          <cell r="A97">
            <v>228</v>
          </cell>
          <cell r="B97" t="str">
            <v>現場建方費</v>
          </cell>
        </row>
        <row r="98">
          <cell r="A98">
            <v>229</v>
          </cell>
          <cell r="B98" t="str">
            <v>ｅｒｒ</v>
          </cell>
        </row>
        <row r="100">
          <cell r="A100">
            <v>230</v>
          </cell>
          <cell r="B100" t="str">
            <v>組積工事</v>
          </cell>
        </row>
        <row r="101">
          <cell r="A101">
            <v>231</v>
          </cell>
          <cell r="B101" t="str">
            <v>C･ブロック積</v>
          </cell>
        </row>
        <row r="102">
          <cell r="A102">
            <v>232</v>
          </cell>
          <cell r="B102" t="str">
            <v>防水工事</v>
          </cell>
        </row>
        <row r="103">
          <cell r="A103">
            <v>233</v>
          </cell>
          <cell r="B103" t="str">
            <v>シート防水</v>
          </cell>
        </row>
        <row r="104">
          <cell r="A104">
            <v>234</v>
          </cell>
          <cell r="B104" t="str">
            <v>塗膜防水</v>
          </cell>
        </row>
        <row r="105">
          <cell r="A105">
            <v>235</v>
          </cell>
          <cell r="B105" t="str">
            <v>シーリング防水</v>
          </cell>
        </row>
        <row r="106">
          <cell r="A106">
            <v>236</v>
          </cell>
          <cell r="B106" t="str">
            <v>ｅｒｒ</v>
          </cell>
        </row>
        <row r="107">
          <cell r="A107">
            <v>237</v>
          </cell>
        </row>
        <row r="108">
          <cell r="A108">
            <v>238</v>
          </cell>
        </row>
        <row r="109">
          <cell r="A109">
            <v>239</v>
          </cell>
          <cell r="B109" t="str">
            <v>ｅｒｒ</v>
          </cell>
        </row>
        <row r="111">
          <cell r="A111">
            <v>240</v>
          </cell>
          <cell r="B111" t="str">
            <v>タイル工事</v>
          </cell>
        </row>
        <row r="112">
          <cell r="A112">
            <v>241</v>
          </cell>
          <cell r="B112" t="str">
            <v>（床）</v>
          </cell>
        </row>
        <row r="113">
          <cell r="A113">
            <v>242</v>
          </cell>
          <cell r="B113" t="str">
            <v>（床）磁器質タイル</v>
          </cell>
        </row>
        <row r="114">
          <cell r="A114">
            <v>243</v>
          </cell>
          <cell r="B114" t="str">
            <v>（床）モザイクタイル</v>
          </cell>
        </row>
        <row r="115">
          <cell r="A115">
            <v>244</v>
          </cell>
          <cell r="B115" t="str">
            <v>（床）クリンカータイル</v>
          </cell>
        </row>
        <row r="116">
          <cell r="A116">
            <v>245</v>
          </cell>
          <cell r="B116" t="str">
            <v>内装タイル</v>
          </cell>
        </row>
        <row r="117">
          <cell r="A117">
            <v>246</v>
          </cell>
          <cell r="B117" t="str">
            <v>モザイクタイル</v>
          </cell>
        </row>
        <row r="118">
          <cell r="A118">
            <v>247</v>
          </cell>
          <cell r="B118" t="str">
            <v>外装タイル</v>
          </cell>
        </row>
        <row r="119">
          <cell r="A119">
            <v>248</v>
          </cell>
          <cell r="B119" t="str">
            <v>ｅｒｒ</v>
          </cell>
        </row>
        <row r="120">
          <cell r="A120">
            <v>249</v>
          </cell>
          <cell r="B120" t="str">
            <v>ｅｒｒ</v>
          </cell>
        </row>
        <row r="122">
          <cell r="A122">
            <v>250</v>
          </cell>
          <cell r="B122" t="str">
            <v>木工事</v>
          </cell>
        </row>
        <row r="123">
          <cell r="A123">
            <v>251</v>
          </cell>
          <cell r="B123" t="str">
            <v>（木材）</v>
          </cell>
        </row>
        <row r="124">
          <cell r="A124">
            <v>252</v>
          </cell>
          <cell r="B124" t="str">
            <v>正角１等杉</v>
          </cell>
        </row>
        <row r="125">
          <cell r="A125">
            <v>253</v>
          </cell>
          <cell r="B125" t="str">
            <v>正角２等杉</v>
          </cell>
        </row>
        <row r="126">
          <cell r="A126">
            <v>254</v>
          </cell>
          <cell r="B126" t="str">
            <v>正角上小杉</v>
          </cell>
        </row>
        <row r="127">
          <cell r="A127">
            <v>255</v>
          </cell>
          <cell r="B127" t="str">
            <v>正角１等桧</v>
          </cell>
        </row>
        <row r="128">
          <cell r="A128">
            <v>256</v>
          </cell>
          <cell r="B128" t="str">
            <v>平角１等松</v>
          </cell>
        </row>
        <row r="129">
          <cell r="A129">
            <v>257</v>
          </cell>
          <cell r="B129" t="str">
            <v>正割１等杉</v>
          </cell>
        </row>
        <row r="130">
          <cell r="A130">
            <v>258</v>
          </cell>
          <cell r="B130" t="str">
            <v>平割１等杉</v>
          </cell>
        </row>
        <row r="131">
          <cell r="A131">
            <v>259</v>
          </cell>
          <cell r="B131" t="str">
            <v>平割上小杉</v>
          </cell>
        </row>
        <row r="132">
          <cell r="A132">
            <v>260</v>
          </cell>
          <cell r="B132" t="str">
            <v>平割１等桧</v>
          </cell>
        </row>
        <row r="133">
          <cell r="A133">
            <v>261</v>
          </cell>
          <cell r="B133" t="str">
            <v>平割上小桧</v>
          </cell>
        </row>
        <row r="134">
          <cell r="A134">
            <v>262</v>
          </cell>
          <cell r="B134" t="str">
            <v>板材杉</v>
          </cell>
        </row>
        <row r="135">
          <cell r="A135">
            <v>263</v>
          </cell>
          <cell r="B135" t="str">
            <v>板材桧</v>
          </cell>
        </row>
        <row r="136">
          <cell r="A136">
            <v>264</v>
          </cell>
          <cell r="B136" t="str">
            <v>太鼓落し松</v>
          </cell>
        </row>
        <row r="137">
          <cell r="A137">
            <v>265</v>
          </cell>
          <cell r="B137" t="str">
            <v>（手間）</v>
          </cell>
        </row>
        <row r="138">
          <cell r="A138">
            <v>266</v>
          </cell>
        </row>
        <row r="139">
          <cell r="A139">
            <v>267</v>
          </cell>
        </row>
        <row r="140">
          <cell r="A140">
            <v>268</v>
          </cell>
        </row>
        <row r="142">
          <cell r="A142">
            <v>270</v>
          </cell>
        </row>
        <row r="143">
          <cell r="A143">
            <v>271</v>
          </cell>
        </row>
        <row r="144">
          <cell r="A144">
            <v>272</v>
          </cell>
        </row>
        <row r="145">
          <cell r="A145">
            <v>273</v>
          </cell>
        </row>
        <row r="146">
          <cell r="A146">
            <v>274</v>
          </cell>
        </row>
        <row r="147">
          <cell r="A147">
            <v>275</v>
          </cell>
        </row>
        <row r="148">
          <cell r="A148">
            <v>276</v>
          </cell>
        </row>
        <row r="149">
          <cell r="A149">
            <v>277</v>
          </cell>
        </row>
        <row r="150">
          <cell r="A150">
            <v>278</v>
          </cell>
        </row>
        <row r="151">
          <cell r="A151">
            <v>279</v>
          </cell>
        </row>
        <row r="153">
          <cell r="A153">
            <v>280</v>
          </cell>
          <cell r="B153" t="str">
            <v>屋根工事</v>
          </cell>
        </row>
        <row r="154">
          <cell r="A154">
            <v>281</v>
          </cell>
          <cell r="B154" t="str">
            <v>アスファルトルーフィング</v>
          </cell>
        </row>
        <row r="155">
          <cell r="A155">
            <v>282</v>
          </cell>
          <cell r="B155" t="str">
            <v>陶器瓦</v>
          </cell>
        </row>
        <row r="156">
          <cell r="A156">
            <v>283</v>
          </cell>
          <cell r="B156" t="str">
            <v>セメント瓦</v>
          </cell>
        </row>
        <row r="157">
          <cell r="A157">
            <v>284</v>
          </cell>
          <cell r="B157" t="str">
            <v>コロニアル葺</v>
          </cell>
        </row>
        <row r="158">
          <cell r="A158">
            <v>285</v>
          </cell>
          <cell r="B158" t="str">
            <v>大波スレート葺</v>
          </cell>
        </row>
        <row r="159">
          <cell r="A159">
            <v>286</v>
          </cell>
          <cell r="B159" t="str">
            <v>小波スレート葺</v>
          </cell>
        </row>
        <row r="160">
          <cell r="A160">
            <v>287</v>
          </cell>
          <cell r="B160" t="str">
            <v>大波曲棟</v>
          </cell>
        </row>
        <row r="161">
          <cell r="A161">
            <v>288</v>
          </cell>
          <cell r="B161" t="str">
            <v>大波巴</v>
          </cell>
        </row>
        <row r="162">
          <cell r="A162">
            <v>289</v>
          </cell>
          <cell r="B162" t="str">
            <v>けらば</v>
          </cell>
        </row>
        <row r="163">
          <cell r="A163">
            <v>290</v>
          </cell>
          <cell r="B163" t="str">
            <v>角当</v>
          </cell>
        </row>
        <row r="164">
          <cell r="A164">
            <v>291</v>
          </cell>
          <cell r="B164" t="str">
            <v>面戸</v>
          </cell>
        </row>
        <row r="165">
          <cell r="A165">
            <v>292</v>
          </cell>
          <cell r="B165" t="str">
            <v>軒先曲げ加工</v>
          </cell>
        </row>
        <row r="166">
          <cell r="A166">
            <v>293</v>
          </cell>
          <cell r="B166" t="str">
            <v>FRP葺</v>
          </cell>
        </row>
        <row r="167">
          <cell r="A167">
            <v>294</v>
          </cell>
          <cell r="B167" t="str">
            <v>ポリカボネート樹脂板葺</v>
          </cell>
        </row>
        <row r="168">
          <cell r="A168">
            <v>295</v>
          </cell>
          <cell r="B168" t="str">
            <v>硬質塩化ビニル板葺</v>
          </cell>
        </row>
        <row r="169">
          <cell r="A169">
            <v>296</v>
          </cell>
          <cell r="B169" t="str">
            <v>一文字葺</v>
          </cell>
        </row>
        <row r="170">
          <cell r="A170">
            <v>297</v>
          </cell>
          <cell r="B170" t="str">
            <v>横一文字葺</v>
          </cell>
        </row>
        <row r="171">
          <cell r="A171">
            <v>298</v>
          </cell>
          <cell r="B171" t="str">
            <v>瓦棒葺</v>
          </cell>
        </row>
        <row r="172">
          <cell r="A172">
            <v>299</v>
          </cell>
          <cell r="B172" t="str">
            <v>折版葺</v>
          </cell>
        </row>
        <row r="173">
          <cell r="A173">
            <v>300</v>
          </cell>
          <cell r="B173" t="str">
            <v>タイトフレーム</v>
          </cell>
        </row>
        <row r="174">
          <cell r="A174">
            <v>301</v>
          </cell>
          <cell r="B174" t="str">
            <v>軒先面戸</v>
          </cell>
        </row>
        <row r="175">
          <cell r="A175">
            <v>302</v>
          </cell>
          <cell r="B175" t="str">
            <v>止面戸</v>
          </cell>
        </row>
        <row r="176">
          <cell r="A176">
            <v>303</v>
          </cell>
          <cell r="B176" t="str">
            <v>軒先フレーム</v>
          </cell>
        </row>
        <row r="177">
          <cell r="A177">
            <v>304</v>
          </cell>
          <cell r="B177" t="str">
            <v>棟包み</v>
          </cell>
        </row>
        <row r="178">
          <cell r="A178">
            <v>305</v>
          </cell>
          <cell r="B178" t="str">
            <v>ｅｒｒ</v>
          </cell>
        </row>
        <row r="179">
          <cell r="A179">
            <v>306</v>
          </cell>
        </row>
        <row r="180">
          <cell r="A180">
            <v>307</v>
          </cell>
        </row>
        <row r="181">
          <cell r="A181">
            <v>308</v>
          </cell>
        </row>
        <row r="182">
          <cell r="A182">
            <v>309</v>
          </cell>
          <cell r="B182" t="str">
            <v>ｅｒｒ</v>
          </cell>
        </row>
        <row r="184">
          <cell r="A184">
            <v>310</v>
          </cell>
          <cell r="B184" t="str">
            <v>金属･とい工事</v>
          </cell>
        </row>
        <row r="185">
          <cell r="A185">
            <v>311</v>
          </cell>
          <cell r="B185" t="str">
            <v>棟包み</v>
          </cell>
        </row>
        <row r="186">
          <cell r="A186">
            <v>312</v>
          </cell>
          <cell r="B186" t="str">
            <v>水切り</v>
          </cell>
        </row>
        <row r="187">
          <cell r="A187">
            <v>313</v>
          </cell>
          <cell r="B187" t="str">
            <v>雨押え</v>
          </cell>
        </row>
        <row r="188">
          <cell r="A188">
            <v>314</v>
          </cell>
          <cell r="B188" t="str">
            <v>下り谷樋</v>
          </cell>
        </row>
        <row r="189">
          <cell r="A189">
            <v>315</v>
          </cell>
          <cell r="B189" t="str">
            <v>谷樋</v>
          </cell>
        </row>
        <row r="190">
          <cell r="A190">
            <v>316</v>
          </cell>
          <cell r="B190" t="str">
            <v>ひさし</v>
          </cell>
        </row>
        <row r="191">
          <cell r="A191">
            <v>317</v>
          </cell>
          <cell r="B191" t="str">
            <v>軒どい</v>
          </cell>
        </row>
        <row r="192">
          <cell r="A192">
            <v>318</v>
          </cell>
          <cell r="B192" t="str">
            <v>立どい</v>
          </cell>
        </row>
        <row r="193">
          <cell r="A193">
            <v>319</v>
          </cell>
          <cell r="B193" t="str">
            <v>集水器</v>
          </cell>
        </row>
        <row r="194">
          <cell r="A194">
            <v>320</v>
          </cell>
          <cell r="B194" t="str">
            <v>ラス張り</v>
          </cell>
        </row>
        <row r="195">
          <cell r="A195">
            <v>321</v>
          </cell>
          <cell r="B195" t="str">
            <v>ｅｒｒ</v>
          </cell>
        </row>
        <row r="196">
          <cell r="A196">
            <v>322</v>
          </cell>
        </row>
        <row r="197">
          <cell r="A197">
            <v>323</v>
          </cell>
        </row>
        <row r="198">
          <cell r="A198">
            <v>324</v>
          </cell>
        </row>
        <row r="199">
          <cell r="A199">
            <v>325</v>
          </cell>
        </row>
        <row r="200">
          <cell r="A200">
            <v>326</v>
          </cell>
        </row>
        <row r="201">
          <cell r="A201">
            <v>327</v>
          </cell>
        </row>
        <row r="202">
          <cell r="A202">
            <v>328</v>
          </cell>
        </row>
        <row r="203">
          <cell r="A203">
            <v>329</v>
          </cell>
          <cell r="B203" t="str">
            <v>ｅｒｒ</v>
          </cell>
        </row>
        <row r="205">
          <cell r="A205">
            <v>330</v>
          </cell>
          <cell r="B205" t="str">
            <v>金属工事</v>
          </cell>
        </row>
        <row r="206">
          <cell r="A206">
            <v>331</v>
          </cell>
          <cell r="B206" t="str">
            <v>鋼製壁下地</v>
          </cell>
        </row>
        <row r="207">
          <cell r="A207">
            <v>332</v>
          </cell>
          <cell r="B207" t="str">
            <v>鋼製壁下地開口補強</v>
          </cell>
        </row>
        <row r="208">
          <cell r="A208">
            <v>333</v>
          </cell>
          <cell r="B208" t="str">
            <v>鋼製天井下地</v>
          </cell>
        </row>
        <row r="209">
          <cell r="A209">
            <v>334</v>
          </cell>
          <cell r="B209" t="str">
            <v>鋼製天井下地開口補強</v>
          </cell>
        </row>
        <row r="210">
          <cell r="A210">
            <v>335</v>
          </cell>
          <cell r="B210" t="str">
            <v>ｅｒｒ</v>
          </cell>
        </row>
        <row r="211">
          <cell r="A211">
            <v>336</v>
          </cell>
        </row>
        <row r="212">
          <cell r="A212">
            <v>337</v>
          </cell>
        </row>
        <row r="213">
          <cell r="A213">
            <v>338</v>
          </cell>
        </row>
        <row r="214">
          <cell r="A214">
            <v>339</v>
          </cell>
          <cell r="B214" t="str">
            <v>ｅｒｒ</v>
          </cell>
        </row>
        <row r="216">
          <cell r="A216">
            <v>340</v>
          </cell>
          <cell r="B216" t="str">
            <v>左官工事</v>
          </cell>
        </row>
        <row r="217">
          <cell r="A217">
            <v>341</v>
          </cell>
          <cell r="B217" t="str">
            <v>床コンクリート木ごて均し</v>
          </cell>
        </row>
        <row r="218">
          <cell r="A218">
            <v>342</v>
          </cell>
          <cell r="B218" t="str">
            <v>床コンクリート木ごて仕上げ</v>
          </cell>
        </row>
        <row r="219">
          <cell r="A219">
            <v>343</v>
          </cell>
          <cell r="B219" t="str">
            <v>床コンクリート金ごて仕上げ</v>
          </cell>
        </row>
        <row r="220">
          <cell r="A220">
            <v>344</v>
          </cell>
          <cell r="B220" t="str">
            <v>床コンクリート金ごて押え</v>
          </cell>
        </row>
        <row r="221">
          <cell r="A221">
            <v>345</v>
          </cell>
          <cell r="B221" t="str">
            <v>床こんくりーと刷毛引き仕上げ</v>
          </cell>
        </row>
        <row r="222">
          <cell r="A222">
            <v>346</v>
          </cell>
          <cell r="B222" t="str">
            <v>床モルタル塗り金ごて仕上げ</v>
          </cell>
        </row>
        <row r="223">
          <cell r="A223">
            <v>347</v>
          </cell>
          <cell r="B223" t="str">
            <v>床モルタル塗り金ごて押え</v>
          </cell>
        </row>
        <row r="224">
          <cell r="A224">
            <v>348</v>
          </cell>
          <cell r="B224" t="str">
            <v>床モルタル塗り木ごて均し</v>
          </cell>
        </row>
        <row r="225">
          <cell r="A225">
            <v>349</v>
          </cell>
          <cell r="B225" t="str">
            <v>床保護モルタル塗り</v>
          </cell>
        </row>
        <row r="226">
          <cell r="A226">
            <v>350</v>
          </cell>
          <cell r="B226" t="str">
            <v>床防水剤入りモルタル塗り</v>
          </cell>
        </row>
        <row r="227">
          <cell r="A227">
            <v>351</v>
          </cell>
          <cell r="B227" t="str">
            <v>床色モルタル塗り金ごて仕上げ</v>
          </cell>
        </row>
        <row r="228">
          <cell r="A228">
            <v>352</v>
          </cell>
          <cell r="B228" t="str">
            <v>床モルタル塗り刷毛引き仕上げ</v>
          </cell>
        </row>
        <row r="229">
          <cell r="A229">
            <v>353</v>
          </cell>
          <cell r="B229" t="str">
            <v>壁コンクリート打ち放し面補修</v>
          </cell>
        </row>
        <row r="230">
          <cell r="A230">
            <v>354</v>
          </cell>
          <cell r="B230" t="str">
            <v>壁既調合モルタル薄塗り</v>
          </cell>
        </row>
        <row r="231">
          <cell r="A231">
            <v>355</v>
          </cell>
          <cell r="B231" t="str">
            <v>壁モルタル金ごて仕上げ</v>
          </cell>
        </row>
        <row r="232">
          <cell r="A232">
            <v>356</v>
          </cell>
          <cell r="B232" t="str">
            <v>壁モルタル塗り刷毛引き</v>
          </cell>
        </row>
        <row r="233">
          <cell r="A233">
            <v>357</v>
          </cell>
          <cell r="B233" t="str">
            <v>壁しつくい仕上げ</v>
          </cell>
        </row>
        <row r="234">
          <cell r="A234">
            <v>358</v>
          </cell>
          <cell r="B234" t="str">
            <v>壁京壁仕上げ</v>
          </cell>
        </row>
        <row r="235">
          <cell r="A235">
            <v>359</v>
          </cell>
          <cell r="B235" t="str">
            <v>壁タイル下地モルタル塗り</v>
          </cell>
        </row>
        <row r="236">
          <cell r="A236">
            <v>360</v>
          </cell>
          <cell r="B236" t="str">
            <v>幅木モルタル塗り金ごて仕上げ</v>
          </cell>
        </row>
        <row r="237">
          <cell r="A237">
            <v>361</v>
          </cell>
          <cell r="B237" t="str">
            <v>天井モルタル塗り金ごて仕上げ</v>
          </cell>
        </row>
        <row r="238">
          <cell r="A238">
            <v>362</v>
          </cell>
          <cell r="B238" t="str">
            <v>天井モルタル塗り刷毛引き</v>
          </cell>
        </row>
        <row r="239">
          <cell r="A239">
            <v>363</v>
          </cell>
          <cell r="B239" t="str">
            <v>犬走りモルタル塗り金ごて仕上げ</v>
          </cell>
        </row>
        <row r="240">
          <cell r="A240">
            <v>364</v>
          </cell>
          <cell r="B240" t="str">
            <v>側溝モルタル塗り金ごて仕上げ</v>
          </cell>
        </row>
        <row r="241">
          <cell r="A241">
            <v>365</v>
          </cell>
          <cell r="B241" t="str">
            <v>床用目地入れ</v>
          </cell>
        </row>
        <row r="242">
          <cell r="A242">
            <v>366</v>
          </cell>
          <cell r="B242" t="str">
            <v>ｅｒｒ</v>
          </cell>
        </row>
        <row r="243">
          <cell r="A243">
            <v>367</v>
          </cell>
        </row>
        <row r="244">
          <cell r="A244">
            <v>368</v>
          </cell>
        </row>
        <row r="245">
          <cell r="A245">
            <v>369</v>
          </cell>
          <cell r="B245" t="str">
            <v>ｅｒｒ</v>
          </cell>
        </row>
        <row r="247">
          <cell r="A247">
            <v>370</v>
          </cell>
          <cell r="B247" t="str">
            <v>吹付工事</v>
          </cell>
        </row>
        <row r="248">
          <cell r="A248">
            <v>371</v>
          </cell>
          <cell r="B248" t="str">
            <v>外装薄塗材Ｃ</v>
          </cell>
        </row>
        <row r="249">
          <cell r="A249">
            <v>372</v>
          </cell>
          <cell r="B249" t="str">
            <v>外装薄塗材Ｅ</v>
          </cell>
        </row>
        <row r="250">
          <cell r="A250">
            <v>373</v>
          </cell>
          <cell r="B250" t="str">
            <v>複層塗材Ｅ</v>
          </cell>
        </row>
        <row r="251">
          <cell r="A251">
            <v>374</v>
          </cell>
          <cell r="B251" t="str">
            <v>ｅｒｒ</v>
          </cell>
        </row>
        <row r="252">
          <cell r="A252">
            <v>375</v>
          </cell>
        </row>
        <row r="253">
          <cell r="A253">
            <v>376</v>
          </cell>
        </row>
        <row r="254">
          <cell r="A254">
            <v>377</v>
          </cell>
        </row>
        <row r="255">
          <cell r="A255">
            <v>378</v>
          </cell>
        </row>
        <row r="256">
          <cell r="A256">
            <v>379</v>
          </cell>
          <cell r="B256" t="str">
            <v>ｅｒｒ</v>
          </cell>
        </row>
        <row r="258">
          <cell r="A258">
            <v>380</v>
          </cell>
          <cell r="B258" t="str">
            <v>木製建具工事</v>
          </cell>
        </row>
        <row r="259">
          <cell r="A259">
            <v>381</v>
          </cell>
        </row>
        <row r="260">
          <cell r="A260">
            <v>382</v>
          </cell>
          <cell r="B260" t="str">
            <v>金属製建具工事</v>
          </cell>
        </row>
        <row r="261">
          <cell r="A261">
            <v>383</v>
          </cell>
        </row>
        <row r="262">
          <cell r="A262">
            <v>384</v>
          </cell>
          <cell r="B262" t="str">
            <v>シャツター工事</v>
          </cell>
        </row>
        <row r="263">
          <cell r="A263">
            <v>385</v>
          </cell>
        </row>
        <row r="264">
          <cell r="A264">
            <v>386</v>
          </cell>
          <cell r="B264" t="str">
            <v>ガラス工事</v>
          </cell>
        </row>
        <row r="265">
          <cell r="A265">
            <v>387</v>
          </cell>
          <cell r="B265" t="str">
            <v>フロート板ガラス</v>
          </cell>
        </row>
        <row r="266">
          <cell r="A266">
            <v>388</v>
          </cell>
          <cell r="B266" t="str">
            <v>型板ガラス</v>
          </cell>
        </row>
        <row r="267">
          <cell r="A267">
            <v>389</v>
          </cell>
          <cell r="B267" t="str">
            <v>スリガラス</v>
          </cell>
        </row>
        <row r="269">
          <cell r="A269">
            <v>390</v>
          </cell>
          <cell r="B269" t="str">
            <v>塗装工事</v>
          </cell>
        </row>
        <row r="270">
          <cell r="A270">
            <v>391</v>
          </cell>
          <cell r="B270" t="str">
            <v>素地ごしらえ</v>
          </cell>
        </row>
        <row r="271">
          <cell r="A271">
            <v>392</v>
          </cell>
          <cell r="B271" t="str">
            <v>さび止め塗料塗り</v>
          </cell>
        </row>
        <row r="272">
          <cell r="A272">
            <v>393</v>
          </cell>
          <cell r="B272" t="str">
            <v>油性調合ペイント</v>
          </cell>
        </row>
        <row r="273">
          <cell r="A273">
            <v>394</v>
          </cell>
          <cell r="B273" t="str">
            <v>合成樹脂調合ペイント</v>
          </cell>
        </row>
        <row r="274">
          <cell r="A274">
            <v>395</v>
          </cell>
          <cell r="B274" t="str">
            <v>合成樹脂エマルジョンペイントＥＰ－Ｉ</v>
          </cell>
        </row>
        <row r="275">
          <cell r="A275">
            <v>396</v>
          </cell>
          <cell r="B275" t="str">
            <v>有光沢合成樹脂エマルジョンペイントＧＰ</v>
          </cell>
        </row>
        <row r="276">
          <cell r="A276">
            <v>397</v>
          </cell>
          <cell r="B276" t="str">
            <v xml:space="preserve"> 塩化ビニール樹脂エナメル</v>
          </cell>
        </row>
        <row r="277">
          <cell r="A277">
            <v>398</v>
          </cell>
          <cell r="B277" t="str">
            <v>クリヤラッカー</v>
          </cell>
        </row>
        <row r="278">
          <cell r="A278">
            <v>399</v>
          </cell>
          <cell r="B278" t="str">
            <v>ウレタン樹脂ワニス１液形</v>
          </cell>
        </row>
        <row r="279">
          <cell r="A279">
            <v>400</v>
          </cell>
          <cell r="B279" t="str">
            <v>ウレタン樹脂ワニス２液形</v>
          </cell>
        </row>
        <row r="280">
          <cell r="A280">
            <v>401</v>
          </cell>
          <cell r="B280" t="str">
            <v>油性ステイン</v>
          </cell>
        </row>
        <row r="281">
          <cell r="A281">
            <v>402</v>
          </cell>
          <cell r="B281" t="str">
            <v>キシラデコール</v>
          </cell>
        </row>
        <row r="282">
          <cell r="A282">
            <v>403</v>
          </cell>
          <cell r="B282" t="str">
            <v>オイルステイン</v>
          </cell>
        </row>
        <row r="283">
          <cell r="A283">
            <v>404</v>
          </cell>
          <cell r="B283" t="str">
            <v>オイルステインワニス</v>
          </cell>
        </row>
        <row r="284">
          <cell r="A284">
            <v>405</v>
          </cell>
          <cell r="B284" t="str">
            <v>ｅｒｒ</v>
          </cell>
        </row>
        <row r="285">
          <cell r="A285">
            <v>406</v>
          </cell>
        </row>
        <row r="286">
          <cell r="A286">
            <v>407</v>
          </cell>
        </row>
        <row r="287">
          <cell r="A287">
            <v>408</v>
          </cell>
        </row>
        <row r="288">
          <cell r="A288">
            <v>409</v>
          </cell>
          <cell r="B288" t="str">
            <v>ｅｒｒ</v>
          </cell>
        </row>
        <row r="290">
          <cell r="A290">
            <v>410</v>
          </cell>
          <cell r="B290" t="str">
            <v>内装工事</v>
          </cell>
        </row>
        <row r="291">
          <cell r="A291">
            <v>411</v>
          </cell>
          <cell r="B291" t="str">
            <v>ビニール床タイル</v>
          </cell>
        </row>
        <row r="292">
          <cell r="A292">
            <v>412</v>
          </cell>
          <cell r="B292" t="str">
            <v>フローリング合板</v>
          </cell>
        </row>
        <row r="293">
          <cell r="A293">
            <v>413</v>
          </cell>
          <cell r="B293" t="str">
            <v>ソフト幅木</v>
          </cell>
        </row>
        <row r="294">
          <cell r="A294">
            <v>414</v>
          </cell>
          <cell r="B294" t="str">
            <v>長尺塩ビシート</v>
          </cell>
        </row>
        <row r="295">
          <cell r="A295">
            <v>415</v>
          </cell>
          <cell r="B295" t="str">
            <v>ノンスリップ床シート</v>
          </cell>
        </row>
        <row r="296">
          <cell r="A296">
            <v>416</v>
          </cell>
          <cell r="B296" t="str">
            <v>フｱﾂションシート</v>
          </cell>
        </row>
        <row r="297">
          <cell r="A297">
            <v>417</v>
          </cell>
          <cell r="B297" t="str">
            <v>カーペット</v>
          </cell>
        </row>
        <row r="298">
          <cell r="A298">
            <v>418</v>
          </cell>
          <cell r="B298" t="str">
            <v>ニードルパンチ</v>
          </cell>
        </row>
        <row r="299">
          <cell r="A299">
            <v>419</v>
          </cell>
          <cell r="B299" t="str">
            <v>畳敷</v>
          </cell>
        </row>
        <row r="300">
          <cell r="A300">
            <v>420</v>
          </cell>
          <cell r="B300" t="str">
            <v>石コウボード張り</v>
          </cell>
        </row>
        <row r="301">
          <cell r="A301">
            <v>421</v>
          </cell>
          <cell r="B301" t="str">
            <v>化粧石コウボード張り</v>
          </cell>
        </row>
        <row r="302">
          <cell r="A302">
            <v>422</v>
          </cell>
          <cell r="B302" t="str">
            <v>石綿セメント板張り</v>
          </cell>
        </row>
        <row r="303">
          <cell r="A303">
            <v>423</v>
          </cell>
          <cell r="B303" t="str">
            <v>珪酸カルシウム板張り</v>
          </cell>
        </row>
        <row r="304">
          <cell r="A304">
            <v>424</v>
          </cell>
          <cell r="B304" t="str">
            <v>グラスウール敷込み</v>
          </cell>
        </row>
        <row r="305">
          <cell r="A305">
            <v>425</v>
          </cell>
          <cell r="B305" t="str">
            <v>浴室用硬質成型板</v>
          </cell>
        </row>
        <row r="306">
          <cell r="A306">
            <v>426</v>
          </cell>
          <cell r="B306" t="str">
            <v>ビニルクロス張り</v>
          </cell>
        </row>
        <row r="307">
          <cell r="A307">
            <v>427</v>
          </cell>
          <cell r="B307" t="str">
            <v>回り縁</v>
          </cell>
        </row>
        <row r="308">
          <cell r="A308">
            <v>428</v>
          </cell>
          <cell r="B308" t="str">
            <v>コーナー用塩ビアングル</v>
          </cell>
        </row>
        <row r="309">
          <cell r="A309">
            <v>429</v>
          </cell>
          <cell r="B309" t="str">
            <v>天井点検口</v>
          </cell>
        </row>
        <row r="310">
          <cell r="A310">
            <v>430</v>
          </cell>
          <cell r="B310" t="str">
            <v>床下点検口</v>
          </cell>
        </row>
        <row r="311">
          <cell r="A311">
            <v>431</v>
          </cell>
          <cell r="B311" t="str">
            <v>スパンﾄﾞレール</v>
          </cell>
        </row>
        <row r="312">
          <cell r="A312">
            <v>432</v>
          </cell>
          <cell r="B312" t="str">
            <v>カーテンレール</v>
          </cell>
        </row>
        <row r="313">
          <cell r="A313">
            <v>433</v>
          </cell>
          <cell r="B313" t="str">
            <v>ｅｒｒ</v>
          </cell>
        </row>
        <row r="314">
          <cell r="A314">
            <v>434</v>
          </cell>
        </row>
        <row r="315">
          <cell r="A315">
            <v>435</v>
          </cell>
        </row>
        <row r="316">
          <cell r="A316">
            <v>436</v>
          </cell>
        </row>
        <row r="317">
          <cell r="A317">
            <v>437</v>
          </cell>
        </row>
        <row r="318">
          <cell r="A318">
            <v>438</v>
          </cell>
        </row>
        <row r="319">
          <cell r="A319">
            <v>439</v>
          </cell>
          <cell r="B319" t="str">
            <v>ｅｒｒ</v>
          </cell>
        </row>
        <row r="321">
          <cell r="A321">
            <v>440</v>
          </cell>
          <cell r="B321" t="str">
            <v>雑工事</v>
          </cell>
        </row>
        <row r="322">
          <cell r="A322">
            <v>441</v>
          </cell>
        </row>
        <row r="323">
          <cell r="A323">
            <v>442</v>
          </cell>
        </row>
        <row r="324">
          <cell r="A324">
            <v>443</v>
          </cell>
        </row>
        <row r="325">
          <cell r="A325">
            <v>444</v>
          </cell>
        </row>
        <row r="326">
          <cell r="A326">
            <v>445</v>
          </cell>
        </row>
        <row r="327">
          <cell r="A327">
            <v>446</v>
          </cell>
        </row>
        <row r="328">
          <cell r="A328">
            <v>447</v>
          </cell>
        </row>
        <row r="329">
          <cell r="A329">
            <v>448</v>
          </cell>
        </row>
        <row r="330">
          <cell r="A330">
            <v>449</v>
          </cell>
        </row>
        <row r="332">
          <cell r="A332">
            <v>450</v>
          </cell>
          <cell r="B332" t="str">
            <v>外構工事</v>
          </cell>
        </row>
        <row r="333">
          <cell r="A333">
            <v>451</v>
          </cell>
        </row>
        <row r="334">
          <cell r="A334">
            <v>452</v>
          </cell>
        </row>
        <row r="335">
          <cell r="A335">
            <v>453</v>
          </cell>
        </row>
        <row r="336">
          <cell r="A336">
            <v>454</v>
          </cell>
        </row>
        <row r="337">
          <cell r="A337">
            <v>455</v>
          </cell>
        </row>
        <row r="338">
          <cell r="A338">
            <v>456</v>
          </cell>
        </row>
        <row r="339">
          <cell r="A339">
            <v>457</v>
          </cell>
        </row>
        <row r="340">
          <cell r="A340">
            <v>458</v>
          </cell>
        </row>
        <row r="341">
          <cell r="A341">
            <v>459</v>
          </cell>
        </row>
      </sheetData>
      <sheetData sheetId="2" refreshError="1"/>
    </sheetDataSet>
  </externalBook>
</externalLink>
</file>

<file path=xl/externalLinks/externalLink4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説明書"/>
      <sheetName val="据付計算表"/>
      <sheetName val="類別歩掛表"/>
    </sheetNames>
    <sheetDataSet>
      <sheetData sheetId="0"/>
      <sheetData sheetId="1"/>
      <sheetData sheetId="2" refreshError="1">
        <row r="14">
          <cell r="A14">
            <v>104</v>
          </cell>
          <cell r="B14">
            <v>1</v>
          </cell>
          <cell r="C14">
            <v>4</v>
          </cell>
          <cell r="D14">
            <v>1.3599999999999999</v>
          </cell>
          <cell r="F14">
            <v>1</v>
          </cell>
          <cell r="G14">
            <v>1.45</v>
          </cell>
          <cell r="H14">
            <v>3.21</v>
          </cell>
          <cell r="J14">
            <v>4</v>
          </cell>
          <cell r="K14">
            <v>0.3</v>
          </cell>
        </row>
        <row r="15">
          <cell r="A15">
            <v>105</v>
          </cell>
          <cell r="C15">
            <v>5</v>
          </cell>
          <cell r="D15">
            <v>1.415</v>
          </cell>
          <cell r="F15">
            <v>2</v>
          </cell>
          <cell r="G15">
            <v>1.46</v>
          </cell>
          <cell r="H15">
            <v>3.22</v>
          </cell>
          <cell r="J15">
            <v>5</v>
          </cell>
          <cell r="K15">
            <v>0.35</v>
          </cell>
        </row>
        <row r="16">
          <cell r="A16">
            <v>106</v>
          </cell>
          <cell r="C16">
            <v>6</v>
          </cell>
          <cell r="D16">
            <v>1.47</v>
          </cell>
          <cell r="F16">
            <v>3</v>
          </cell>
          <cell r="G16">
            <v>1.47</v>
          </cell>
          <cell r="H16">
            <v>3.23</v>
          </cell>
          <cell r="J16">
            <v>6</v>
          </cell>
          <cell r="K16">
            <v>0.4</v>
          </cell>
        </row>
        <row r="17">
          <cell r="A17">
            <v>107</v>
          </cell>
          <cell r="C17">
            <v>7</v>
          </cell>
          <cell r="D17">
            <v>1.5249999999999999</v>
          </cell>
          <cell r="F17">
            <v>4</v>
          </cell>
          <cell r="G17">
            <v>1.48</v>
          </cell>
          <cell r="H17">
            <v>3.24</v>
          </cell>
          <cell r="J17">
            <v>7</v>
          </cell>
          <cell r="K17">
            <v>0.45</v>
          </cell>
        </row>
        <row r="18">
          <cell r="A18">
            <v>108</v>
          </cell>
          <cell r="C18">
            <v>8</v>
          </cell>
          <cell r="D18">
            <v>1.58</v>
          </cell>
          <cell r="F18">
            <v>5</v>
          </cell>
          <cell r="G18">
            <v>1.49</v>
          </cell>
          <cell r="H18">
            <v>3.25</v>
          </cell>
          <cell r="J18">
            <v>8</v>
          </cell>
          <cell r="K18">
            <v>0.5</v>
          </cell>
        </row>
        <row r="19">
          <cell r="A19">
            <v>109</v>
          </cell>
          <cell r="C19">
            <v>9</v>
          </cell>
          <cell r="D19">
            <v>1.6349999999999998</v>
          </cell>
          <cell r="F19">
            <v>6</v>
          </cell>
          <cell r="G19">
            <v>1.5</v>
          </cell>
          <cell r="H19">
            <v>3.26</v>
          </cell>
          <cell r="J19">
            <v>9</v>
          </cell>
          <cell r="K19">
            <v>0.55000000000000004</v>
          </cell>
        </row>
        <row r="20">
          <cell r="A20">
            <v>110</v>
          </cell>
          <cell r="C20">
            <v>10</v>
          </cell>
          <cell r="D20">
            <v>1.69</v>
          </cell>
          <cell r="F20">
            <v>7</v>
          </cell>
          <cell r="G20">
            <v>1.51</v>
          </cell>
          <cell r="H20">
            <v>3.27</v>
          </cell>
          <cell r="J20">
            <v>10</v>
          </cell>
          <cell r="K20">
            <v>0.6</v>
          </cell>
        </row>
        <row r="21">
          <cell r="A21">
            <v>111</v>
          </cell>
          <cell r="C21">
            <v>11</v>
          </cell>
          <cell r="D21">
            <v>1.7449999999999999</v>
          </cell>
          <cell r="F21">
            <v>8</v>
          </cell>
          <cell r="G21">
            <v>1.52</v>
          </cell>
          <cell r="H21">
            <v>3.28</v>
          </cell>
          <cell r="J21">
            <v>11</v>
          </cell>
          <cell r="K21">
            <v>0.65</v>
          </cell>
        </row>
        <row r="22">
          <cell r="A22">
            <v>112</v>
          </cell>
          <cell r="C22">
            <v>12</v>
          </cell>
          <cell r="D22">
            <v>1.7999999999999998</v>
          </cell>
          <cell r="F22">
            <v>9</v>
          </cell>
          <cell r="G22">
            <v>1.53</v>
          </cell>
          <cell r="H22">
            <v>3.29</v>
          </cell>
          <cell r="J22">
            <v>12</v>
          </cell>
          <cell r="K22">
            <v>0.7</v>
          </cell>
        </row>
        <row r="23">
          <cell r="A23">
            <v>204</v>
          </cell>
          <cell r="B23">
            <v>2</v>
          </cell>
          <cell r="C23">
            <v>4</v>
          </cell>
          <cell r="D23">
            <v>1.94</v>
          </cell>
          <cell r="F23">
            <v>10</v>
          </cell>
          <cell r="G23">
            <v>1.54</v>
          </cell>
          <cell r="H23">
            <v>3.3</v>
          </cell>
        </row>
        <row r="24">
          <cell r="A24">
            <v>205</v>
          </cell>
          <cell r="C24">
            <v>5</v>
          </cell>
          <cell r="D24">
            <v>2.0499999999999998</v>
          </cell>
          <cell r="F24">
            <v>11</v>
          </cell>
          <cell r="G24">
            <v>1.55</v>
          </cell>
          <cell r="H24">
            <v>3.31</v>
          </cell>
        </row>
        <row r="25">
          <cell r="A25">
            <v>206</v>
          </cell>
          <cell r="C25">
            <v>6</v>
          </cell>
          <cell r="D25">
            <v>2.16</v>
          </cell>
          <cell r="F25">
            <v>12</v>
          </cell>
          <cell r="G25">
            <v>1.56</v>
          </cell>
          <cell r="H25">
            <v>3.32</v>
          </cell>
        </row>
        <row r="26">
          <cell r="A26">
            <v>207</v>
          </cell>
          <cell r="C26">
            <v>7</v>
          </cell>
          <cell r="D26">
            <v>2.27</v>
          </cell>
          <cell r="F26">
            <v>13</v>
          </cell>
          <cell r="G26">
            <v>1.57</v>
          </cell>
          <cell r="H26">
            <v>3.33</v>
          </cell>
        </row>
        <row r="27">
          <cell r="A27">
            <v>208</v>
          </cell>
          <cell r="C27">
            <v>8</v>
          </cell>
          <cell r="D27">
            <v>2.38</v>
          </cell>
          <cell r="F27">
            <v>14</v>
          </cell>
          <cell r="G27">
            <v>1.58</v>
          </cell>
          <cell r="H27">
            <v>3.34</v>
          </cell>
        </row>
        <row r="28">
          <cell r="A28">
            <v>209</v>
          </cell>
          <cell r="C28">
            <v>9</v>
          </cell>
          <cell r="D28">
            <v>2.4900000000000002</v>
          </cell>
          <cell r="F28">
            <v>15</v>
          </cell>
          <cell r="G28">
            <v>1.59</v>
          </cell>
          <cell r="H28">
            <v>3.35</v>
          </cell>
        </row>
        <row r="29">
          <cell r="A29">
            <v>210</v>
          </cell>
          <cell r="C29">
            <v>10</v>
          </cell>
          <cell r="D29">
            <v>2.6</v>
          </cell>
          <cell r="F29">
            <v>16</v>
          </cell>
          <cell r="G29">
            <v>1.72</v>
          </cell>
          <cell r="H29">
            <v>3.36</v>
          </cell>
        </row>
        <row r="30">
          <cell r="A30">
            <v>211</v>
          </cell>
          <cell r="C30">
            <v>11</v>
          </cell>
          <cell r="D30">
            <v>2.71</v>
          </cell>
          <cell r="F30">
            <v>17</v>
          </cell>
          <cell r="G30">
            <v>1.73</v>
          </cell>
          <cell r="H30">
            <v>3.37</v>
          </cell>
        </row>
        <row r="31">
          <cell r="A31">
            <v>212</v>
          </cell>
          <cell r="C31">
            <v>12</v>
          </cell>
          <cell r="D31">
            <v>2.8200000000000003</v>
          </cell>
          <cell r="F31">
            <v>18</v>
          </cell>
          <cell r="G31">
            <v>1.74</v>
          </cell>
          <cell r="H31">
            <v>3.38</v>
          </cell>
        </row>
        <row r="32">
          <cell r="A32">
            <v>404</v>
          </cell>
          <cell r="B32">
            <v>4</v>
          </cell>
          <cell r="C32">
            <v>4</v>
          </cell>
          <cell r="D32">
            <v>3.1</v>
          </cell>
          <cell r="F32">
            <v>19</v>
          </cell>
          <cell r="G32">
            <v>1.75</v>
          </cell>
          <cell r="H32">
            <v>3.39</v>
          </cell>
        </row>
        <row r="33">
          <cell r="A33">
            <v>405</v>
          </cell>
          <cell r="C33">
            <v>5</v>
          </cell>
          <cell r="D33">
            <v>3.3200000000000003</v>
          </cell>
          <cell r="F33">
            <v>20</v>
          </cell>
          <cell r="G33">
            <v>1.76</v>
          </cell>
          <cell r="H33">
            <v>3.4</v>
          </cell>
        </row>
        <row r="34">
          <cell r="A34">
            <v>406</v>
          </cell>
          <cell r="C34">
            <v>6</v>
          </cell>
          <cell r="D34">
            <v>3.54</v>
          </cell>
        </row>
        <row r="35">
          <cell r="A35">
            <v>407</v>
          </cell>
          <cell r="C35">
            <v>7</v>
          </cell>
          <cell r="D35">
            <v>3.7600000000000002</v>
          </cell>
        </row>
        <row r="36">
          <cell r="A36">
            <v>408</v>
          </cell>
          <cell r="C36">
            <v>8</v>
          </cell>
          <cell r="D36">
            <v>3.98</v>
          </cell>
        </row>
        <row r="37">
          <cell r="A37">
            <v>409</v>
          </cell>
          <cell r="C37">
            <v>9</v>
          </cell>
          <cell r="D37">
            <v>4.2</v>
          </cell>
        </row>
        <row r="38">
          <cell r="A38">
            <v>410</v>
          </cell>
          <cell r="C38">
            <v>10</v>
          </cell>
          <cell r="D38">
            <v>4.42</v>
          </cell>
        </row>
        <row r="39">
          <cell r="A39">
            <v>411</v>
          </cell>
          <cell r="C39">
            <v>11</v>
          </cell>
          <cell r="D39">
            <v>4.6400000000000006</v>
          </cell>
        </row>
        <row r="40">
          <cell r="A40">
            <v>412</v>
          </cell>
          <cell r="C40">
            <v>12</v>
          </cell>
          <cell r="D40">
            <v>4.8600000000000003</v>
          </cell>
        </row>
        <row r="41">
          <cell r="A41">
            <v>604</v>
          </cell>
          <cell r="B41">
            <v>6</v>
          </cell>
          <cell r="C41">
            <v>4</v>
          </cell>
          <cell r="D41">
            <v>4.26</v>
          </cell>
        </row>
        <row r="42">
          <cell r="A42">
            <v>605</v>
          </cell>
          <cell r="C42">
            <v>5</v>
          </cell>
          <cell r="D42">
            <v>4.59</v>
          </cell>
        </row>
        <row r="43">
          <cell r="A43">
            <v>606</v>
          </cell>
          <cell r="C43">
            <v>6</v>
          </cell>
          <cell r="D43">
            <v>4.92</v>
          </cell>
        </row>
        <row r="44">
          <cell r="A44">
            <v>607</v>
          </cell>
          <cell r="C44">
            <v>7</v>
          </cell>
          <cell r="D44">
            <v>5.25</v>
          </cell>
        </row>
        <row r="45">
          <cell r="A45">
            <v>608</v>
          </cell>
          <cell r="C45">
            <v>8</v>
          </cell>
          <cell r="D45">
            <v>5.58</v>
          </cell>
        </row>
        <row r="46">
          <cell r="A46">
            <v>609</v>
          </cell>
          <cell r="C46">
            <v>9</v>
          </cell>
          <cell r="D46">
            <v>5.91</v>
          </cell>
        </row>
        <row r="47">
          <cell r="A47">
            <v>610</v>
          </cell>
          <cell r="C47">
            <v>10</v>
          </cell>
          <cell r="D47">
            <v>6.24</v>
          </cell>
        </row>
        <row r="48">
          <cell r="A48">
            <v>611</v>
          </cell>
          <cell r="C48">
            <v>11</v>
          </cell>
          <cell r="D48">
            <v>6.57</v>
          </cell>
        </row>
        <row r="49">
          <cell r="A49">
            <v>612</v>
          </cell>
          <cell r="C49">
            <v>12</v>
          </cell>
          <cell r="D49">
            <v>6.9</v>
          </cell>
        </row>
      </sheetData>
    </sheetDataSet>
  </externalBook>
</externalLink>
</file>

<file path=xl/externalLinks/externalLink4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a"/>
      <sheetName val="目次"/>
      <sheetName val="1"/>
      <sheetName val="3"/>
      <sheetName val="4"/>
      <sheetName val="5"/>
      <sheetName val="6"/>
      <sheetName val="7"/>
      <sheetName val="8"/>
      <sheetName val="9"/>
      <sheetName val="10"/>
      <sheetName val="11"/>
      <sheetName val="14"/>
      <sheetName val="15"/>
      <sheetName val="16"/>
      <sheetName val="17"/>
      <sheetName val="18"/>
      <sheetName val="19"/>
      <sheetName val="20"/>
      <sheetName val="22"/>
      <sheetName val="21"/>
      <sheetName val="23"/>
      <sheetName val="24"/>
      <sheetName val="25"/>
      <sheetName val="26"/>
      <sheetName val="27"/>
      <sheetName val="28"/>
      <sheetName val="29"/>
      <sheetName val="30"/>
      <sheetName val="31"/>
      <sheetName val="32"/>
      <sheetName val="33"/>
      <sheetName val="34"/>
      <sheetName val="35"/>
      <sheetName val="36"/>
      <sheetName val="37"/>
      <sheetName val="38"/>
      <sheetName val="39"/>
      <sheetName val="40"/>
      <sheetName val="41"/>
    </sheetNames>
    <sheetDataSet>
      <sheetData sheetId="0" refreshError="1">
        <row r="3">
          <cell r="C3" t="str">
            <v>m</v>
          </cell>
          <cell r="D3" t="str">
            <v>屋内</v>
          </cell>
          <cell r="E3" t="str">
            <v>m</v>
          </cell>
          <cell r="J3">
            <v>400</v>
          </cell>
        </row>
        <row r="4">
          <cell r="D4" t="str">
            <v>屋内+クレーン</v>
          </cell>
          <cell r="E4" t="str">
            <v>個</v>
          </cell>
          <cell r="J4">
            <v>450</v>
          </cell>
        </row>
        <row r="5">
          <cell r="D5" t="str">
            <v>屋外</v>
          </cell>
          <cell r="E5" t="str">
            <v>ヶ所</v>
          </cell>
          <cell r="J5">
            <v>500</v>
          </cell>
        </row>
        <row r="6">
          <cell r="D6" t="str">
            <v>屋外+クレーン</v>
          </cell>
          <cell r="J6">
            <v>600</v>
          </cell>
        </row>
        <row r="7">
          <cell r="J7">
            <v>700</v>
          </cell>
        </row>
        <row r="8">
          <cell r="J8">
            <v>800</v>
          </cell>
        </row>
        <row r="9">
          <cell r="J9">
            <v>900</v>
          </cell>
        </row>
        <row r="10">
          <cell r="J10">
            <v>1000</v>
          </cell>
        </row>
        <row r="11">
          <cell r="J11">
            <v>1100</v>
          </cell>
        </row>
        <row r="12">
          <cell r="J12">
            <v>1200</v>
          </cell>
        </row>
        <row r="13">
          <cell r="J13">
            <v>1350</v>
          </cell>
        </row>
        <row r="14">
          <cell r="J14">
            <v>1500</v>
          </cell>
        </row>
        <row r="15">
          <cell r="J15">
            <v>1600</v>
          </cell>
        </row>
        <row r="16">
          <cell r="J16">
            <v>1650</v>
          </cell>
        </row>
        <row r="17">
          <cell r="J17">
            <v>1800</v>
          </cell>
        </row>
        <row r="18">
          <cell r="J18">
            <v>2000</v>
          </cell>
        </row>
        <row r="19">
          <cell r="J19">
            <v>2100</v>
          </cell>
        </row>
        <row r="20">
          <cell r="J20">
            <v>2200</v>
          </cell>
        </row>
        <row r="21">
          <cell r="J21">
            <v>2400</v>
          </cell>
        </row>
        <row r="22">
          <cell r="J22">
            <v>2600</v>
          </cell>
        </row>
      </sheetData>
      <sheetData sheetId="1" refreshError="1">
        <row r="2">
          <cell r="B2" t="str">
            <v>H13. 5版</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Set>
  </externalBook>
</externalLink>
</file>

<file path=xl/externalLinks/externalLink4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表紙"/>
      <sheetName val="まとめ "/>
      <sheetName val="総括・建築"/>
      <sheetName val="公共建築（新営建築）(H28)"/>
      <sheetName val="建築まとめ"/>
      <sheetName val="1.直接仮設"/>
      <sheetName val="2.屋根改修工事"/>
      <sheetName val="3.内装改修工事"/>
      <sheetName val="4.発生材"/>
      <sheetName val="代価"/>
      <sheetName val="総括・電気"/>
      <sheetName val="電気まとめ"/>
      <sheetName val="1. (電)"/>
      <sheetName val="2. (電)"/>
      <sheetName val="3. (電)"/>
      <sheetName val="4. (電)"/>
      <sheetName val="5. (電)"/>
      <sheetName val="総括・機械"/>
      <sheetName val="機械まとめ"/>
      <sheetName val="1. (機)"/>
      <sheetName val="2. (機)"/>
      <sheetName val="3. (機)"/>
      <sheetName val="4. (機)"/>
      <sheetName val="5. (機)"/>
      <sheetName val="リスト (2)"/>
    </sheetNames>
    <sheetDataSet>
      <sheetData sheetId="0"/>
      <sheetData sheetId="1"/>
      <sheetData sheetId="2"/>
      <sheetData sheetId="3"/>
      <sheetData sheetId="4">
        <row r="38">
          <cell r="K38">
            <v>0</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row r="4">
          <cell r="B4" t="str">
            <v>m</v>
          </cell>
          <cell r="C4" t="str">
            <v>施工単価 P-</v>
          </cell>
        </row>
        <row r="5">
          <cell r="B5" t="str">
            <v>m2</v>
          </cell>
          <cell r="C5" t="str">
            <v>建設物価 P-</v>
          </cell>
        </row>
        <row r="6">
          <cell r="B6" t="str">
            <v>m3</v>
          </cell>
          <cell r="C6" t="str">
            <v>建築コスト P-</v>
          </cell>
        </row>
        <row r="7">
          <cell r="B7" t="str">
            <v>t</v>
          </cell>
          <cell r="C7" t="str">
            <v>積算資料 P-</v>
          </cell>
        </row>
        <row r="8">
          <cell r="B8" t="str">
            <v>kg</v>
          </cell>
          <cell r="C8" t="str">
            <v>県単 P-</v>
          </cell>
        </row>
        <row r="9">
          <cell r="B9" t="str">
            <v>ヶ所</v>
          </cell>
          <cell r="C9" t="str">
            <v>県単電 P-</v>
          </cell>
        </row>
        <row r="10">
          <cell r="B10" t="str">
            <v>式</v>
          </cell>
          <cell r="C10" t="str">
            <v>県単機 P-</v>
          </cell>
        </row>
        <row r="11">
          <cell r="B11" t="str">
            <v>枚</v>
          </cell>
          <cell r="C11" t="str">
            <v>見積り</v>
          </cell>
        </row>
        <row r="12">
          <cell r="B12" t="str">
            <v>本</v>
          </cell>
          <cell r="C12" t="str">
            <v>ｶﾀﾛｸﾞ P-</v>
          </cell>
        </row>
        <row r="13">
          <cell r="B13" t="str">
            <v>個</v>
          </cell>
          <cell r="C13" t="str">
            <v>代価-</v>
          </cell>
        </row>
        <row r="14">
          <cell r="B14" t="str">
            <v>組</v>
          </cell>
        </row>
        <row r="15">
          <cell r="C15" t="str">
            <v>変更前</v>
          </cell>
        </row>
        <row r="16">
          <cell r="C16" t="str">
            <v>変更後</v>
          </cell>
        </row>
      </sheetData>
    </sheetDataSet>
  </externalBook>
</externalLink>
</file>

<file path=xl/externalLinks/externalLink4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複合配管"/>
      <sheetName val="複器"/>
      <sheetName val="代価"/>
      <sheetName val="仕訳"/>
      <sheetName val="内訳"/>
      <sheetName val="数量"/>
      <sheetName val="給水 (B)"/>
      <sheetName val="議事録"/>
      <sheetName val="数量図面"/>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説明書"/>
      <sheetName val="据付計算表"/>
      <sheetName val="類別歩掛表"/>
      <sheetName val="据付計算表（旧）"/>
      <sheetName val="フォーム"/>
      <sheetName val="散気板・按分ｸﾞﾗﾌ"/>
    </sheetNames>
    <sheetDataSet>
      <sheetData sheetId="0"/>
      <sheetData sheetId="1"/>
      <sheetData sheetId="2" refreshError="1">
        <row r="21">
          <cell r="B21">
            <v>4</v>
          </cell>
          <cell r="C21">
            <v>1.43</v>
          </cell>
          <cell r="D21">
            <v>2.431</v>
          </cell>
          <cell r="E21">
            <v>1.0299999999999998</v>
          </cell>
          <cell r="H21">
            <v>8</v>
          </cell>
          <cell r="I21">
            <v>1.52</v>
          </cell>
          <cell r="J21">
            <v>3.28</v>
          </cell>
        </row>
        <row r="22">
          <cell r="B22">
            <v>5</v>
          </cell>
          <cell r="C22">
            <v>1.49</v>
          </cell>
          <cell r="D22">
            <v>2.5329999999999999</v>
          </cell>
          <cell r="E22">
            <v>1.0899999999999999</v>
          </cell>
          <cell r="H22">
            <v>10</v>
          </cell>
          <cell r="I22">
            <v>1.54</v>
          </cell>
          <cell r="J22">
            <v>3.3</v>
          </cell>
        </row>
        <row r="23">
          <cell r="B23">
            <v>6</v>
          </cell>
          <cell r="C23">
            <v>1.54</v>
          </cell>
          <cell r="D23">
            <v>2.6179999999999999</v>
          </cell>
          <cell r="E23">
            <v>1.1400000000000001</v>
          </cell>
          <cell r="H23">
            <v>12</v>
          </cell>
          <cell r="I23">
            <v>1.56</v>
          </cell>
          <cell r="J23">
            <v>3.32</v>
          </cell>
        </row>
        <row r="24">
          <cell r="B24">
            <v>7</v>
          </cell>
          <cell r="C24">
            <v>1.595</v>
          </cell>
          <cell r="D24">
            <v>2.7115</v>
          </cell>
          <cell r="E24">
            <v>1.1949999999999998</v>
          </cell>
          <cell r="H24">
            <v>14</v>
          </cell>
          <cell r="I24">
            <v>1.58</v>
          </cell>
          <cell r="J24">
            <v>3.34</v>
          </cell>
        </row>
        <row r="25">
          <cell r="B25">
            <v>8</v>
          </cell>
          <cell r="C25">
            <v>1.65</v>
          </cell>
          <cell r="D25">
            <v>2.8049999999999997</v>
          </cell>
          <cell r="E25">
            <v>1.25</v>
          </cell>
          <cell r="H25">
            <v>16</v>
          </cell>
          <cell r="I25">
            <v>1.72</v>
          </cell>
          <cell r="J25">
            <v>3.36</v>
          </cell>
        </row>
        <row r="26">
          <cell r="B26">
            <v>9</v>
          </cell>
          <cell r="C26">
            <v>1.7050000000000001</v>
          </cell>
          <cell r="D26">
            <v>2.8984999999999999</v>
          </cell>
          <cell r="E26">
            <v>1.3050000000000002</v>
          </cell>
          <cell r="H26">
            <v>18</v>
          </cell>
          <cell r="I26">
            <v>1.74</v>
          </cell>
          <cell r="J26">
            <v>3.38</v>
          </cell>
        </row>
        <row r="27">
          <cell r="B27">
            <v>10</v>
          </cell>
          <cell r="C27">
            <v>1.76</v>
          </cell>
          <cell r="D27">
            <v>2.992</v>
          </cell>
          <cell r="E27">
            <v>1.3599999999999999</v>
          </cell>
          <cell r="H27">
            <v>20</v>
          </cell>
          <cell r="I27">
            <v>1.76</v>
          </cell>
          <cell r="J27">
            <v>3.4</v>
          </cell>
        </row>
        <row r="28">
          <cell r="B28">
            <v>11</v>
          </cell>
          <cell r="C28">
            <v>1.82</v>
          </cell>
          <cell r="D28">
            <v>3.0939999999999999</v>
          </cell>
          <cell r="E28">
            <v>1.42</v>
          </cell>
        </row>
        <row r="29">
          <cell r="B29">
            <v>12</v>
          </cell>
          <cell r="C29">
            <v>1.87</v>
          </cell>
          <cell r="D29">
            <v>3.1790000000000003</v>
          </cell>
          <cell r="E29">
            <v>1.4700000000000002</v>
          </cell>
        </row>
        <row r="30">
          <cell r="B30">
            <v>4</v>
          </cell>
          <cell r="C30">
            <v>1.98</v>
          </cell>
          <cell r="D30">
            <v>3.3660000000000001</v>
          </cell>
          <cell r="E30">
            <v>1.58</v>
          </cell>
        </row>
        <row r="31">
          <cell r="B31">
            <v>5</v>
          </cell>
          <cell r="C31">
            <v>2.09</v>
          </cell>
          <cell r="D31">
            <v>3.5529999999999995</v>
          </cell>
          <cell r="E31">
            <v>1.69</v>
          </cell>
        </row>
        <row r="32">
          <cell r="B32">
            <v>6</v>
          </cell>
          <cell r="C32">
            <v>2.2000000000000002</v>
          </cell>
          <cell r="D32">
            <v>3.74</v>
          </cell>
          <cell r="E32">
            <v>1.8000000000000003</v>
          </cell>
        </row>
        <row r="33">
          <cell r="B33">
            <v>7</v>
          </cell>
          <cell r="C33">
            <v>2.31</v>
          </cell>
          <cell r="D33">
            <v>3.927</v>
          </cell>
          <cell r="E33">
            <v>1.9100000000000001</v>
          </cell>
        </row>
        <row r="34">
          <cell r="B34">
            <v>8</v>
          </cell>
          <cell r="C34">
            <v>2.42</v>
          </cell>
          <cell r="D34">
            <v>4.1139999999999999</v>
          </cell>
          <cell r="E34">
            <v>2.02</v>
          </cell>
        </row>
        <row r="35">
          <cell r="B35">
            <v>9</v>
          </cell>
          <cell r="C35">
            <v>2.5300000000000002</v>
          </cell>
          <cell r="D35">
            <v>4.3010000000000002</v>
          </cell>
          <cell r="E35">
            <v>2.1300000000000003</v>
          </cell>
        </row>
        <row r="36">
          <cell r="B36">
            <v>10</v>
          </cell>
          <cell r="C36">
            <v>2.64</v>
          </cell>
          <cell r="D36">
            <v>4.4880000000000004</v>
          </cell>
          <cell r="E36">
            <v>2.2400000000000002</v>
          </cell>
        </row>
        <row r="37">
          <cell r="B37">
            <v>11</v>
          </cell>
          <cell r="C37">
            <v>2.75</v>
          </cell>
          <cell r="D37">
            <v>4.6749999999999998</v>
          </cell>
          <cell r="E37">
            <v>2.35</v>
          </cell>
        </row>
        <row r="38">
          <cell r="B38">
            <v>12</v>
          </cell>
          <cell r="C38">
            <v>2.86</v>
          </cell>
          <cell r="D38">
            <v>4.8620000000000001</v>
          </cell>
          <cell r="E38">
            <v>2.46</v>
          </cell>
        </row>
        <row r="39">
          <cell r="B39">
            <v>4</v>
          </cell>
          <cell r="C39">
            <v>2.86</v>
          </cell>
          <cell r="D39">
            <v>4.8620000000000001</v>
          </cell>
          <cell r="E39">
            <v>2.46</v>
          </cell>
        </row>
        <row r="40">
          <cell r="B40">
            <v>5</v>
          </cell>
          <cell r="C40">
            <v>3.08</v>
          </cell>
          <cell r="D40">
            <v>5.2359999999999998</v>
          </cell>
          <cell r="E40">
            <v>2.68</v>
          </cell>
        </row>
        <row r="41">
          <cell r="B41">
            <v>6</v>
          </cell>
          <cell r="C41">
            <v>3.3</v>
          </cell>
          <cell r="D41">
            <v>5.6099999999999994</v>
          </cell>
          <cell r="E41">
            <v>2.9</v>
          </cell>
        </row>
        <row r="42">
          <cell r="B42">
            <v>7</v>
          </cell>
          <cell r="C42">
            <v>3.52</v>
          </cell>
          <cell r="D42">
            <v>5.984</v>
          </cell>
          <cell r="E42">
            <v>3.12</v>
          </cell>
        </row>
        <row r="43">
          <cell r="B43">
            <v>8</v>
          </cell>
          <cell r="C43">
            <v>3.74</v>
          </cell>
          <cell r="D43">
            <v>6.3580000000000005</v>
          </cell>
          <cell r="E43">
            <v>3.3400000000000003</v>
          </cell>
        </row>
        <row r="44">
          <cell r="B44">
            <v>9</v>
          </cell>
          <cell r="C44">
            <v>3.96</v>
          </cell>
          <cell r="D44">
            <v>6.7320000000000002</v>
          </cell>
          <cell r="E44">
            <v>3.56</v>
          </cell>
        </row>
        <row r="45">
          <cell r="B45">
            <v>10</v>
          </cell>
          <cell r="C45">
            <v>4.18</v>
          </cell>
          <cell r="D45">
            <v>7.105999999999999</v>
          </cell>
          <cell r="E45">
            <v>3.78</v>
          </cell>
        </row>
        <row r="46">
          <cell r="B46">
            <v>11</v>
          </cell>
          <cell r="C46">
            <v>4.4000000000000004</v>
          </cell>
          <cell r="D46">
            <v>7.48</v>
          </cell>
          <cell r="E46">
            <v>4</v>
          </cell>
        </row>
        <row r="47">
          <cell r="B47">
            <v>12</v>
          </cell>
          <cell r="C47">
            <v>4.62</v>
          </cell>
          <cell r="D47">
            <v>7.8540000000000001</v>
          </cell>
          <cell r="E47">
            <v>4.22</v>
          </cell>
        </row>
        <row r="48">
          <cell r="B48">
            <v>4</v>
          </cell>
          <cell r="C48">
            <v>4.4000000000000004</v>
          </cell>
          <cell r="D48">
            <v>7.48</v>
          </cell>
          <cell r="E48">
            <v>4</v>
          </cell>
        </row>
        <row r="49">
          <cell r="B49">
            <v>5</v>
          </cell>
          <cell r="C49">
            <v>4.7300000000000004</v>
          </cell>
          <cell r="D49">
            <v>8.0410000000000004</v>
          </cell>
          <cell r="E49">
            <v>4.33</v>
          </cell>
        </row>
        <row r="50">
          <cell r="B50">
            <v>6</v>
          </cell>
          <cell r="C50">
            <v>5.0599999999999996</v>
          </cell>
          <cell r="D50">
            <v>8.6019999999999985</v>
          </cell>
          <cell r="E50">
            <v>4.6599999999999993</v>
          </cell>
        </row>
        <row r="51">
          <cell r="B51">
            <v>7</v>
          </cell>
          <cell r="C51">
            <v>5.39</v>
          </cell>
          <cell r="D51">
            <v>9.1629999999999985</v>
          </cell>
          <cell r="E51">
            <v>4.9899999999999993</v>
          </cell>
        </row>
        <row r="52">
          <cell r="B52">
            <v>8</v>
          </cell>
          <cell r="C52">
            <v>5.72</v>
          </cell>
          <cell r="D52">
            <v>9.7240000000000002</v>
          </cell>
          <cell r="E52">
            <v>5.3199999999999994</v>
          </cell>
        </row>
        <row r="53">
          <cell r="B53">
            <v>9</v>
          </cell>
          <cell r="C53">
            <v>6.05</v>
          </cell>
          <cell r="D53">
            <v>10.285</v>
          </cell>
          <cell r="E53">
            <v>5.6499999999999995</v>
          </cell>
        </row>
        <row r="54">
          <cell r="B54">
            <v>10</v>
          </cell>
          <cell r="C54">
            <v>6.38</v>
          </cell>
          <cell r="D54">
            <v>10.846</v>
          </cell>
          <cell r="E54">
            <v>5.9799999999999995</v>
          </cell>
        </row>
        <row r="55">
          <cell r="B55">
            <v>11</v>
          </cell>
          <cell r="C55">
            <v>6.71</v>
          </cell>
          <cell r="D55">
            <v>11.407</v>
          </cell>
          <cell r="E55">
            <v>6.31</v>
          </cell>
        </row>
        <row r="56">
          <cell r="B56">
            <v>12</v>
          </cell>
          <cell r="C56">
            <v>7.04</v>
          </cell>
          <cell r="D56">
            <v>11.968</v>
          </cell>
          <cell r="E56">
            <v>6.64</v>
          </cell>
        </row>
      </sheetData>
      <sheetData sheetId="3"/>
      <sheetData sheetId="4"/>
      <sheetData sheetId="5" refreshError="1"/>
    </sheetDataSet>
  </externalBook>
</externalLink>
</file>

<file path=xl/externalLinks/externalLink5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新営電気"/>
      <sheetName val="マスター"/>
      <sheetName val="電気 設計書"/>
      <sheetName val="Ｃ.厨房設備機器（電気）"/>
      <sheetName val="案分表"/>
      <sheetName val="Ｃ.厨房設備機器 (建築)"/>
      <sheetName val="Ｃ.厨房設備機器 (給排水)"/>
      <sheetName val="Ｃ.厨房設備機器 (空調) "/>
      <sheetName val="代価表"/>
      <sheetName val="複合単価 "/>
      <sheetName val="PB単価表"/>
      <sheetName val="分電盤"/>
      <sheetName val="市場単価比較表"/>
      <sheetName val="物価資料比較表"/>
      <sheetName val="見積比較表"/>
      <sheetName val="共通費"/>
    </sheetNames>
    <sheetDataSet>
      <sheetData sheetId="0"/>
      <sheetData sheetId="1"/>
      <sheetData sheetId="2"/>
      <sheetData sheetId="3"/>
      <sheetData sheetId="4"/>
      <sheetData sheetId="5"/>
      <sheetData sheetId="6"/>
      <sheetData sheetId="7"/>
      <sheetData sheetId="8"/>
      <sheetData sheetId="9"/>
      <sheetData sheetId="10"/>
      <sheetData sheetId="11" refreshError="1">
        <row r="1">
          <cell r="B1" t="str">
            <v>盤 類 歩 掛 り 集 計 表</v>
          </cell>
        </row>
        <row r="3">
          <cell r="B3" t="str">
            <v>工事名：大分市立神崎中学校　普通・特別教室棟改築電気設備工事</v>
          </cell>
        </row>
        <row r="5">
          <cell r="B5" t="str">
            <v>盤  名  称</v>
          </cell>
          <cell r="D5" t="str">
            <v>L-1</v>
          </cell>
          <cell r="F5" t="str">
            <v>LP-1</v>
          </cell>
        </row>
        <row r="6">
          <cell r="B6" t="str">
            <v>負荷容量</v>
          </cell>
          <cell r="C6" t="str">
            <v>歩掛り</v>
          </cell>
          <cell r="D6" t="str">
            <v>数量</v>
          </cell>
          <cell r="E6" t="str">
            <v>電  工</v>
          </cell>
          <cell r="F6" t="str">
            <v>数量</v>
          </cell>
          <cell r="G6" t="str">
            <v>電  工</v>
          </cell>
          <cell r="H6" t="str">
            <v>数量</v>
          </cell>
          <cell r="I6" t="str">
            <v>電  工</v>
          </cell>
          <cell r="J6" t="str">
            <v>数量</v>
          </cell>
          <cell r="K6" t="str">
            <v>電  工</v>
          </cell>
          <cell r="L6" t="str">
            <v>数量</v>
          </cell>
          <cell r="M6" t="str">
            <v>電  工</v>
          </cell>
          <cell r="O6" t="str">
            <v xml:space="preserve">         備  考</v>
          </cell>
        </row>
        <row r="7">
          <cell r="B7" t="str">
            <v>&lt;実装&gt;</v>
          </cell>
          <cell r="E7">
            <v>0</v>
          </cell>
          <cell r="F7" t="str">
            <v>　</v>
          </cell>
          <cell r="G7">
            <v>0</v>
          </cell>
          <cell r="I7">
            <v>0</v>
          </cell>
          <cell r="J7" t="str">
            <v>　</v>
          </cell>
          <cell r="K7">
            <v>0</v>
          </cell>
          <cell r="M7">
            <v>0</v>
          </cell>
          <cell r="N7" t="str">
            <v>　</v>
          </cell>
          <cell r="R7">
            <v>0</v>
          </cell>
          <cell r="S7">
            <v>3</v>
          </cell>
          <cell r="T7">
            <v>4</v>
          </cell>
          <cell r="U7">
            <v>5</v>
          </cell>
          <cell r="V7">
            <v>6</v>
          </cell>
          <cell r="W7">
            <v>7</v>
          </cell>
          <cell r="X7">
            <v>8.5</v>
          </cell>
          <cell r="Y7">
            <v>10</v>
          </cell>
          <cell r="Z7">
            <v>13</v>
          </cell>
          <cell r="AA7">
            <v>16</v>
          </cell>
          <cell r="AB7">
            <v>19</v>
          </cell>
          <cell r="AC7">
            <v>22</v>
          </cell>
          <cell r="AD7">
            <v>26</v>
          </cell>
          <cell r="AE7">
            <v>30</v>
          </cell>
          <cell r="AF7">
            <v>35</v>
          </cell>
          <cell r="AG7">
            <v>41</v>
          </cell>
          <cell r="AH7">
            <v>1000</v>
          </cell>
        </row>
        <row r="8">
          <cell r="B8" t="str">
            <v>1P  30A</v>
          </cell>
          <cell r="C8">
            <v>0.21099999999999999</v>
          </cell>
          <cell r="E8">
            <v>0</v>
          </cell>
          <cell r="G8">
            <v>0</v>
          </cell>
          <cell r="I8">
            <v>0</v>
          </cell>
          <cell r="K8">
            <v>0</v>
          </cell>
          <cell r="M8">
            <v>0</v>
          </cell>
          <cell r="R8">
            <v>0</v>
          </cell>
          <cell r="S8">
            <v>3</v>
          </cell>
          <cell r="T8">
            <v>4</v>
          </cell>
          <cell r="U8">
            <v>5</v>
          </cell>
          <cell r="V8">
            <v>6</v>
          </cell>
          <cell r="W8">
            <v>7</v>
          </cell>
          <cell r="X8">
            <v>8</v>
          </cell>
          <cell r="Y8">
            <v>10</v>
          </cell>
          <cell r="Z8">
            <v>11</v>
          </cell>
          <cell r="AA8">
            <v>12</v>
          </cell>
          <cell r="AB8">
            <v>15</v>
          </cell>
          <cell r="AC8">
            <v>18</v>
          </cell>
          <cell r="AD8">
            <v>21</v>
          </cell>
          <cell r="AE8">
            <v>24</v>
          </cell>
          <cell r="AF8">
            <v>28</v>
          </cell>
          <cell r="AG8">
            <v>33</v>
          </cell>
          <cell r="AH8" t="str">
            <v xml:space="preserve">      ---</v>
          </cell>
          <cell r="AI8" t="str">
            <v xml:space="preserve"> </v>
          </cell>
        </row>
        <row r="9">
          <cell r="B9" t="str">
            <v>1P  60A</v>
          </cell>
          <cell r="C9">
            <v>0.30199999999999999</v>
          </cell>
          <cell r="E9">
            <v>0</v>
          </cell>
          <cell r="G9">
            <v>0</v>
          </cell>
          <cell r="I9">
            <v>0</v>
          </cell>
          <cell r="K9">
            <v>0</v>
          </cell>
          <cell r="M9">
            <v>0</v>
          </cell>
        </row>
        <row r="10">
          <cell r="B10" t="str">
            <v>2P  30A</v>
          </cell>
          <cell r="C10">
            <v>0.26400000000000001</v>
          </cell>
          <cell r="E10">
            <v>0</v>
          </cell>
          <cell r="G10">
            <v>0</v>
          </cell>
          <cell r="I10">
            <v>0</v>
          </cell>
          <cell r="K10">
            <v>0</v>
          </cell>
          <cell r="M10">
            <v>0</v>
          </cell>
        </row>
        <row r="11">
          <cell r="B11" t="str">
            <v>2P  60A</v>
          </cell>
          <cell r="C11">
            <v>0.38</v>
          </cell>
          <cell r="E11">
            <v>0</v>
          </cell>
          <cell r="G11">
            <v>0</v>
          </cell>
          <cell r="I11">
            <v>0</v>
          </cell>
          <cell r="K11">
            <v>0</v>
          </cell>
          <cell r="M11">
            <v>0</v>
          </cell>
        </row>
        <row r="12">
          <cell r="B12" t="str">
            <v>2P 100A</v>
          </cell>
          <cell r="C12">
            <v>0.52600000000000002</v>
          </cell>
          <cell r="E12">
            <v>0</v>
          </cell>
          <cell r="G12">
            <v>0</v>
          </cell>
          <cell r="I12">
            <v>0</v>
          </cell>
          <cell r="K12">
            <v>0</v>
          </cell>
          <cell r="M12">
            <v>0</v>
          </cell>
        </row>
        <row r="13">
          <cell r="B13" t="str">
            <v>2P 225A</v>
          </cell>
          <cell r="C13">
            <v>0.74099999999999999</v>
          </cell>
          <cell r="E13">
            <v>0</v>
          </cell>
          <cell r="G13">
            <v>0</v>
          </cell>
          <cell r="I13">
            <v>0</v>
          </cell>
          <cell r="K13">
            <v>0</v>
          </cell>
          <cell r="M13">
            <v>0</v>
          </cell>
        </row>
        <row r="14">
          <cell r="B14" t="str">
            <v>2P 400A</v>
          </cell>
          <cell r="C14">
            <v>0.89400000000000002</v>
          </cell>
          <cell r="E14">
            <v>0</v>
          </cell>
          <cell r="G14">
            <v>0</v>
          </cell>
          <cell r="I14">
            <v>0</v>
          </cell>
          <cell r="K14">
            <v>0</v>
          </cell>
          <cell r="M14">
            <v>0</v>
          </cell>
        </row>
        <row r="15">
          <cell r="B15" t="str">
            <v>3P  30A</v>
          </cell>
          <cell r="C15">
            <v>0.38700000000000001</v>
          </cell>
          <cell r="E15">
            <v>0</v>
          </cell>
          <cell r="F15">
            <v>15</v>
          </cell>
          <cell r="G15">
            <v>5.8049999999999997</v>
          </cell>
          <cell r="I15">
            <v>0</v>
          </cell>
          <cell r="K15">
            <v>0</v>
          </cell>
          <cell r="M15">
            <v>0</v>
          </cell>
        </row>
        <row r="16">
          <cell r="B16" t="str">
            <v>3P  60A</v>
          </cell>
          <cell r="C16">
            <v>0.55800000000000005</v>
          </cell>
          <cell r="E16">
            <v>0</v>
          </cell>
          <cell r="F16">
            <v>11</v>
          </cell>
          <cell r="G16">
            <v>6.1380000000000008</v>
          </cell>
          <cell r="I16">
            <v>0</v>
          </cell>
          <cell r="K16">
            <v>0</v>
          </cell>
          <cell r="M16">
            <v>0</v>
          </cell>
        </row>
        <row r="17">
          <cell r="B17" t="str">
            <v>3P 100A</v>
          </cell>
          <cell r="C17">
            <v>0.70799999999999996</v>
          </cell>
          <cell r="E17">
            <v>0</v>
          </cell>
          <cell r="F17">
            <v>5</v>
          </cell>
          <cell r="G17">
            <v>3.54</v>
          </cell>
          <cell r="I17">
            <v>0</v>
          </cell>
          <cell r="K17">
            <v>0</v>
          </cell>
          <cell r="M17">
            <v>0</v>
          </cell>
        </row>
        <row r="18">
          <cell r="B18" t="str">
            <v>3P 225A</v>
          </cell>
          <cell r="C18">
            <v>1.04</v>
          </cell>
          <cell r="E18">
            <v>0</v>
          </cell>
          <cell r="F18">
            <v>22</v>
          </cell>
          <cell r="G18">
            <v>22.880000000000003</v>
          </cell>
          <cell r="I18">
            <v>0</v>
          </cell>
          <cell r="K18">
            <v>0</v>
          </cell>
          <cell r="M18">
            <v>0</v>
          </cell>
        </row>
        <row r="19">
          <cell r="B19" t="str">
            <v>3P 400A</v>
          </cell>
          <cell r="C19">
            <v>1.26</v>
          </cell>
          <cell r="D19">
            <v>1</v>
          </cell>
          <cell r="E19">
            <v>1.26</v>
          </cell>
          <cell r="F19">
            <v>4</v>
          </cell>
          <cell r="G19">
            <v>5.04</v>
          </cell>
          <cell r="I19">
            <v>0</v>
          </cell>
          <cell r="K19">
            <v>0</v>
          </cell>
          <cell r="M19">
            <v>0</v>
          </cell>
        </row>
        <row r="20">
          <cell r="B20" t="str">
            <v>2P  30A(1Pﾓｼﾞｭｰﾙ)</v>
          </cell>
          <cell r="C20">
            <v>0.2</v>
          </cell>
          <cell r="D20">
            <v>71</v>
          </cell>
          <cell r="E20">
            <v>14.200000000000001</v>
          </cell>
          <cell r="F20">
            <v>26</v>
          </cell>
          <cell r="G20">
            <v>5.2</v>
          </cell>
          <cell r="I20">
            <v>0</v>
          </cell>
          <cell r="K20">
            <v>0</v>
          </cell>
          <cell r="M20">
            <v>0</v>
          </cell>
        </row>
        <row r="21">
          <cell r="B21" t="str">
            <v>MG 1P30A</v>
          </cell>
          <cell r="C21">
            <v>0.26300000000000001</v>
          </cell>
          <cell r="E21">
            <v>0</v>
          </cell>
          <cell r="G21">
            <v>0</v>
          </cell>
          <cell r="I21">
            <v>0</v>
          </cell>
          <cell r="K21">
            <v>0</v>
          </cell>
          <cell r="M21">
            <v>0</v>
          </cell>
        </row>
        <row r="22">
          <cell r="B22" t="str">
            <v>MG 2P30A</v>
          </cell>
          <cell r="C22">
            <v>0.33</v>
          </cell>
          <cell r="D22">
            <v>8</v>
          </cell>
          <cell r="E22">
            <v>2.64</v>
          </cell>
          <cell r="G22">
            <v>0</v>
          </cell>
          <cell r="I22">
            <v>0</v>
          </cell>
          <cell r="K22">
            <v>0</v>
          </cell>
          <cell r="M22">
            <v>0</v>
          </cell>
        </row>
        <row r="23">
          <cell r="E23">
            <v>0</v>
          </cell>
          <cell r="G23">
            <v>0</v>
          </cell>
          <cell r="I23">
            <v>0</v>
          </cell>
          <cell r="K23">
            <v>0</v>
          </cell>
          <cell r="M23">
            <v>0</v>
          </cell>
        </row>
        <row r="24">
          <cell r="B24" t="str">
            <v>&lt;予備 OR 予備ｽﾍﾟｰｽ&gt;</v>
          </cell>
          <cell r="E24">
            <v>0</v>
          </cell>
          <cell r="G24">
            <v>0</v>
          </cell>
          <cell r="I24">
            <v>0</v>
          </cell>
          <cell r="K24">
            <v>0</v>
          </cell>
          <cell r="M24">
            <v>0</v>
          </cell>
        </row>
        <row r="25">
          <cell r="B25" t="str">
            <v>1P  30A</v>
          </cell>
          <cell r="C25">
            <v>0.105</v>
          </cell>
          <cell r="E25">
            <v>0</v>
          </cell>
          <cell r="G25">
            <v>0</v>
          </cell>
          <cell r="I25">
            <v>0</v>
          </cell>
          <cell r="K25">
            <v>0</v>
          </cell>
          <cell r="M25">
            <v>0</v>
          </cell>
        </row>
        <row r="26">
          <cell r="B26" t="str">
            <v>1P  60A</v>
          </cell>
          <cell r="C26">
            <v>0.151</v>
          </cell>
          <cell r="E26">
            <v>0</v>
          </cell>
          <cell r="G26">
            <v>0</v>
          </cell>
          <cell r="I26">
            <v>0</v>
          </cell>
          <cell r="K26">
            <v>0</v>
          </cell>
          <cell r="M26">
            <v>0</v>
          </cell>
        </row>
        <row r="27">
          <cell r="B27" t="str">
            <v>2P  30A</v>
          </cell>
          <cell r="C27">
            <v>0.13200000000000001</v>
          </cell>
          <cell r="E27">
            <v>0</v>
          </cell>
          <cell r="G27">
            <v>0</v>
          </cell>
          <cell r="I27">
            <v>0</v>
          </cell>
          <cell r="K27">
            <v>0</v>
          </cell>
          <cell r="M27">
            <v>0</v>
          </cell>
        </row>
        <row r="28">
          <cell r="B28" t="str">
            <v>2P  60A</v>
          </cell>
          <cell r="C28">
            <v>0.19</v>
          </cell>
          <cell r="E28">
            <v>0</v>
          </cell>
          <cell r="G28">
            <v>0</v>
          </cell>
          <cell r="I28">
            <v>0</v>
          </cell>
          <cell r="K28">
            <v>0</v>
          </cell>
          <cell r="M28">
            <v>0</v>
          </cell>
        </row>
        <row r="29">
          <cell r="B29" t="str">
            <v>2P 100A</v>
          </cell>
          <cell r="C29">
            <v>0.26300000000000001</v>
          </cell>
          <cell r="E29">
            <v>0</v>
          </cell>
          <cell r="G29">
            <v>0</v>
          </cell>
          <cell r="I29">
            <v>0</v>
          </cell>
          <cell r="K29">
            <v>0</v>
          </cell>
          <cell r="M29">
            <v>0</v>
          </cell>
        </row>
        <row r="30">
          <cell r="B30" t="str">
            <v>2P 225A</v>
          </cell>
          <cell r="C30">
            <v>0.37</v>
          </cell>
          <cell r="E30">
            <v>0</v>
          </cell>
          <cell r="G30">
            <v>0</v>
          </cell>
          <cell r="I30">
            <v>0</v>
          </cell>
          <cell r="K30">
            <v>0</v>
          </cell>
          <cell r="M30">
            <v>0</v>
          </cell>
        </row>
        <row r="31">
          <cell r="B31" t="str">
            <v>2P 400A</v>
          </cell>
          <cell r="C31">
            <v>0.44700000000000001</v>
          </cell>
          <cell r="E31">
            <v>0</v>
          </cell>
          <cell r="G31">
            <v>0</v>
          </cell>
          <cell r="I31">
            <v>0</v>
          </cell>
          <cell r="K31">
            <v>0</v>
          </cell>
          <cell r="M31">
            <v>0</v>
          </cell>
        </row>
        <row r="32">
          <cell r="B32" t="str">
            <v>3P  30A</v>
          </cell>
          <cell r="C32">
            <v>0.193</v>
          </cell>
          <cell r="E32">
            <v>0</v>
          </cell>
          <cell r="G32">
            <v>0</v>
          </cell>
          <cell r="I32">
            <v>0</v>
          </cell>
          <cell r="K32">
            <v>0</v>
          </cell>
          <cell r="M32">
            <v>0</v>
          </cell>
        </row>
        <row r="33">
          <cell r="B33" t="str">
            <v>3P  60A</v>
          </cell>
          <cell r="C33">
            <v>0.27900000000000003</v>
          </cell>
          <cell r="E33">
            <v>0</v>
          </cell>
          <cell r="G33">
            <v>0</v>
          </cell>
          <cell r="I33">
            <v>0</v>
          </cell>
          <cell r="K33">
            <v>0</v>
          </cell>
          <cell r="M33">
            <v>0</v>
          </cell>
        </row>
        <row r="34">
          <cell r="B34" t="str">
            <v>3P 100A</v>
          </cell>
          <cell r="C34">
            <v>0.35399999999999998</v>
          </cell>
          <cell r="E34">
            <v>0</v>
          </cell>
          <cell r="G34">
            <v>0</v>
          </cell>
          <cell r="I34">
            <v>0</v>
          </cell>
          <cell r="K34">
            <v>0</v>
          </cell>
          <cell r="M34">
            <v>0</v>
          </cell>
        </row>
        <row r="35">
          <cell r="B35" t="str">
            <v>3P 225A</v>
          </cell>
          <cell r="C35">
            <v>0.52</v>
          </cell>
          <cell r="E35">
            <v>0</v>
          </cell>
          <cell r="G35">
            <v>0</v>
          </cell>
          <cell r="I35">
            <v>0</v>
          </cell>
          <cell r="K35">
            <v>0</v>
          </cell>
          <cell r="M35">
            <v>0</v>
          </cell>
        </row>
        <row r="36">
          <cell r="B36" t="str">
            <v>3P 400A</v>
          </cell>
          <cell r="C36">
            <v>0.63</v>
          </cell>
          <cell r="E36">
            <v>0</v>
          </cell>
          <cell r="G36">
            <v>0</v>
          </cell>
          <cell r="I36">
            <v>0</v>
          </cell>
          <cell r="K36">
            <v>0</v>
          </cell>
          <cell r="M36">
            <v>0</v>
          </cell>
        </row>
        <row r="37">
          <cell r="B37" t="str">
            <v>2P  30A(1Pﾓｼﾞｭｰﾙ)</v>
          </cell>
          <cell r="C37">
            <v>0.1</v>
          </cell>
          <cell r="D37">
            <v>6</v>
          </cell>
          <cell r="E37">
            <v>0.60000000000000009</v>
          </cell>
          <cell r="F37">
            <v>3</v>
          </cell>
          <cell r="G37">
            <v>0.30000000000000004</v>
          </cell>
          <cell r="I37">
            <v>0</v>
          </cell>
          <cell r="K37">
            <v>0</v>
          </cell>
          <cell r="M37">
            <v>0</v>
          </cell>
        </row>
        <row r="38">
          <cell r="B38" t="str">
            <v>MG 1P30A</v>
          </cell>
          <cell r="C38">
            <v>0.13100000000000001</v>
          </cell>
          <cell r="E38">
            <v>0</v>
          </cell>
          <cell r="G38">
            <v>0</v>
          </cell>
          <cell r="I38">
            <v>0</v>
          </cell>
          <cell r="K38">
            <v>0</v>
          </cell>
          <cell r="M38">
            <v>0</v>
          </cell>
        </row>
        <row r="39">
          <cell r="B39" t="str">
            <v>MG 2P30A</v>
          </cell>
          <cell r="C39">
            <v>0.16500000000000001</v>
          </cell>
          <cell r="E39">
            <v>0</v>
          </cell>
          <cell r="G39">
            <v>0</v>
          </cell>
          <cell r="I39">
            <v>0</v>
          </cell>
          <cell r="K39">
            <v>0</v>
          </cell>
          <cell r="M39">
            <v>0</v>
          </cell>
        </row>
        <row r="40">
          <cell r="E40">
            <v>0</v>
          </cell>
          <cell r="G40">
            <v>0</v>
          </cell>
          <cell r="I40">
            <v>0</v>
          </cell>
          <cell r="K40">
            <v>0</v>
          </cell>
          <cell r="M40">
            <v>0</v>
          </cell>
        </row>
        <row r="41">
          <cell r="E41">
            <v>0</v>
          </cell>
          <cell r="G41">
            <v>0</v>
          </cell>
          <cell r="I41">
            <v>0</v>
          </cell>
          <cell r="K41">
            <v>0</v>
          </cell>
          <cell r="M41">
            <v>0</v>
          </cell>
        </row>
        <row r="42">
          <cell r="B42" t="str">
            <v>合  計</v>
          </cell>
          <cell r="E42">
            <v>18.700000000000003</v>
          </cell>
          <cell r="G42">
            <v>48.902999999999999</v>
          </cell>
          <cell r="I42">
            <v>0</v>
          </cell>
          <cell r="K42">
            <v>0</v>
          </cell>
          <cell r="M42">
            <v>0</v>
          </cell>
        </row>
        <row r="43">
          <cell r="B43" t="str">
            <v>修正後</v>
          </cell>
          <cell r="E43">
            <v>12</v>
          </cell>
          <cell r="G43">
            <v>33</v>
          </cell>
          <cell r="I43">
            <v>0</v>
          </cell>
          <cell r="K43">
            <v>0</v>
          </cell>
          <cell r="M43">
            <v>0</v>
          </cell>
        </row>
      </sheetData>
      <sheetData sheetId="12"/>
      <sheetData sheetId="13"/>
      <sheetData sheetId="14"/>
      <sheetData sheetId="15"/>
    </sheetDataSet>
  </externalBook>
</externalLink>
</file>

<file path=xl/externalLinks/externalLink5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新営電気"/>
      <sheetName val="マスター"/>
      <sheetName val="電気 設計書"/>
      <sheetName val="代価表"/>
      <sheetName val="複合単価 "/>
      <sheetName val="PB単価表"/>
      <sheetName val="分電盤"/>
      <sheetName val="市場単価比較表"/>
      <sheetName val="物価資料比較表"/>
      <sheetName val="見積比較表"/>
      <sheetName val="共通費"/>
    </sheetNames>
    <sheetDataSet>
      <sheetData sheetId="0" refreshError="1"/>
      <sheetData sheetId="1" refreshError="1"/>
      <sheetData sheetId="2" refreshError="1"/>
      <sheetData sheetId="3" refreshError="1"/>
      <sheetData sheetId="4" refreshError="1"/>
      <sheetData sheetId="5" refreshError="1"/>
      <sheetData sheetId="6" refreshError="1">
        <row r="1">
          <cell r="B1" t="str">
            <v>盤 類 歩 掛 り 集 計 表</v>
          </cell>
        </row>
        <row r="3">
          <cell r="B3" t="str">
            <v>工事名：大分市立神崎中学校　普通・特別教室棟改築電気設備工事</v>
          </cell>
        </row>
        <row r="5">
          <cell r="B5" t="str">
            <v>盤  名  称</v>
          </cell>
          <cell r="D5" t="str">
            <v>L-1</v>
          </cell>
          <cell r="F5" t="str">
            <v>LP-1</v>
          </cell>
        </row>
        <row r="6">
          <cell r="B6" t="str">
            <v>負荷容量</v>
          </cell>
          <cell r="C6" t="str">
            <v>歩掛り</v>
          </cell>
          <cell r="D6" t="str">
            <v>数量</v>
          </cell>
          <cell r="E6" t="str">
            <v>電  工</v>
          </cell>
          <cell r="F6" t="str">
            <v>数量</v>
          </cell>
          <cell r="G6" t="str">
            <v>電  工</v>
          </cell>
          <cell r="H6" t="str">
            <v>数量</v>
          </cell>
          <cell r="I6" t="str">
            <v>電  工</v>
          </cell>
          <cell r="J6" t="str">
            <v>数量</v>
          </cell>
          <cell r="K6" t="str">
            <v>電  工</v>
          </cell>
          <cell r="L6" t="str">
            <v>数量</v>
          </cell>
          <cell r="M6" t="str">
            <v>電  工</v>
          </cell>
          <cell r="O6" t="str">
            <v xml:space="preserve">         備  考</v>
          </cell>
        </row>
        <row r="7">
          <cell r="B7" t="str">
            <v>&lt;実装&gt;</v>
          </cell>
          <cell r="E7">
            <v>0</v>
          </cell>
          <cell r="F7" t="str">
            <v>　</v>
          </cell>
          <cell r="G7">
            <v>0</v>
          </cell>
          <cell r="I7">
            <v>0</v>
          </cell>
          <cell r="J7" t="str">
            <v>　</v>
          </cell>
          <cell r="K7">
            <v>0</v>
          </cell>
          <cell r="M7">
            <v>0</v>
          </cell>
          <cell r="N7" t="str">
            <v>　</v>
          </cell>
          <cell r="R7">
            <v>0</v>
          </cell>
          <cell r="S7">
            <v>3</v>
          </cell>
          <cell r="T7">
            <v>4</v>
          </cell>
          <cell r="U7">
            <v>5</v>
          </cell>
          <cell r="V7">
            <v>6</v>
          </cell>
          <cell r="W7">
            <v>7</v>
          </cell>
          <cell r="X7">
            <v>8.5</v>
          </cell>
          <cell r="Y7">
            <v>10</v>
          </cell>
          <cell r="Z7">
            <v>13</v>
          </cell>
          <cell r="AA7">
            <v>16</v>
          </cell>
          <cell r="AB7">
            <v>19</v>
          </cell>
          <cell r="AC7">
            <v>22</v>
          </cell>
          <cell r="AD7">
            <v>26</v>
          </cell>
          <cell r="AE7">
            <v>30</v>
          </cell>
          <cell r="AF7">
            <v>35</v>
          </cell>
          <cell r="AG7">
            <v>41</v>
          </cell>
          <cell r="AH7">
            <v>1000</v>
          </cell>
        </row>
        <row r="8">
          <cell r="B8" t="str">
            <v>1P  30A</v>
          </cell>
          <cell r="C8">
            <v>0.21099999999999999</v>
          </cell>
          <cell r="E8">
            <v>0</v>
          </cell>
          <cell r="G8">
            <v>0</v>
          </cell>
          <cell r="I8">
            <v>0</v>
          </cell>
          <cell r="K8">
            <v>0</v>
          </cell>
          <cell r="M8">
            <v>0</v>
          </cell>
          <cell r="R8">
            <v>0</v>
          </cell>
          <cell r="S8">
            <v>3</v>
          </cell>
          <cell r="T8">
            <v>4</v>
          </cell>
          <cell r="U8">
            <v>5</v>
          </cell>
          <cell r="V8">
            <v>6</v>
          </cell>
          <cell r="W8">
            <v>7</v>
          </cell>
          <cell r="X8">
            <v>8</v>
          </cell>
          <cell r="Y8">
            <v>10</v>
          </cell>
          <cell r="Z8">
            <v>11</v>
          </cell>
          <cell r="AA8">
            <v>12</v>
          </cell>
          <cell r="AB8">
            <v>15</v>
          </cell>
          <cell r="AC8">
            <v>18</v>
          </cell>
          <cell r="AD8">
            <v>21</v>
          </cell>
          <cell r="AE8">
            <v>24</v>
          </cell>
          <cell r="AF8">
            <v>28</v>
          </cell>
          <cell r="AG8">
            <v>33</v>
          </cell>
          <cell r="AH8" t="str">
            <v xml:space="preserve">      ---</v>
          </cell>
          <cell r="AI8" t="str">
            <v xml:space="preserve"> </v>
          </cell>
        </row>
        <row r="9">
          <cell r="B9" t="str">
            <v>1P  60A</v>
          </cell>
          <cell r="C9">
            <v>0.30199999999999999</v>
          </cell>
          <cell r="E9">
            <v>0</v>
          </cell>
          <cell r="G9">
            <v>0</v>
          </cell>
          <cell r="I9">
            <v>0</v>
          </cell>
          <cell r="K9">
            <v>0</v>
          </cell>
          <cell r="M9">
            <v>0</v>
          </cell>
        </row>
        <row r="10">
          <cell r="B10" t="str">
            <v>2P  30A</v>
          </cell>
          <cell r="C10">
            <v>0.26400000000000001</v>
          </cell>
          <cell r="E10">
            <v>0</v>
          </cell>
          <cell r="G10">
            <v>0</v>
          </cell>
          <cell r="I10">
            <v>0</v>
          </cell>
          <cell r="K10">
            <v>0</v>
          </cell>
          <cell r="M10">
            <v>0</v>
          </cell>
        </row>
        <row r="11">
          <cell r="B11" t="str">
            <v>2P  60A</v>
          </cell>
          <cell r="C11">
            <v>0.38</v>
          </cell>
          <cell r="E11">
            <v>0</v>
          </cell>
          <cell r="G11">
            <v>0</v>
          </cell>
          <cell r="I11">
            <v>0</v>
          </cell>
          <cell r="K11">
            <v>0</v>
          </cell>
          <cell r="M11">
            <v>0</v>
          </cell>
        </row>
        <row r="12">
          <cell r="B12" t="str">
            <v>2P 100A</v>
          </cell>
          <cell r="C12">
            <v>0.52600000000000002</v>
          </cell>
          <cell r="E12">
            <v>0</v>
          </cell>
          <cell r="G12">
            <v>0</v>
          </cell>
          <cell r="I12">
            <v>0</v>
          </cell>
          <cell r="K12">
            <v>0</v>
          </cell>
          <cell r="M12">
            <v>0</v>
          </cell>
        </row>
        <row r="13">
          <cell r="B13" t="str">
            <v>2P 225A</v>
          </cell>
          <cell r="C13">
            <v>0.74099999999999999</v>
          </cell>
          <cell r="E13">
            <v>0</v>
          </cell>
          <cell r="G13">
            <v>0</v>
          </cell>
          <cell r="I13">
            <v>0</v>
          </cell>
          <cell r="K13">
            <v>0</v>
          </cell>
          <cell r="M13">
            <v>0</v>
          </cell>
        </row>
        <row r="14">
          <cell r="B14" t="str">
            <v>2P 400A</v>
          </cell>
          <cell r="C14">
            <v>0.89400000000000002</v>
          </cell>
          <cell r="E14">
            <v>0</v>
          </cell>
          <cell r="G14">
            <v>0</v>
          </cell>
          <cell r="I14">
            <v>0</v>
          </cell>
          <cell r="K14">
            <v>0</v>
          </cell>
          <cell r="M14">
            <v>0</v>
          </cell>
        </row>
        <row r="15">
          <cell r="B15" t="str">
            <v>3P  30A</v>
          </cell>
          <cell r="C15">
            <v>0.38700000000000001</v>
          </cell>
          <cell r="E15">
            <v>0</v>
          </cell>
          <cell r="F15">
            <v>15</v>
          </cell>
          <cell r="G15">
            <v>5.8049999999999997</v>
          </cell>
          <cell r="I15">
            <v>0</v>
          </cell>
          <cell r="K15">
            <v>0</v>
          </cell>
          <cell r="M15">
            <v>0</v>
          </cell>
        </row>
        <row r="16">
          <cell r="B16" t="str">
            <v>3P  60A</v>
          </cell>
          <cell r="C16">
            <v>0.55800000000000005</v>
          </cell>
          <cell r="E16">
            <v>0</v>
          </cell>
          <cell r="F16">
            <v>11</v>
          </cell>
          <cell r="G16">
            <v>6.1380000000000008</v>
          </cell>
          <cell r="I16">
            <v>0</v>
          </cell>
          <cell r="K16">
            <v>0</v>
          </cell>
          <cell r="M16">
            <v>0</v>
          </cell>
        </row>
        <row r="17">
          <cell r="B17" t="str">
            <v>3P 100A</v>
          </cell>
          <cell r="C17">
            <v>0.70799999999999996</v>
          </cell>
          <cell r="E17">
            <v>0</v>
          </cell>
          <cell r="F17">
            <v>5</v>
          </cell>
          <cell r="G17">
            <v>3.54</v>
          </cell>
          <cell r="I17">
            <v>0</v>
          </cell>
          <cell r="K17">
            <v>0</v>
          </cell>
          <cell r="M17">
            <v>0</v>
          </cell>
        </row>
        <row r="18">
          <cell r="B18" t="str">
            <v>3P 225A</v>
          </cell>
          <cell r="C18">
            <v>1.04</v>
          </cell>
          <cell r="E18">
            <v>0</v>
          </cell>
          <cell r="F18">
            <v>22</v>
          </cell>
          <cell r="G18">
            <v>22.880000000000003</v>
          </cell>
          <cell r="I18">
            <v>0</v>
          </cell>
          <cell r="K18">
            <v>0</v>
          </cell>
          <cell r="M18">
            <v>0</v>
          </cell>
        </row>
        <row r="19">
          <cell r="B19" t="str">
            <v>3P 400A</v>
          </cell>
          <cell r="C19">
            <v>1.26</v>
          </cell>
          <cell r="D19">
            <v>1</v>
          </cell>
          <cell r="E19">
            <v>1.26</v>
          </cell>
          <cell r="F19">
            <v>4</v>
          </cell>
          <cell r="G19">
            <v>5.04</v>
          </cell>
          <cell r="I19">
            <v>0</v>
          </cell>
          <cell r="K19">
            <v>0</v>
          </cell>
          <cell r="M19">
            <v>0</v>
          </cell>
        </row>
        <row r="20">
          <cell r="B20" t="str">
            <v>2P  30A(1Pﾓｼﾞｭｰﾙ)</v>
          </cell>
          <cell r="C20">
            <v>0.2</v>
          </cell>
          <cell r="D20">
            <v>71</v>
          </cell>
          <cell r="E20">
            <v>14.200000000000001</v>
          </cell>
          <cell r="F20">
            <v>26</v>
          </cell>
          <cell r="G20">
            <v>5.2</v>
          </cell>
          <cell r="I20">
            <v>0</v>
          </cell>
          <cell r="K20">
            <v>0</v>
          </cell>
          <cell r="M20">
            <v>0</v>
          </cell>
        </row>
        <row r="21">
          <cell r="B21" t="str">
            <v>MG 1P30A</v>
          </cell>
          <cell r="C21">
            <v>0.26300000000000001</v>
          </cell>
          <cell r="E21">
            <v>0</v>
          </cell>
          <cell r="G21">
            <v>0</v>
          </cell>
          <cell r="I21">
            <v>0</v>
          </cell>
          <cell r="K21">
            <v>0</v>
          </cell>
          <cell r="M21">
            <v>0</v>
          </cell>
        </row>
        <row r="22">
          <cell r="B22" t="str">
            <v>MG 2P30A</v>
          </cell>
          <cell r="C22">
            <v>0.33</v>
          </cell>
          <cell r="D22">
            <v>8</v>
          </cell>
          <cell r="E22">
            <v>2.64</v>
          </cell>
          <cell r="G22">
            <v>0</v>
          </cell>
          <cell r="I22">
            <v>0</v>
          </cell>
          <cell r="K22">
            <v>0</v>
          </cell>
          <cell r="M22">
            <v>0</v>
          </cell>
        </row>
        <row r="23">
          <cell r="E23">
            <v>0</v>
          </cell>
          <cell r="G23">
            <v>0</v>
          </cell>
          <cell r="I23">
            <v>0</v>
          </cell>
          <cell r="K23">
            <v>0</v>
          </cell>
          <cell r="M23">
            <v>0</v>
          </cell>
        </row>
        <row r="24">
          <cell r="B24" t="str">
            <v>&lt;予備 OR 予備ｽﾍﾟｰｽ&gt;</v>
          </cell>
          <cell r="E24">
            <v>0</v>
          </cell>
          <cell r="G24">
            <v>0</v>
          </cell>
          <cell r="I24">
            <v>0</v>
          </cell>
          <cell r="K24">
            <v>0</v>
          </cell>
          <cell r="M24">
            <v>0</v>
          </cell>
        </row>
        <row r="25">
          <cell r="B25" t="str">
            <v>1P  30A</v>
          </cell>
          <cell r="C25">
            <v>0.105</v>
          </cell>
          <cell r="E25">
            <v>0</v>
          </cell>
          <cell r="G25">
            <v>0</v>
          </cell>
          <cell r="I25">
            <v>0</v>
          </cell>
          <cell r="K25">
            <v>0</v>
          </cell>
          <cell r="M25">
            <v>0</v>
          </cell>
        </row>
        <row r="26">
          <cell r="B26" t="str">
            <v>1P  60A</v>
          </cell>
          <cell r="C26">
            <v>0.151</v>
          </cell>
          <cell r="E26">
            <v>0</v>
          </cell>
          <cell r="G26">
            <v>0</v>
          </cell>
          <cell r="I26">
            <v>0</v>
          </cell>
          <cell r="K26">
            <v>0</v>
          </cell>
          <cell r="M26">
            <v>0</v>
          </cell>
        </row>
        <row r="27">
          <cell r="B27" t="str">
            <v>2P  30A</v>
          </cell>
          <cell r="C27">
            <v>0.13200000000000001</v>
          </cell>
          <cell r="E27">
            <v>0</v>
          </cell>
          <cell r="G27">
            <v>0</v>
          </cell>
          <cell r="I27">
            <v>0</v>
          </cell>
          <cell r="K27">
            <v>0</v>
          </cell>
          <cell r="M27">
            <v>0</v>
          </cell>
        </row>
        <row r="28">
          <cell r="B28" t="str">
            <v>2P  60A</v>
          </cell>
          <cell r="C28">
            <v>0.19</v>
          </cell>
          <cell r="E28">
            <v>0</v>
          </cell>
          <cell r="G28">
            <v>0</v>
          </cell>
          <cell r="I28">
            <v>0</v>
          </cell>
          <cell r="K28">
            <v>0</v>
          </cell>
          <cell r="M28">
            <v>0</v>
          </cell>
        </row>
        <row r="29">
          <cell r="B29" t="str">
            <v>2P 100A</v>
          </cell>
          <cell r="C29">
            <v>0.26300000000000001</v>
          </cell>
          <cell r="E29">
            <v>0</v>
          </cell>
          <cell r="G29">
            <v>0</v>
          </cell>
          <cell r="I29">
            <v>0</v>
          </cell>
          <cell r="K29">
            <v>0</v>
          </cell>
          <cell r="M29">
            <v>0</v>
          </cell>
        </row>
        <row r="30">
          <cell r="B30" t="str">
            <v>2P 225A</v>
          </cell>
          <cell r="C30">
            <v>0.37</v>
          </cell>
          <cell r="E30">
            <v>0</v>
          </cell>
          <cell r="G30">
            <v>0</v>
          </cell>
          <cell r="I30">
            <v>0</v>
          </cell>
          <cell r="K30">
            <v>0</v>
          </cell>
          <cell r="M30">
            <v>0</v>
          </cell>
        </row>
        <row r="31">
          <cell r="B31" t="str">
            <v>2P 400A</v>
          </cell>
          <cell r="C31">
            <v>0.44700000000000001</v>
          </cell>
          <cell r="E31">
            <v>0</v>
          </cell>
          <cell r="G31">
            <v>0</v>
          </cell>
          <cell r="I31">
            <v>0</v>
          </cell>
          <cell r="K31">
            <v>0</v>
          </cell>
          <cell r="M31">
            <v>0</v>
          </cell>
        </row>
        <row r="32">
          <cell r="B32" t="str">
            <v>3P  30A</v>
          </cell>
          <cell r="C32">
            <v>0.193</v>
          </cell>
          <cell r="E32">
            <v>0</v>
          </cell>
          <cell r="G32">
            <v>0</v>
          </cell>
          <cell r="I32">
            <v>0</v>
          </cell>
          <cell r="K32">
            <v>0</v>
          </cell>
          <cell r="M32">
            <v>0</v>
          </cell>
        </row>
        <row r="33">
          <cell r="B33" t="str">
            <v>3P  60A</v>
          </cell>
          <cell r="C33">
            <v>0.27900000000000003</v>
          </cell>
          <cell r="E33">
            <v>0</v>
          </cell>
          <cell r="G33">
            <v>0</v>
          </cell>
          <cell r="I33">
            <v>0</v>
          </cell>
          <cell r="K33">
            <v>0</v>
          </cell>
          <cell r="M33">
            <v>0</v>
          </cell>
        </row>
        <row r="34">
          <cell r="B34" t="str">
            <v>3P 100A</v>
          </cell>
          <cell r="C34">
            <v>0.35399999999999998</v>
          </cell>
          <cell r="E34">
            <v>0</v>
          </cell>
          <cell r="G34">
            <v>0</v>
          </cell>
          <cell r="I34">
            <v>0</v>
          </cell>
          <cell r="K34">
            <v>0</v>
          </cell>
          <cell r="M34">
            <v>0</v>
          </cell>
        </row>
        <row r="35">
          <cell r="B35" t="str">
            <v>3P 225A</v>
          </cell>
          <cell r="C35">
            <v>0.52</v>
          </cell>
          <cell r="E35">
            <v>0</v>
          </cell>
          <cell r="G35">
            <v>0</v>
          </cell>
          <cell r="I35">
            <v>0</v>
          </cell>
          <cell r="K35">
            <v>0</v>
          </cell>
          <cell r="M35">
            <v>0</v>
          </cell>
        </row>
        <row r="36">
          <cell r="B36" t="str">
            <v>3P 400A</v>
          </cell>
          <cell r="C36">
            <v>0.63</v>
          </cell>
          <cell r="E36">
            <v>0</v>
          </cell>
          <cell r="G36">
            <v>0</v>
          </cell>
          <cell r="I36">
            <v>0</v>
          </cell>
          <cell r="K36">
            <v>0</v>
          </cell>
          <cell r="M36">
            <v>0</v>
          </cell>
        </row>
        <row r="37">
          <cell r="B37" t="str">
            <v>2P  30A(1Pﾓｼﾞｭｰﾙ)</v>
          </cell>
          <cell r="C37">
            <v>0.1</v>
          </cell>
          <cell r="D37">
            <v>6</v>
          </cell>
          <cell r="E37">
            <v>0.60000000000000009</v>
          </cell>
          <cell r="F37">
            <v>3</v>
          </cell>
          <cell r="G37">
            <v>0.30000000000000004</v>
          </cell>
          <cell r="I37">
            <v>0</v>
          </cell>
          <cell r="K37">
            <v>0</v>
          </cell>
          <cell r="M37">
            <v>0</v>
          </cell>
        </row>
        <row r="38">
          <cell r="B38" t="str">
            <v>MG 1P30A</v>
          </cell>
          <cell r="C38">
            <v>0.13100000000000001</v>
          </cell>
          <cell r="E38">
            <v>0</v>
          </cell>
          <cell r="G38">
            <v>0</v>
          </cell>
          <cell r="I38">
            <v>0</v>
          </cell>
          <cell r="K38">
            <v>0</v>
          </cell>
          <cell r="M38">
            <v>0</v>
          </cell>
        </row>
        <row r="39">
          <cell r="B39" t="str">
            <v>MG 2P30A</v>
          </cell>
          <cell r="C39">
            <v>0.16500000000000001</v>
          </cell>
          <cell r="E39">
            <v>0</v>
          </cell>
          <cell r="G39">
            <v>0</v>
          </cell>
          <cell r="I39">
            <v>0</v>
          </cell>
          <cell r="K39">
            <v>0</v>
          </cell>
          <cell r="M39">
            <v>0</v>
          </cell>
        </row>
        <row r="40">
          <cell r="E40">
            <v>0</v>
          </cell>
          <cell r="G40">
            <v>0</v>
          </cell>
          <cell r="I40">
            <v>0</v>
          </cell>
          <cell r="K40">
            <v>0</v>
          </cell>
          <cell r="M40">
            <v>0</v>
          </cell>
        </row>
        <row r="41">
          <cell r="E41">
            <v>0</v>
          </cell>
          <cell r="G41">
            <v>0</v>
          </cell>
          <cell r="I41">
            <v>0</v>
          </cell>
          <cell r="K41">
            <v>0</v>
          </cell>
          <cell r="M41">
            <v>0</v>
          </cell>
        </row>
        <row r="42">
          <cell r="B42" t="str">
            <v>合  計</v>
          </cell>
          <cell r="E42">
            <v>18.700000000000003</v>
          </cell>
          <cell r="G42">
            <v>48.902999999999999</v>
          </cell>
          <cell r="I42">
            <v>0</v>
          </cell>
          <cell r="K42">
            <v>0</v>
          </cell>
          <cell r="M42">
            <v>0</v>
          </cell>
        </row>
        <row r="43">
          <cell r="B43" t="str">
            <v>修正後</v>
          </cell>
          <cell r="E43">
            <v>12</v>
          </cell>
          <cell r="G43">
            <v>33</v>
          </cell>
          <cell r="I43">
            <v>0</v>
          </cell>
          <cell r="K43">
            <v>0</v>
          </cell>
          <cell r="M43">
            <v>0</v>
          </cell>
        </row>
      </sheetData>
      <sheetData sheetId="7" refreshError="1"/>
      <sheetData sheetId="8" refreshError="1"/>
      <sheetData sheetId="9" refreshError="1"/>
      <sheetData sheetId="10" refreshError="1"/>
    </sheetDataSet>
  </externalBook>
</externalLink>
</file>

<file path=xl/externalLinks/externalLink5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処分拾出し（電気）"/>
      <sheetName val="処分量（電気）"/>
      <sheetName val="処分拾出し（機械）"/>
      <sheetName val="処分量（機械） "/>
    </sheetNames>
    <sheetDataSet>
      <sheetData sheetId="0" refreshError="1"/>
      <sheetData sheetId="1" refreshError="1">
        <row r="1">
          <cell r="A1" t="str">
            <v>金属</v>
          </cell>
        </row>
        <row r="2">
          <cell r="A2" t="str">
            <v>樹脂</v>
          </cell>
        </row>
        <row r="3">
          <cell r="A3" t="str">
            <v>陶器・ガラス</v>
          </cell>
        </row>
        <row r="4">
          <cell r="A4" t="str">
            <v>コンクリート</v>
          </cell>
        </row>
        <row r="5">
          <cell r="A5" t="str">
            <v>アスファルト</v>
          </cell>
        </row>
        <row r="6">
          <cell r="A6" t="str">
            <v>その他</v>
          </cell>
        </row>
      </sheetData>
      <sheetData sheetId="2" refreshError="1"/>
      <sheetData sheetId="3" refreshError="1"/>
    </sheetDataSet>
  </externalBook>
</externalLink>
</file>

<file path=xl/externalLinks/externalLink5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EST（ケーブル）"/>
      <sheetName val="TEST（ケーブル） 貼付け"/>
      <sheetName val="労務費"/>
      <sheetName val="ケーブル一覧"/>
    </sheetNames>
    <sheetDataSet>
      <sheetData sheetId="0" refreshError="1"/>
      <sheetData sheetId="1" refreshError="1"/>
      <sheetData sheetId="2" refreshError="1">
        <row r="2">
          <cell r="E2" t="str">
            <v>(ｺﾛｶﾞｼ)</v>
          </cell>
        </row>
        <row r="3">
          <cell r="E3" t="str">
            <v>(PF内)</v>
          </cell>
        </row>
        <row r="4">
          <cell r="E4" t="str">
            <v>(PF・FEP内)</v>
          </cell>
        </row>
        <row r="5">
          <cell r="E5" t="str">
            <v>(管内)</v>
          </cell>
        </row>
        <row r="6">
          <cell r="E6" t="str">
            <v>(ﾗｯｸ内)</v>
          </cell>
        </row>
        <row r="7">
          <cell r="E7" t="str">
            <v>（ｻﾄﾞﾙ止め）</v>
          </cell>
        </row>
        <row r="8">
          <cell r="E8" t="str">
            <v>(ｺﾛｶﾞｼ)　</v>
          </cell>
        </row>
        <row r="9">
          <cell r="E9" t="str">
            <v>(ﾒｯｾﾝｼﾞｬｰﾜｲﾔｰ吊)</v>
          </cell>
        </row>
        <row r="10">
          <cell r="E10" t="str">
            <v>(ｽﾃｯﾌﾟﾙ止）</v>
          </cell>
        </row>
        <row r="11">
          <cell r="E11" t="str">
            <v>(架空)</v>
          </cell>
        </row>
      </sheetData>
      <sheetData sheetId="3" refreshError="1"/>
    </sheetDataSet>
  </externalBook>
</externalLink>
</file>

<file path=xl/externalLinks/externalLink5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歩掛ﾃﾞｰﾀ"/>
      <sheetName val="搬入据付費(1)"/>
      <sheetName val="搬入据付費(2)"/>
      <sheetName val="搬入据付費(3)"/>
      <sheetName val="搬入据付費(4)"/>
      <sheetName val="搬入据付費(5)"/>
      <sheetName val="搬入据付費(6)"/>
      <sheetName val="搬入据付費(7)"/>
      <sheetName val="基準単価"/>
      <sheetName val="労務費"/>
      <sheetName val="増築消火"/>
      <sheetName val="既設消火"/>
      <sheetName val="#REF!"/>
      <sheetName val="分電盤"/>
      <sheetName val="機材内訳"/>
      <sheetName val="1山村"/>
      <sheetName val="経費(新築分離) "/>
    </sheetNames>
    <sheetDataSet>
      <sheetData sheetId="0" refreshError="1">
        <row r="5">
          <cell r="B5">
            <v>1</v>
          </cell>
          <cell r="C5" t="str">
            <v>片吸込渦巻ﾎﾟﾝﾌﾟ</v>
          </cell>
          <cell r="D5">
            <v>0.75</v>
          </cell>
          <cell r="E5" t="str">
            <v>kw</v>
          </cell>
          <cell r="F5">
            <v>1.18</v>
          </cell>
        </row>
        <row r="6">
          <cell r="B6">
            <v>2</v>
          </cell>
          <cell r="C6" t="str">
            <v>片吸込渦巻ﾎﾟﾝﾌﾟ</v>
          </cell>
          <cell r="D6">
            <v>1.5</v>
          </cell>
          <cell r="E6" t="str">
            <v>kw</v>
          </cell>
          <cell r="F6">
            <v>1.41</v>
          </cell>
        </row>
        <row r="7">
          <cell r="B7">
            <v>3</v>
          </cell>
          <cell r="C7" t="str">
            <v>片吸込渦巻ﾎﾟﾝﾌﾟ</v>
          </cell>
          <cell r="D7">
            <v>2.2000000000000002</v>
          </cell>
          <cell r="E7" t="str">
            <v>kw</v>
          </cell>
          <cell r="F7">
            <v>1.65</v>
          </cell>
        </row>
        <row r="8">
          <cell r="B8">
            <v>4</v>
          </cell>
          <cell r="C8" t="str">
            <v>片吸込渦巻ﾎﾟﾝﾌﾟ</v>
          </cell>
          <cell r="D8">
            <v>3.7</v>
          </cell>
          <cell r="E8" t="str">
            <v>kw</v>
          </cell>
          <cell r="F8">
            <v>1.8</v>
          </cell>
        </row>
        <row r="9">
          <cell r="B9">
            <v>5</v>
          </cell>
          <cell r="C9" t="str">
            <v>片吸込渦巻ﾎﾟﾝﾌﾟ</v>
          </cell>
          <cell r="D9">
            <v>5.5</v>
          </cell>
          <cell r="E9" t="str">
            <v>kw</v>
          </cell>
          <cell r="F9">
            <v>2.25</v>
          </cell>
        </row>
        <row r="10">
          <cell r="B10">
            <v>6</v>
          </cell>
          <cell r="C10" t="str">
            <v>片吸込渦巻ﾎﾟﾝﾌﾟ</v>
          </cell>
          <cell r="D10">
            <v>7.5</v>
          </cell>
          <cell r="E10" t="str">
            <v>kw</v>
          </cell>
          <cell r="F10">
            <v>2.36</v>
          </cell>
        </row>
        <row r="11">
          <cell r="B11">
            <v>7</v>
          </cell>
          <cell r="C11" t="str">
            <v>片吸込渦巻ﾎﾟﾝﾌﾟ</v>
          </cell>
          <cell r="D11">
            <v>11</v>
          </cell>
          <cell r="E11" t="str">
            <v>kw</v>
          </cell>
          <cell r="F11">
            <v>2.9</v>
          </cell>
        </row>
        <row r="12">
          <cell r="B12">
            <v>8</v>
          </cell>
          <cell r="C12" t="str">
            <v>片吸込渦巻ﾎﾟﾝﾌﾟ</v>
          </cell>
          <cell r="D12">
            <v>15</v>
          </cell>
          <cell r="E12" t="str">
            <v>kw</v>
          </cell>
          <cell r="F12">
            <v>3.55</v>
          </cell>
        </row>
        <row r="13">
          <cell r="B13">
            <v>9</v>
          </cell>
          <cell r="C13" t="str">
            <v>片吸込渦巻ﾎﾟﾝﾌﾟ</v>
          </cell>
          <cell r="D13">
            <v>18.5</v>
          </cell>
          <cell r="E13" t="str">
            <v>kw</v>
          </cell>
          <cell r="F13">
            <v>4.09</v>
          </cell>
        </row>
        <row r="14">
          <cell r="B14">
            <v>10</v>
          </cell>
          <cell r="C14" t="str">
            <v>片吸込渦巻ﾎﾟﾝﾌﾟ</v>
          </cell>
          <cell r="D14">
            <v>22</v>
          </cell>
          <cell r="E14" t="str">
            <v>kw</v>
          </cell>
          <cell r="F14">
            <v>4.3099999999999996</v>
          </cell>
        </row>
        <row r="15">
          <cell r="B15">
            <v>11</v>
          </cell>
          <cell r="C15" t="str">
            <v>片吸込渦巻ﾎﾟﾝﾌﾟ</v>
          </cell>
          <cell r="D15">
            <v>30</v>
          </cell>
          <cell r="E15" t="str">
            <v>kw</v>
          </cell>
          <cell r="F15">
            <v>4.95</v>
          </cell>
        </row>
        <row r="16">
          <cell r="B16">
            <v>12</v>
          </cell>
          <cell r="C16" t="str">
            <v>片吸込渦巻ﾎﾟﾝﾌﾟ</v>
          </cell>
          <cell r="D16">
            <v>37</v>
          </cell>
          <cell r="E16" t="str">
            <v>kw</v>
          </cell>
          <cell r="F16">
            <v>5.5</v>
          </cell>
        </row>
        <row r="17">
          <cell r="B17">
            <v>13</v>
          </cell>
          <cell r="C17" t="str">
            <v>片吸込渦巻ﾎﾟﾝﾌﾟ(防振基礎)</v>
          </cell>
          <cell r="D17">
            <v>0.75</v>
          </cell>
          <cell r="E17" t="str">
            <v>kw</v>
          </cell>
          <cell r="F17">
            <v>1.4159999999999999</v>
          </cell>
        </row>
        <row r="18">
          <cell r="B18">
            <v>14</v>
          </cell>
          <cell r="C18" t="str">
            <v>片吸込渦巻ﾎﾟﾝﾌﾟ(防振基礎)</v>
          </cell>
          <cell r="D18">
            <v>1.5</v>
          </cell>
          <cell r="E18" t="str">
            <v>kw</v>
          </cell>
          <cell r="F18">
            <v>1.6919999999999999</v>
          </cell>
        </row>
        <row r="19">
          <cell r="B19">
            <v>15</v>
          </cell>
          <cell r="C19" t="str">
            <v>片吸込渦巻ﾎﾟﾝﾌﾟ(防振基礎)</v>
          </cell>
          <cell r="D19">
            <v>2.2000000000000002</v>
          </cell>
          <cell r="E19" t="str">
            <v>kw</v>
          </cell>
          <cell r="F19">
            <v>1.9799999999999998</v>
          </cell>
        </row>
        <row r="20">
          <cell r="B20">
            <v>16</v>
          </cell>
          <cell r="C20" t="str">
            <v>片吸込渦巻ﾎﾟﾝﾌﾟ(防振基礎)</v>
          </cell>
          <cell r="D20">
            <v>3.7</v>
          </cell>
          <cell r="E20" t="str">
            <v>kw</v>
          </cell>
          <cell r="F20">
            <v>2.16</v>
          </cell>
        </row>
        <row r="21">
          <cell r="B21">
            <v>17</v>
          </cell>
          <cell r="C21" t="str">
            <v>片吸込渦巻ﾎﾟﾝﾌﾟ(防振基礎)</v>
          </cell>
          <cell r="D21">
            <v>5.5</v>
          </cell>
          <cell r="E21" t="str">
            <v>kw</v>
          </cell>
          <cell r="F21">
            <v>2.6999999999999997</v>
          </cell>
        </row>
        <row r="22">
          <cell r="B22">
            <v>18</v>
          </cell>
          <cell r="C22" t="str">
            <v>片吸込渦巻ﾎﾟﾝﾌﾟ(防振基礎)</v>
          </cell>
          <cell r="D22">
            <v>7.5</v>
          </cell>
          <cell r="E22" t="str">
            <v>kw</v>
          </cell>
          <cell r="F22">
            <v>2.8319999999999999</v>
          </cell>
        </row>
        <row r="23">
          <cell r="B23">
            <v>19</v>
          </cell>
          <cell r="C23" t="str">
            <v>片吸込渦巻ﾎﾟﾝﾌﾟ(防振基礎)</v>
          </cell>
          <cell r="D23">
            <v>11</v>
          </cell>
          <cell r="E23" t="str">
            <v>kw</v>
          </cell>
          <cell r="F23">
            <v>3.48</v>
          </cell>
        </row>
        <row r="24">
          <cell r="B24">
            <v>20</v>
          </cell>
          <cell r="C24" t="str">
            <v>片吸込渦巻ﾎﾟﾝﾌﾟ(防振基礎)</v>
          </cell>
          <cell r="D24">
            <v>15</v>
          </cell>
          <cell r="E24" t="str">
            <v>kw</v>
          </cell>
          <cell r="F24">
            <v>4.26</v>
          </cell>
        </row>
        <row r="25">
          <cell r="B25">
            <v>21</v>
          </cell>
          <cell r="C25" t="str">
            <v>片吸込渦巻ﾎﾟﾝﾌﾟ(防振基礎)</v>
          </cell>
          <cell r="D25">
            <v>18.5</v>
          </cell>
          <cell r="E25" t="str">
            <v>kw</v>
          </cell>
          <cell r="F25">
            <v>4.9079999999999995</v>
          </cell>
        </row>
        <row r="26">
          <cell r="B26">
            <v>22</v>
          </cell>
          <cell r="C26" t="str">
            <v>片吸込渦巻ﾎﾟﾝﾌﾟ(防振基礎)</v>
          </cell>
          <cell r="D26">
            <v>22</v>
          </cell>
          <cell r="E26" t="str">
            <v>kw</v>
          </cell>
          <cell r="F26">
            <v>5.1719999999999997</v>
          </cell>
        </row>
        <row r="27">
          <cell r="B27">
            <v>23</v>
          </cell>
          <cell r="C27" t="str">
            <v>片吸込渦巻ﾎﾟﾝﾌﾟ(防振基礎)</v>
          </cell>
          <cell r="D27">
            <v>30</v>
          </cell>
          <cell r="E27" t="str">
            <v>kw</v>
          </cell>
          <cell r="F27">
            <v>5.94</v>
          </cell>
        </row>
        <row r="28">
          <cell r="B28">
            <v>24</v>
          </cell>
          <cell r="C28" t="str">
            <v>片吸込渦巻ﾎﾟﾝﾌﾟ(防振基礎)</v>
          </cell>
          <cell r="D28">
            <v>37</v>
          </cell>
          <cell r="E28" t="str">
            <v>kw</v>
          </cell>
          <cell r="F28">
            <v>6.6</v>
          </cell>
        </row>
        <row r="29">
          <cell r="B29">
            <v>25</v>
          </cell>
          <cell r="C29" t="str">
            <v>両吸込渦巻ﾎﾟﾝﾌﾟ</v>
          </cell>
          <cell r="D29">
            <v>11</v>
          </cell>
          <cell r="E29" t="str">
            <v>kw</v>
          </cell>
          <cell r="F29">
            <v>5.5</v>
          </cell>
        </row>
        <row r="30">
          <cell r="B30">
            <v>26</v>
          </cell>
          <cell r="C30" t="str">
            <v>両吸込渦巻ﾎﾟﾝﾌﾟ</v>
          </cell>
          <cell r="D30">
            <v>15</v>
          </cell>
          <cell r="E30" t="str">
            <v>kw</v>
          </cell>
          <cell r="F30">
            <v>5.6</v>
          </cell>
        </row>
        <row r="31">
          <cell r="B31">
            <v>27</v>
          </cell>
          <cell r="C31" t="str">
            <v>両吸込渦巻ﾎﾟﾝﾌﾟ</v>
          </cell>
          <cell r="D31">
            <v>18.5</v>
          </cell>
          <cell r="E31" t="str">
            <v>kw</v>
          </cell>
          <cell r="F31">
            <v>5.85</v>
          </cell>
        </row>
        <row r="32">
          <cell r="B32">
            <v>28</v>
          </cell>
          <cell r="C32" t="str">
            <v>両吸込渦巻ﾎﾟﾝﾌﾟ</v>
          </cell>
          <cell r="D32">
            <v>22</v>
          </cell>
          <cell r="E32" t="str">
            <v>kw</v>
          </cell>
          <cell r="F32">
            <v>6.47</v>
          </cell>
        </row>
        <row r="33">
          <cell r="B33">
            <v>29</v>
          </cell>
          <cell r="C33" t="str">
            <v>両吸込渦巻ﾎﾟﾝﾌﾟ</v>
          </cell>
          <cell r="D33">
            <v>30</v>
          </cell>
          <cell r="E33" t="str">
            <v>kw</v>
          </cell>
          <cell r="F33">
            <v>6.74</v>
          </cell>
        </row>
        <row r="34">
          <cell r="B34">
            <v>30</v>
          </cell>
          <cell r="C34" t="str">
            <v>両吸込渦巻ﾎﾟﾝﾌﾟ</v>
          </cell>
          <cell r="D34">
            <v>37</v>
          </cell>
          <cell r="E34" t="str">
            <v>kw</v>
          </cell>
          <cell r="F34">
            <v>8.6300000000000008</v>
          </cell>
        </row>
        <row r="35">
          <cell r="B35">
            <v>31</v>
          </cell>
          <cell r="C35" t="str">
            <v>両吸込渦巻ﾎﾟﾝﾌﾟ</v>
          </cell>
          <cell r="D35">
            <v>55</v>
          </cell>
          <cell r="E35" t="str">
            <v>kw</v>
          </cell>
          <cell r="F35">
            <v>9.1199999999999992</v>
          </cell>
        </row>
        <row r="36">
          <cell r="B36">
            <v>32</v>
          </cell>
          <cell r="C36" t="str">
            <v>両吸込渦巻ﾎﾟﾝﾌﾟ(防振基礎)</v>
          </cell>
          <cell r="D36">
            <v>11</v>
          </cell>
          <cell r="E36" t="str">
            <v>kw</v>
          </cell>
          <cell r="F36">
            <v>6.6</v>
          </cell>
        </row>
        <row r="37">
          <cell r="B37">
            <v>33</v>
          </cell>
          <cell r="C37" t="str">
            <v>両吸込渦巻ﾎﾟﾝﾌﾟ(防振基礎)</v>
          </cell>
          <cell r="D37">
            <v>15</v>
          </cell>
          <cell r="E37" t="str">
            <v>kw</v>
          </cell>
          <cell r="F37">
            <v>6.72</v>
          </cell>
        </row>
        <row r="38">
          <cell r="B38">
            <v>34</v>
          </cell>
          <cell r="C38" t="str">
            <v>両吸込渦巻ﾎﾟﾝﾌﾟ(防振基礎)</v>
          </cell>
          <cell r="D38">
            <v>18.5</v>
          </cell>
          <cell r="E38" t="str">
            <v>kw</v>
          </cell>
          <cell r="F38">
            <v>7.02</v>
          </cell>
        </row>
        <row r="39">
          <cell r="B39">
            <v>35</v>
          </cell>
          <cell r="C39" t="str">
            <v>両吸込渦巻ﾎﾟﾝﾌﾟ(防振基礎)</v>
          </cell>
          <cell r="D39">
            <v>22</v>
          </cell>
          <cell r="E39" t="str">
            <v>kw</v>
          </cell>
          <cell r="F39">
            <v>7.7639999999999993</v>
          </cell>
        </row>
        <row r="40">
          <cell r="B40">
            <v>36</v>
          </cell>
          <cell r="C40" t="str">
            <v>両吸込渦巻ﾎﾟﾝﾌﾟ(防振基礎)</v>
          </cell>
          <cell r="D40">
            <v>30</v>
          </cell>
          <cell r="E40" t="str">
            <v>kw</v>
          </cell>
          <cell r="F40">
            <v>8.0879999999999992</v>
          </cell>
        </row>
        <row r="41">
          <cell r="B41">
            <v>37</v>
          </cell>
          <cell r="C41" t="str">
            <v>両吸込渦巻ﾎﾟﾝﾌﾟ(防振基礎)</v>
          </cell>
          <cell r="D41">
            <v>37</v>
          </cell>
          <cell r="E41" t="str">
            <v>kw</v>
          </cell>
          <cell r="F41">
            <v>10.356</v>
          </cell>
        </row>
        <row r="42">
          <cell r="B42">
            <v>38</v>
          </cell>
          <cell r="C42" t="str">
            <v>両吸込渦巻ﾎﾟﾝﾌﾟ(防振基礎)</v>
          </cell>
          <cell r="D42">
            <v>55</v>
          </cell>
          <cell r="E42" t="str">
            <v>kw</v>
          </cell>
          <cell r="F42">
            <v>10.943999999999999</v>
          </cell>
        </row>
        <row r="43">
          <cell r="B43">
            <v>39</v>
          </cell>
          <cell r="C43" t="str">
            <v>多段ﾎﾟﾝﾌﾟ</v>
          </cell>
          <cell r="D43">
            <v>1.5</v>
          </cell>
          <cell r="E43" t="str">
            <v>kw</v>
          </cell>
          <cell r="F43">
            <v>1.82</v>
          </cell>
        </row>
        <row r="44">
          <cell r="B44">
            <v>40</v>
          </cell>
          <cell r="C44" t="str">
            <v>多段ﾎﾟﾝﾌﾟ</v>
          </cell>
          <cell r="D44">
            <v>2.2000000000000002</v>
          </cell>
          <cell r="E44" t="str">
            <v>kw</v>
          </cell>
          <cell r="F44">
            <v>2.04</v>
          </cell>
        </row>
        <row r="45">
          <cell r="B45">
            <v>41</v>
          </cell>
          <cell r="C45" t="str">
            <v>多段ﾎﾟﾝﾌﾟ</v>
          </cell>
          <cell r="D45">
            <v>3.7</v>
          </cell>
          <cell r="E45" t="str">
            <v>kw</v>
          </cell>
          <cell r="F45">
            <v>2.36</v>
          </cell>
        </row>
        <row r="46">
          <cell r="B46">
            <v>42</v>
          </cell>
          <cell r="C46" t="str">
            <v>多段ﾎﾟﾝﾌﾟ</v>
          </cell>
          <cell r="D46">
            <v>5.5</v>
          </cell>
          <cell r="E46" t="str">
            <v>kw</v>
          </cell>
          <cell r="F46">
            <v>2.68</v>
          </cell>
        </row>
        <row r="47">
          <cell r="B47">
            <v>43</v>
          </cell>
          <cell r="C47" t="str">
            <v>多段ﾎﾟﾝﾌﾟ</v>
          </cell>
          <cell r="D47">
            <v>7.5</v>
          </cell>
          <cell r="E47" t="str">
            <v>kw</v>
          </cell>
          <cell r="F47">
            <v>3.33</v>
          </cell>
        </row>
        <row r="48">
          <cell r="B48">
            <v>44</v>
          </cell>
          <cell r="C48" t="str">
            <v>多段ﾎﾟﾝﾌﾟ</v>
          </cell>
          <cell r="D48">
            <v>11</v>
          </cell>
          <cell r="E48" t="str">
            <v>kw</v>
          </cell>
          <cell r="F48">
            <v>4.63</v>
          </cell>
        </row>
        <row r="49">
          <cell r="B49">
            <v>45</v>
          </cell>
          <cell r="C49" t="str">
            <v>多段ﾎﾟﾝﾌﾟ</v>
          </cell>
          <cell r="D49">
            <v>15</v>
          </cell>
          <cell r="E49" t="str">
            <v>kw</v>
          </cell>
          <cell r="F49">
            <v>4.95</v>
          </cell>
        </row>
        <row r="50">
          <cell r="B50">
            <v>46</v>
          </cell>
          <cell r="C50" t="str">
            <v>多段ﾎﾟﾝﾌﾟ</v>
          </cell>
          <cell r="D50">
            <v>18.5</v>
          </cell>
          <cell r="E50" t="str">
            <v>kw</v>
          </cell>
          <cell r="F50">
            <v>5.71</v>
          </cell>
        </row>
        <row r="51">
          <cell r="B51">
            <v>47</v>
          </cell>
          <cell r="C51" t="str">
            <v>多段ﾎﾟﾝﾌﾟ</v>
          </cell>
          <cell r="D51">
            <v>22</v>
          </cell>
          <cell r="E51" t="str">
            <v>kw</v>
          </cell>
          <cell r="F51">
            <v>6.25</v>
          </cell>
        </row>
        <row r="52">
          <cell r="B52">
            <v>48</v>
          </cell>
          <cell r="C52" t="str">
            <v>多段ﾎﾟﾝﾌﾟ</v>
          </cell>
          <cell r="D52">
            <v>30</v>
          </cell>
          <cell r="E52" t="str">
            <v>kw</v>
          </cell>
          <cell r="F52">
            <v>7.01</v>
          </cell>
        </row>
        <row r="53">
          <cell r="B53">
            <v>49</v>
          </cell>
          <cell r="C53" t="str">
            <v>多段ﾎﾟﾝﾌﾟ</v>
          </cell>
          <cell r="D53">
            <v>37</v>
          </cell>
          <cell r="E53" t="str">
            <v>kw</v>
          </cell>
          <cell r="F53">
            <v>7.66</v>
          </cell>
        </row>
        <row r="54">
          <cell r="B54">
            <v>50</v>
          </cell>
          <cell r="C54" t="str">
            <v>多段ﾎﾟﾝﾌﾟ(防振基礎)</v>
          </cell>
          <cell r="D54">
            <v>1.5</v>
          </cell>
          <cell r="E54" t="str">
            <v>kw</v>
          </cell>
          <cell r="F54">
            <v>2.1840000000000002</v>
          </cell>
        </row>
        <row r="55">
          <cell r="B55">
            <v>51</v>
          </cell>
          <cell r="C55" t="str">
            <v>多段ﾎﾟﾝﾌﾟ(防振基礎)</v>
          </cell>
          <cell r="D55">
            <v>2.2000000000000002</v>
          </cell>
          <cell r="E55" t="str">
            <v>kw</v>
          </cell>
          <cell r="F55">
            <v>2.448</v>
          </cell>
        </row>
        <row r="56">
          <cell r="B56">
            <v>52</v>
          </cell>
          <cell r="C56" t="str">
            <v>多段ﾎﾟﾝﾌﾟ(防振基礎)</v>
          </cell>
          <cell r="D56">
            <v>3.7</v>
          </cell>
          <cell r="E56" t="str">
            <v>kw</v>
          </cell>
          <cell r="F56">
            <v>2.8319999999999999</v>
          </cell>
        </row>
        <row r="57">
          <cell r="B57">
            <v>53</v>
          </cell>
          <cell r="C57" t="str">
            <v>多段ﾎﾟﾝﾌﾟ(防振基礎)</v>
          </cell>
          <cell r="D57">
            <v>5.5</v>
          </cell>
          <cell r="E57" t="str">
            <v>kw</v>
          </cell>
          <cell r="F57">
            <v>3.2160000000000002</v>
          </cell>
        </row>
        <row r="58">
          <cell r="B58">
            <v>54</v>
          </cell>
          <cell r="C58" t="str">
            <v>多段ﾎﾟﾝﾌﾟ(防振基礎)</v>
          </cell>
          <cell r="D58">
            <v>7.5</v>
          </cell>
          <cell r="E58" t="str">
            <v>kw</v>
          </cell>
          <cell r="F58">
            <v>3.996</v>
          </cell>
        </row>
        <row r="59">
          <cell r="B59">
            <v>55</v>
          </cell>
          <cell r="C59" t="str">
            <v>多段ﾎﾟﾝﾌﾟ(防振基礎)</v>
          </cell>
          <cell r="D59">
            <v>11</v>
          </cell>
          <cell r="E59" t="str">
            <v>kw</v>
          </cell>
          <cell r="F59">
            <v>5.556</v>
          </cell>
        </row>
        <row r="60">
          <cell r="B60">
            <v>56</v>
          </cell>
          <cell r="C60" t="str">
            <v>多段ﾎﾟﾝﾌﾟ(防振基礎)</v>
          </cell>
          <cell r="D60">
            <v>15</v>
          </cell>
          <cell r="E60" t="str">
            <v>kw</v>
          </cell>
          <cell r="F60">
            <v>5.94</v>
          </cell>
        </row>
        <row r="61">
          <cell r="B61">
            <v>57</v>
          </cell>
          <cell r="C61" t="str">
            <v>多段ﾎﾟﾝﾌﾟ(防振基礎)</v>
          </cell>
          <cell r="D61">
            <v>18.5</v>
          </cell>
          <cell r="E61" t="str">
            <v>kw</v>
          </cell>
          <cell r="F61">
            <v>6.8519999999999994</v>
          </cell>
        </row>
        <row r="62">
          <cell r="B62">
            <v>58</v>
          </cell>
          <cell r="C62" t="str">
            <v>多段ﾎﾟﾝﾌﾟ(防振基礎)</v>
          </cell>
          <cell r="D62">
            <v>22</v>
          </cell>
          <cell r="E62" t="str">
            <v>kw</v>
          </cell>
          <cell r="F62">
            <v>7.5</v>
          </cell>
        </row>
        <row r="63">
          <cell r="B63">
            <v>59</v>
          </cell>
          <cell r="C63" t="str">
            <v>多段ﾎﾟﾝﾌﾟ(防振基礎)</v>
          </cell>
          <cell r="D63">
            <v>30</v>
          </cell>
          <cell r="E63" t="str">
            <v>kw</v>
          </cell>
          <cell r="F63">
            <v>8.411999999999999</v>
          </cell>
        </row>
        <row r="64">
          <cell r="B64">
            <v>60</v>
          </cell>
          <cell r="C64" t="str">
            <v>多段ﾎﾟﾝﾌﾟ(防振基礎)</v>
          </cell>
          <cell r="D64">
            <v>37</v>
          </cell>
          <cell r="E64" t="str">
            <v>kw</v>
          </cell>
          <cell r="F64">
            <v>9.1920000000000002</v>
          </cell>
        </row>
        <row r="65">
          <cell r="B65">
            <v>61</v>
          </cell>
          <cell r="C65" t="str">
            <v>深井戸用水中ﾎﾟﾝﾌﾟ</v>
          </cell>
          <cell r="D65">
            <v>3.7</v>
          </cell>
          <cell r="E65" t="str">
            <v>kw</v>
          </cell>
          <cell r="F65">
            <v>0.74</v>
          </cell>
        </row>
        <row r="66">
          <cell r="B66">
            <v>62</v>
          </cell>
          <cell r="C66" t="str">
            <v>深井戸用水中ﾎﾟﾝﾌﾟ</v>
          </cell>
          <cell r="D66">
            <v>5.5</v>
          </cell>
          <cell r="E66" t="str">
            <v>kw</v>
          </cell>
          <cell r="F66">
            <v>1.07</v>
          </cell>
        </row>
        <row r="67">
          <cell r="B67">
            <v>63</v>
          </cell>
          <cell r="C67" t="str">
            <v>深井戸用水中ﾎﾟﾝﾌﾟ</v>
          </cell>
          <cell r="D67">
            <v>7.5</v>
          </cell>
          <cell r="E67" t="str">
            <v>kw</v>
          </cell>
          <cell r="F67">
            <v>1.1599999999999999</v>
          </cell>
        </row>
        <row r="68">
          <cell r="B68">
            <v>64</v>
          </cell>
          <cell r="C68" t="str">
            <v>深井戸用水中ﾎﾟﾝﾌﾟ</v>
          </cell>
          <cell r="D68">
            <v>15</v>
          </cell>
          <cell r="E68" t="str">
            <v>kw</v>
          </cell>
          <cell r="F68">
            <v>1.49</v>
          </cell>
        </row>
        <row r="69">
          <cell r="B69">
            <v>65</v>
          </cell>
          <cell r="C69" t="str">
            <v>深井戸用水中ﾎﾟﾝﾌﾟ</v>
          </cell>
          <cell r="D69">
            <v>22</v>
          </cell>
          <cell r="E69" t="str">
            <v>kw</v>
          </cell>
          <cell r="F69">
            <v>1.81</v>
          </cell>
        </row>
        <row r="70">
          <cell r="B70">
            <v>66</v>
          </cell>
          <cell r="C70" t="str">
            <v>深井戸用水中ﾎﾟﾝﾌﾟ</v>
          </cell>
          <cell r="D70">
            <v>37</v>
          </cell>
          <cell r="E70" t="str">
            <v>kw</v>
          </cell>
          <cell r="F70">
            <v>2.2200000000000002</v>
          </cell>
        </row>
        <row r="71">
          <cell r="B71">
            <v>67</v>
          </cell>
          <cell r="C71" t="str">
            <v>深井戸用水中ﾎﾟﾝﾌﾟ</v>
          </cell>
          <cell r="D71">
            <v>55</v>
          </cell>
          <cell r="E71" t="str">
            <v>kw</v>
          </cell>
          <cell r="F71">
            <v>2.7</v>
          </cell>
        </row>
        <row r="72">
          <cell r="B72">
            <v>68</v>
          </cell>
          <cell r="C72" t="str">
            <v>汚水汚物水中ﾎﾟﾝﾌﾟ</v>
          </cell>
          <cell r="D72">
            <v>0.4</v>
          </cell>
          <cell r="E72" t="str">
            <v>kw</v>
          </cell>
          <cell r="F72">
            <v>0.97</v>
          </cell>
        </row>
        <row r="73">
          <cell r="B73">
            <v>69</v>
          </cell>
          <cell r="C73" t="str">
            <v>汚水汚物水中ﾎﾟﾝﾌﾟ</v>
          </cell>
          <cell r="D73">
            <v>0.75</v>
          </cell>
          <cell r="E73" t="str">
            <v>kw</v>
          </cell>
          <cell r="F73">
            <v>1</v>
          </cell>
        </row>
        <row r="74">
          <cell r="B74">
            <v>70</v>
          </cell>
          <cell r="C74" t="str">
            <v>汚水汚物水中ﾎﾟﾝﾌﾟ</v>
          </cell>
          <cell r="D74">
            <v>1.5</v>
          </cell>
          <cell r="E74" t="str">
            <v>kw</v>
          </cell>
          <cell r="F74">
            <v>1.23</v>
          </cell>
        </row>
        <row r="75">
          <cell r="B75">
            <v>71</v>
          </cell>
          <cell r="C75" t="str">
            <v>汚水汚物水中ﾎﾟﾝﾌﾟ</v>
          </cell>
          <cell r="D75">
            <v>2.2000000000000002</v>
          </cell>
          <cell r="E75" t="str">
            <v>kw</v>
          </cell>
          <cell r="F75">
            <v>1.35</v>
          </cell>
        </row>
        <row r="76">
          <cell r="B76">
            <v>72</v>
          </cell>
          <cell r="C76" t="str">
            <v>汚水汚物水中ﾎﾟﾝﾌﾟ</v>
          </cell>
          <cell r="D76">
            <v>3.7</v>
          </cell>
          <cell r="E76" t="str">
            <v>kw</v>
          </cell>
          <cell r="F76">
            <v>1.5</v>
          </cell>
        </row>
        <row r="77">
          <cell r="B77">
            <v>73</v>
          </cell>
          <cell r="C77" t="str">
            <v>汚水汚物水中ﾎﾟﾝﾌﾟ</v>
          </cell>
          <cell r="D77">
            <v>5.5</v>
          </cell>
          <cell r="E77" t="str">
            <v>kw</v>
          </cell>
          <cell r="F77">
            <v>1.93</v>
          </cell>
        </row>
        <row r="78">
          <cell r="B78">
            <v>74</v>
          </cell>
          <cell r="C78" t="str">
            <v>汚水汚物水中ﾎﾟﾝﾌﾟ</v>
          </cell>
          <cell r="D78">
            <v>7.5</v>
          </cell>
          <cell r="E78" t="str">
            <v>kw</v>
          </cell>
          <cell r="F78">
            <v>2.31</v>
          </cell>
        </row>
        <row r="79">
          <cell r="B79">
            <v>75</v>
          </cell>
          <cell r="C79" t="str">
            <v>汚水汚物水中ﾎﾟﾝﾌﾟ</v>
          </cell>
          <cell r="D79">
            <v>11</v>
          </cell>
          <cell r="E79" t="str">
            <v>kw</v>
          </cell>
          <cell r="F79">
            <v>3.13</v>
          </cell>
        </row>
        <row r="80">
          <cell r="B80">
            <v>76</v>
          </cell>
          <cell r="C80" t="str">
            <v>真空給水ﾎﾟﾝﾌﾟ(単式)</v>
          </cell>
          <cell r="D80">
            <v>700</v>
          </cell>
          <cell r="E80" t="str">
            <v>㎡</v>
          </cell>
          <cell r="F80">
            <v>2.16</v>
          </cell>
        </row>
        <row r="81">
          <cell r="B81">
            <v>77</v>
          </cell>
          <cell r="C81" t="str">
            <v>真空給水ﾎﾟﾝﾌﾟ(単式)</v>
          </cell>
          <cell r="D81">
            <v>900</v>
          </cell>
          <cell r="E81" t="str">
            <v>㎡</v>
          </cell>
          <cell r="F81">
            <v>2.52</v>
          </cell>
        </row>
        <row r="82">
          <cell r="B82">
            <v>78</v>
          </cell>
          <cell r="C82" t="str">
            <v>真空給水ﾎﾟﾝﾌﾟ(単式)(防振基礎)</v>
          </cell>
          <cell r="D82">
            <v>700</v>
          </cell>
          <cell r="E82" t="str">
            <v>㎡</v>
          </cell>
          <cell r="F82">
            <v>2.5920000000000001</v>
          </cell>
        </row>
        <row r="83">
          <cell r="B83">
            <v>79</v>
          </cell>
          <cell r="C83" t="str">
            <v>真空給水ﾎﾟﾝﾌﾟ(単式)(防振基礎)</v>
          </cell>
          <cell r="D83">
            <v>900</v>
          </cell>
          <cell r="E83" t="str">
            <v>㎡</v>
          </cell>
          <cell r="F83">
            <v>3.024</v>
          </cell>
        </row>
        <row r="84">
          <cell r="B84">
            <v>80</v>
          </cell>
          <cell r="C84" t="str">
            <v>真空給水ﾎﾟﾝﾌﾟ(複式)</v>
          </cell>
          <cell r="D84">
            <v>700</v>
          </cell>
          <cell r="E84" t="str">
            <v>㎡</v>
          </cell>
          <cell r="F84">
            <v>2.52</v>
          </cell>
        </row>
        <row r="85">
          <cell r="B85">
            <v>81</v>
          </cell>
          <cell r="C85" t="str">
            <v>真空給水ﾎﾟﾝﾌﾟ(複式)</v>
          </cell>
          <cell r="D85">
            <v>1000</v>
          </cell>
          <cell r="E85" t="str">
            <v>㎡</v>
          </cell>
          <cell r="F85">
            <v>2.88</v>
          </cell>
        </row>
        <row r="86">
          <cell r="B86">
            <v>82</v>
          </cell>
          <cell r="C86" t="str">
            <v>真空給水ﾎﾟﾝﾌﾟ(複式)</v>
          </cell>
          <cell r="D86">
            <v>1800</v>
          </cell>
          <cell r="E86" t="str">
            <v>㎡</v>
          </cell>
          <cell r="F86">
            <v>3.24</v>
          </cell>
        </row>
        <row r="87">
          <cell r="B87">
            <v>83</v>
          </cell>
          <cell r="C87" t="str">
            <v>真空給水ﾎﾟﾝﾌﾟ(複式)</v>
          </cell>
          <cell r="D87">
            <v>2400</v>
          </cell>
          <cell r="E87" t="str">
            <v>㎡</v>
          </cell>
          <cell r="F87">
            <v>3.6</v>
          </cell>
        </row>
        <row r="88">
          <cell r="B88">
            <v>84</v>
          </cell>
          <cell r="C88" t="str">
            <v>真空給水ﾎﾟﾝﾌﾟ(複式)</v>
          </cell>
          <cell r="D88">
            <v>3500</v>
          </cell>
          <cell r="E88" t="str">
            <v>㎡</v>
          </cell>
          <cell r="F88">
            <v>4.18</v>
          </cell>
        </row>
        <row r="89">
          <cell r="B89">
            <v>85</v>
          </cell>
          <cell r="C89" t="str">
            <v>真空給水ﾎﾟﾝﾌﾟ(複式)(防振基礎)</v>
          </cell>
          <cell r="D89">
            <v>700</v>
          </cell>
          <cell r="E89" t="str">
            <v>㎡</v>
          </cell>
          <cell r="F89">
            <v>3.024</v>
          </cell>
        </row>
        <row r="90">
          <cell r="B90">
            <v>86</v>
          </cell>
          <cell r="C90" t="str">
            <v>真空給水ﾎﾟﾝﾌﾟ(複式)(防振基礎)</v>
          </cell>
          <cell r="D90">
            <v>1000</v>
          </cell>
          <cell r="E90" t="str">
            <v>㎡</v>
          </cell>
          <cell r="F90">
            <v>3.456</v>
          </cell>
        </row>
        <row r="91">
          <cell r="B91">
            <v>87</v>
          </cell>
          <cell r="C91" t="str">
            <v>真空給水ﾎﾟﾝﾌﾟ(複式)(防振基礎)</v>
          </cell>
          <cell r="D91">
            <v>1800</v>
          </cell>
          <cell r="E91" t="str">
            <v>㎡</v>
          </cell>
          <cell r="F91">
            <v>3.8879999999999999</v>
          </cell>
        </row>
        <row r="92">
          <cell r="B92">
            <v>88</v>
          </cell>
          <cell r="C92" t="str">
            <v>真空給水ﾎﾟﾝﾌﾟ(複式)(防振基礎)</v>
          </cell>
          <cell r="D92">
            <v>2400</v>
          </cell>
          <cell r="E92" t="str">
            <v>㎡</v>
          </cell>
          <cell r="F92">
            <v>4.32</v>
          </cell>
        </row>
        <row r="93">
          <cell r="B93">
            <v>89</v>
          </cell>
          <cell r="C93" t="str">
            <v>真空給水ﾎﾟﾝﾌﾟ(複式)(防振基礎)</v>
          </cell>
          <cell r="D93">
            <v>3500</v>
          </cell>
          <cell r="E93" t="str">
            <v>㎡</v>
          </cell>
          <cell r="F93">
            <v>5.0159999999999991</v>
          </cell>
        </row>
        <row r="94">
          <cell r="B94">
            <v>90</v>
          </cell>
          <cell r="C94" t="str">
            <v>凝縮水ﾎﾟﾝﾌﾟ(単式)</v>
          </cell>
          <cell r="D94">
            <v>700</v>
          </cell>
          <cell r="E94" t="str">
            <v>㎡</v>
          </cell>
          <cell r="F94">
            <v>2.2000000000000002</v>
          </cell>
        </row>
        <row r="95">
          <cell r="B95">
            <v>91</v>
          </cell>
          <cell r="C95" t="str">
            <v>凝縮水ﾎﾟﾝﾌﾟ(単式)</v>
          </cell>
          <cell r="D95">
            <v>900</v>
          </cell>
          <cell r="E95" t="str">
            <v>㎡</v>
          </cell>
          <cell r="F95">
            <v>2.38</v>
          </cell>
        </row>
        <row r="96">
          <cell r="B96">
            <v>92</v>
          </cell>
          <cell r="C96" t="str">
            <v>凝縮水ﾎﾟﾝﾌﾟ(単式)(防振基礎)</v>
          </cell>
          <cell r="D96">
            <v>700</v>
          </cell>
          <cell r="E96" t="str">
            <v>㎡</v>
          </cell>
          <cell r="F96">
            <v>2.64</v>
          </cell>
        </row>
        <row r="97">
          <cell r="B97">
            <v>93</v>
          </cell>
          <cell r="C97" t="str">
            <v>凝縮水ﾎﾟﾝﾌﾟ(単式)(防振基礎)</v>
          </cell>
          <cell r="D97">
            <v>900</v>
          </cell>
          <cell r="E97" t="str">
            <v>㎡</v>
          </cell>
          <cell r="F97">
            <v>2.8559999999999999</v>
          </cell>
        </row>
        <row r="98">
          <cell r="B98">
            <v>94</v>
          </cell>
          <cell r="C98" t="str">
            <v>凝縮水ﾎﾟﾝﾌﾟ(複式)</v>
          </cell>
          <cell r="D98">
            <v>700</v>
          </cell>
          <cell r="E98" t="str">
            <v>㎡</v>
          </cell>
          <cell r="F98">
            <v>2.38</v>
          </cell>
        </row>
        <row r="99">
          <cell r="B99">
            <v>95</v>
          </cell>
          <cell r="C99" t="str">
            <v>凝縮水ﾎﾟﾝﾌﾟ(複式)</v>
          </cell>
          <cell r="D99">
            <v>1000</v>
          </cell>
          <cell r="E99" t="str">
            <v>㎡</v>
          </cell>
          <cell r="F99">
            <v>2.74</v>
          </cell>
        </row>
        <row r="100">
          <cell r="B100">
            <v>96</v>
          </cell>
          <cell r="C100" t="str">
            <v>凝縮水ﾎﾟﾝﾌﾟ(複式)</v>
          </cell>
          <cell r="D100">
            <v>1800</v>
          </cell>
          <cell r="E100" t="str">
            <v>㎡</v>
          </cell>
          <cell r="F100">
            <v>3.1</v>
          </cell>
        </row>
        <row r="101">
          <cell r="B101">
            <v>97</v>
          </cell>
          <cell r="C101" t="str">
            <v>凝縮水ﾎﾟﾝﾌﾟ(複式)</v>
          </cell>
          <cell r="D101">
            <v>2400</v>
          </cell>
          <cell r="E101" t="str">
            <v>㎡</v>
          </cell>
          <cell r="F101">
            <v>3.39</v>
          </cell>
        </row>
        <row r="102">
          <cell r="B102">
            <v>98</v>
          </cell>
          <cell r="C102" t="str">
            <v>凝縮水ﾎﾟﾝﾌﾟ(複式)(防振基礎)</v>
          </cell>
          <cell r="D102">
            <v>700</v>
          </cell>
          <cell r="E102" t="str">
            <v>㎡</v>
          </cell>
          <cell r="F102">
            <v>2.8559999999999999</v>
          </cell>
        </row>
        <row r="103">
          <cell r="B103">
            <v>99</v>
          </cell>
          <cell r="C103" t="str">
            <v>凝縮水ﾎﾟﾝﾌﾟ(複式)(防振基礎)</v>
          </cell>
          <cell r="D103">
            <v>1000</v>
          </cell>
          <cell r="E103" t="str">
            <v>㎡</v>
          </cell>
          <cell r="F103">
            <v>3.2880000000000003</v>
          </cell>
        </row>
        <row r="104">
          <cell r="B104">
            <v>100</v>
          </cell>
          <cell r="C104" t="str">
            <v>凝縮水ﾎﾟﾝﾌﾟ(複式)(防振基礎)</v>
          </cell>
          <cell r="D104">
            <v>1800</v>
          </cell>
          <cell r="E104" t="str">
            <v>㎡</v>
          </cell>
          <cell r="F104">
            <v>3.7199999999999998</v>
          </cell>
        </row>
        <row r="105">
          <cell r="B105">
            <v>101</v>
          </cell>
          <cell r="C105" t="str">
            <v>凝縮水ﾎﾟﾝﾌﾟ(複式)(防振基礎)</v>
          </cell>
          <cell r="D105">
            <v>2400</v>
          </cell>
          <cell r="E105" t="str">
            <v>㎡</v>
          </cell>
          <cell r="F105">
            <v>4.0679999999999996</v>
          </cell>
        </row>
        <row r="106">
          <cell r="B106">
            <v>102</v>
          </cell>
          <cell r="C106" t="str">
            <v>消火ﾎﾟﾝﾌﾟ(ﾕﾆｯﾄ形)</v>
          </cell>
          <cell r="D106">
            <v>5.5</v>
          </cell>
          <cell r="E106" t="str">
            <v>kw</v>
          </cell>
          <cell r="F106">
            <v>3.77</v>
          </cell>
        </row>
        <row r="107">
          <cell r="B107">
            <v>103</v>
          </cell>
          <cell r="C107" t="str">
            <v>消火ﾎﾟﾝﾌﾟ(ﾕﾆｯﾄ形)</v>
          </cell>
          <cell r="D107">
            <v>11</v>
          </cell>
          <cell r="E107" t="str">
            <v>kw</v>
          </cell>
          <cell r="F107">
            <v>5.13</v>
          </cell>
        </row>
        <row r="108">
          <cell r="B108">
            <v>104</v>
          </cell>
          <cell r="C108" t="str">
            <v>消火ﾎﾟﾝﾌﾟ(ﾕﾆｯﾄ形)</v>
          </cell>
          <cell r="D108">
            <v>15</v>
          </cell>
          <cell r="E108" t="str">
            <v>kw</v>
          </cell>
          <cell r="F108">
            <v>5.93</v>
          </cell>
        </row>
        <row r="109">
          <cell r="B109">
            <v>105</v>
          </cell>
          <cell r="C109" t="str">
            <v>消火ﾎﾟﾝﾌﾟ(ﾕﾆｯﾄ形)</v>
          </cell>
          <cell r="D109">
            <v>19</v>
          </cell>
          <cell r="E109" t="str">
            <v>kw</v>
          </cell>
          <cell r="F109">
            <v>7</v>
          </cell>
        </row>
        <row r="110">
          <cell r="B110">
            <v>106</v>
          </cell>
          <cell r="C110" t="str">
            <v>消火ﾎﾟﾝﾌﾟ(ﾕﾆｯﾄ形)</v>
          </cell>
          <cell r="D110">
            <v>22</v>
          </cell>
          <cell r="E110" t="str">
            <v>kw</v>
          </cell>
          <cell r="F110">
            <v>8.2799999999999994</v>
          </cell>
        </row>
        <row r="111">
          <cell r="B111">
            <v>107</v>
          </cell>
          <cell r="C111" t="str">
            <v>消火ﾎﾟﾝﾌﾟ(ﾕﾆｯﾄ形)</v>
          </cell>
          <cell r="D111">
            <v>30</v>
          </cell>
          <cell r="E111" t="str">
            <v>kw</v>
          </cell>
          <cell r="F111">
            <v>9.9600000000000009</v>
          </cell>
        </row>
        <row r="112">
          <cell r="B112">
            <v>108</v>
          </cell>
          <cell r="C112" t="str">
            <v>消火ﾎﾟﾝﾌﾟ(ﾕﾆｯﾄ形)</v>
          </cell>
          <cell r="D112">
            <v>37</v>
          </cell>
          <cell r="E112" t="str">
            <v>kw</v>
          </cell>
          <cell r="F112">
            <v>14.67</v>
          </cell>
        </row>
        <row r="113">
          <cell r="B113">
            <v>109</v>
          </cell>
          <cell r="C113" t="str">
            <v>ｵｲﾙﾎﾟﾝﾌﾟ</v>
          </cell>
          <cell r="D113">
            <v>0.4</v>
          </cell>
          <cell r="E113" t="str">
            <v>kw</v>
          </cell>
          <cell r="F113">
            <v>0.57999999999999996</v>
          </cell>
        </row>
        <row r="114">
          <cell r="B114">
            <v>110</v>
          </cell>
          <cell r="C114" t="str">
            <v>ｵｲﾙﾎﾟﾝﾌﾟ</v>
          </cell>
          <cell r="D114">
            <v>0.75</v>
          </cell>
          <cell r="E114" t="str">
            <v>kw</v>
          </cell>
          <cell r="F114">
            <v>0.68</v>
          </cell>
        </row>
        <row r="115">
          <cell r="B115">
            <v>111</v>
          </cell>
          <cell r="C115" t="str">
            <v>ｵｲﾙﾎﾟﾝﾌﾟ</v>
          </cell>
          <cell r="D115">
            <v>1.5</v>
          </cell>
          <cell r="E115" t="str">
            <v>kw</v>
          </cell>
          <cell r="F115">
            <v>0.94</v>
          </cell>
        </row>
        <row r="116">
          <cell r="B116">
            <v>112</v>
          </cell>
          <cell r="C116" t="str">
            <v>ﾗｲﾝﾎﾟﾝﾌﾟ</v>
          </cell>
          <cell r="D116">
            <v>0.4</v>
          </cell>
          <cell r="E116" t="str">
            <v>kw</v>
          </cell>
          <cell r="F116">
            <v>0.71</v>
          </cell>
        </row>
        <row r="117">
          <cell r="B117">
            <v>113</v>
          </cell>
          <cell r="C117" t="str">
            <v>ﾗｲﾝﾎﾟﾝﾌﾟ</v>
          </cell>
          <cell r="D117">
            <v>0.75</v>
          </cell>
          <cell r="E117" t="str">
            <v>kw</v>
          </cell>
          <cell r="F117">
            <v>0.75</v>
          </cell>
        </row>
        <row r="118">
          <cell r="B118">
            <v>114</v>
          </cell>
          <cell r="C118" t="str">
            <v>ｳｲﾝｸﾞﾎﾟﾝﾌﾟ</v>
          </cell>
          <cell r="D118">
            <v>0.32</v>
          </cell>
          <cell r="E118" t="str">
            <v>kw</v>
          </cell>
          <cell r="F118">
            <v>0.32</v>
          </cell>
        </row>
        <row r="119">
          <cell r="B119">
            <v>115</v>
          </cell>
          <cell r="C119" t="str">
            <v>鋳鉄製ﾎﾞｲﾗｰ(工場組立品)</v>
          </cell>
          <cell r="D119">
            <v>90</v>
          </cell>
          <cell r="E119" t="str">
            <v>Mcal/h</v>
          </cell>
          <cell r="F119">
            <v>1.56</v>
          </cell>
        </row>
        <row r="120">
          <cell r="B120">
            <v>116</v>
          </cell>
          <cell r="C120" t="str">
            <v>鋳鉄製ﾎﾞｲﾗｰ(工場組立品)</v>
          </cell>
          <cell r="D120">
            <v>130</v>
          </cell>
          <cell r="E120" t="str">
            <v>Mcal/h</v>
          </cell>
          <cell r="F120">
            <v>1.88</v>
          </cell>
        </row>
        <row r="121">
          <cell r="B121">
            <v>117</v>
          </cell>
          <cell r="C121" t="str">
            <v>鋳鉄製ﾎﾞｲﾗｰ(工場組立品)</v>
          </cell>
          <cell r="D121">
            <v>165</v>
          </cell>
          <cell r="E121" t="str">
            <v>Mcal/h</v>
          </cell>
          <cell r="F121">
            <v>2.19</v>
          </cell>
        </row>
        <row r="122">
          <cell r="B122">
            <v>118</v>
          </cell>
          <cell r="C122" t="str">
            <v>鋳鉄製ﾎﾞｲﾗｰ(工場組立品)</v>
          </cell>
          <cell r="D122">
            <v>200</v>
          </cell>
          <cell r="E122" t="str">
            <v>Mcal/h</v>
          </cell>
          <cell r="F122">
            <v>2.52</v>
          </cell>
        </row>
        <row r="123">
          <cell r="B123">
            <v>119</v>
          </cell>
          <cell r="C123" t="str">
            <v>鋳鉄製ﾎﾞｲﾗｰ(工場組立品)</v>
          </cell>
          <cell r="D123">
            <v>235</v>
          </cell>
          <cell r="E123" t="str">
            <v>Mcal/h</v>
          </cell>
          <cell r="F123">
            <v>2.88</v>
          </cell>
        </row>
        <row r="124">
          <cell r="B124">
            <v>120</v>
          </cell>
          <cell r="C124" t="str">
            <v>鋳鉄製ﾎﾞｲﾗｰ(工場組立品)</v>
          </cell>
          <cell r="D124">
            <v>270</v>
          </cell>
          <cell r="E124" t="str">
            <v>Mcal/h</v>
          </cell>
          <cell r="F124">
            <v>3.18</v>
          </cell>
        </row>
        <row r="125">
          <cell r="B125">
            <v>121</v>
          </cell>
          <cell r="C125" t="str">
            <v>鋳鉄製ﾎﾞｲﾗｰ(工場組立品)</v>
          </cell>
          <cell r="D125">
            <v>305</v>
          </cell>
          <cell r="E125" t="str">
            <v>Mcal/h</v>
          </cell>
          <cell r="F125">
            <v>3.5</v>
          </cell>
        </row>
        <row r="126">
          <cell r="B126">
            <v>122</v>
          </cell>
          <cell r="C126" t="str">
            <v>鋼板製無圧(真空)ﾎﾞｲﾗｰ</v>
          </cell>
          <cell r="D126">
            <v>40</v>
          </cell>
          <cell r="E126" t="str">
            <v>Mcal/h</v>
          </cell>
          <cell r="F126">
            <v>0.33</v>
          </cell>
        </row>
        <row r="127">
          <cell r="B127">
            <v>123</v>
          </cell>
          <cell r="C127" t="str">
            <v>鋼板製無圧(真空)ﾎﾞｲﾗｰ</v>
          </cell>
          <cell r="D127">
            <v>63</v>
          </cell>
          <cell r="E127" t="str">
            <v>Mcal/h</v>
          </cell>
          <cell r="F127">
            <v>0.6</v>
          </cell>
        </row>
        <row r="128">
          <cell r="B128">
            <v>124</v>
          </cell>
          <cell r="C128" t="str">
            <v>鋼板製無圧(真空)ﾎﾞｲﾗｰ</v>
          </cell>
          <cell r="D128">
            <v>80</v>
          </cell>
          <cell r="E128" t="str">
            <v>Mcal/h</v>
          </cell>
          <cell r="F128">
            <v>1.35</v>
          </cell>
        </row>
        <row r="129">
          <cell r="B129">
            <v>125</v>
          </cell>
          <cell r="C129" t="str">
            <v>鋼板製無圧(真空)ﾎﾞｲﾗｰ</v>
          </cell>
          <cell r="D129">
            <v>100</v>
          </cell>
          <cell r="E129" t="str">
            <v>Mcal/h</v>
          </cell>
          <cell r="F129">
            <v>1.47</v>
          </cell>
        </row>
        <row r="130">
          <cell r="B130">
            <v>126</v>
          </cell>
          <cell r="C130" t="str">
            <v>鋼板製無圧(真空)ﾎﾞｲﾗｰ</v>
          </cell>
          <cell r="D130">
            <v>130</v>
          </cell>
          <cell r="E130" t="str">
            <v>Mcal/h</v>
          </cell>
          <cell r="F130">
            <v>1.98</v>
          </cell>
        </row>
        <row r="131">
          <cell r="B131">
            <v>127</v>
          </cell>
          <cell r="C131" t="str">
            <v>鋼板製無圧(真空)ﾎﾞｲﾗｰ</v>
          </cell>
          <cell r="D131">
            <v>160</v>
          </cell>
          <cell r="E131" t="str">
            <v>Mcal/h</v>
          </cell>
          <cell r="F131">
            <v>2.1800000000000002</v>
          </cell>
        </row>
        <row r="132">
          <cell r="B132">
            <v>128</v>
          </cell>
          <cell r="C132" t="str">
            <v>鋼板製無圧(真空)ﾎﾞｲﾗｰ</v>
          </cell>
          <cell r="D132">
            <v>200</v>
          </cell>
          <cell r="E132" t="str">
            <v>Mcal/h</v>
          </cell>
          <cell r="F132">
            <v>2.5499999999999998</v>
          </cell>
        </row>
        <row r="133">
          <cell r="B133">
            <v>129</v>
          </cell>
          <cell r="C133" t="str">
            <v>鋼板製無圧(真空)ﾎﾞｲﾗｰ</v>
          </cell>
          <cell r="D133">
            <v>250</v>
          </cell>
          <cell r="E133" t="str">
            <v>Mcal/h</v>
          </cell>
          <cell r="F133">
            <v>3.37</v>
          </cell>
        </row>
        <row r="134">
          <cell r="B134">
            <v>130</v>
          </cell>
          <cell r="C134" t="str">
            <v>鋼板製無圧(真空)ﾎﾞｲﾗｰ</v>
          </cell>
          <cell r="D134">
            <v>300</v>
          </cell>
          <cell r="E134" t="str">
            <v>Mcal/h</v>
          </cell>
          <cell r="F134">
            <v>3.5</v>
          </cell>
        </row>
        <row r="135">
          <cell r="B135">
            <v>131</v>
          </cell>
          <cell r="C135" t="str">
            <v>鋼板製無圧(真空)ﾎﾞｲﾗｰ</v>
          </cell>
          <cell r="D135">
            <v>400</v>
          </cell>
          <cell r="E135" t="str">
            <v>Mcal/h</v>
          </cell>
          <cell r="F135">
            <v>5.27</v>
          </cell>
        </row>
        <row r="136">
          <cell r="B136">
            <v>132</v>
          </cell>
          <cell r="C136" t="str">
            <v>鋼板製無圧(真空)ﾎﾞｲﾗｰ</v>
          </cell>
          <cell r="D136">
            <v>500</v>
          </cell>
          <cell r="E136" t="str">
            <v>Mcal/h</v>
          </cell>
          <cell r="F136">
            <v>5.66</v>
          </cell>
        </row>
        <row r="137">
          <cell r="B137">
            <v>133</v>
          </cell>
          <cell r="C137" t="str">
            <v>鋼板製無圧(真空)ﾎﾞｲﾗｰ</v>
          </cell>
          <cell r="D137">
            <v>630</v>
          </cell>
          <cell r="E137" t="str">
            <v>Mcal/h</v>
          </cell>
          <cell r="F137">
            <v>7.49</v>
          </cell>
        </row>
        <row r="138">
          <cell r="B138">
            <v>134</v>
          </cell>
          <cell r="C138" t="str">
            <v>鋼板製無圧(真空)ﾎﾞｲﾗｰ</v>
          </cell>
          <cell r="D138">
            <v>800</v>
          </cell>
          <cell r="E138" t="str">
            <v>Mcal/h</v>
          </cell>
          <cell r="F138">
            <v>8.3699999999999992</v>
          </cell>
        </row>
        <row r="139">
          <cell r="B139">
            <v>135</v>
          </cell>
          <cell r="C139" t="str">
            <v>鋼板製無圧(真空)ﾎﾞｲﾗｰ</v>
          </cell>
          <cell r="D139">
            <v>1000</v>
          </cell>
          <cell r="E139" t="str">
            <v>Mcal/h</v>
          </cell>
          <cell r="F139">
            <v>12.27</v>
          </cell>
        </row>
        <row r="140">
          <cell r="B140">
            <v>136</v>
          </cell>
          <cell r="C140" t="str">
            <v>鋼板製無圧(真空)ﾎﾞｲﾗｰ</v>
          </cell>
          <cell r="D140">
            <v>1600</v>
          </cell>
          <cell r="E140" t="str">
            <v>Mcal/h</v>
          </cell>
          <cell r="F140">
            <v>18.309999999999999</v>
          </cell>
        </row>
        <row r="141">
          <cell r="B141">
            <v>137</v>
          </cell>
          <cell r="C141" t="str">
            <v>鋼板製温水ﾎﾞｲﾗｰ</v>
          </cell>
          <cell r="D141">
            <v>70</v>
          </cell>
          <cell r="E141" t="str">
            <v>Mcal/h</v>
          </cell>
          <cell r="F141">
            <v>1.83</v>
          </cell>
        </row>
        <row r="142">
          <cell r="B142">
            <v>138</v>
          </cell>
          <cell r="C142" t="str">
            <v>鋼板製温水ﾎﾞｲﾗｰ</v>
          </cell>
          <cell r="D142">
            <v>120</v>
          </cell>
          <cell r="E142" t="str">
            <v>Mcal/h</v>
          </cell>
          <cell r="F142">
            <v>2.59</v>
          </cell>
        </row>
        <row r="143">
          <cell r="B143">
            <v>139</v>
          </cell>
          <cell r="C143" t="str">
            <v>鋼板製温水ﾎﾞｲﾗｰ</v>
          </cell>
          <cell r="D143">
            <v>150</v>
          </cell>
          <cell r="E143" t="str">
            <v>Mcal/h</v>
          </cell>
          <cell r="F143">
            <v>3.1</v>
          </cell>
        </row>
        <row r="144">
          <cell r="B144">
            <v>140</v>
          </cell>
          <cell r="C144" t="str">
            <v>鋼板製温水ﾎﾞｲﾗｰ</v>
          </cell>
          <cell r="D144">
            <v>240</v>
          </cell>
          <cell r="E144" t="str">
            <v>Mcal/h</v>
          </cell>
          <cell r="F144">
            <v>3.85</v>
          </cell>
        </row>
        <row r="145">
          <cell r="B145">
            <v>141</v>
          </cell>
          <cell r="C145" t="str">
            <v>鋼板製温水ﾎﾞｲﾗｰ</v>
          </cell>
          <cell r="D145">
            <v>360</v>
          </cell>
          <cell r="E145" t="str">
            <v>Mcal/h</v>
          </cell>
          <cell r="F145">
            <v>4.87</v>
          </cell>
        </row>
        <row r="146">
          <cell r="B146">
            <v>142</v>
          </cell>
          <cell r="C146" t="str">
            <v>温風暖房機(送風機別置形)</v>
          </cell>
          <cell r="D146">
            <v>50</v>
          </cell>
          <cell r="E146" t="str">
            <v>Mcal/h</v>
          </cell>
          <cell r="F146">
            <v>1.22</v>
          </cell>
        </row>
        <row r="147">
          <cell r="B147">
            <v>143</v>
          </cell>
          <cell r="C147" t="str">
            <v>温風暖房機(送風機別置形)</v>
          </cell>
          <cell r="D147">
            <v>100</v>
          </cell>
          <cell r="E147" t="str">
            <v>Mcal/h</v>
          </cell>
          <cell r="F147">
            <v>1.62</v>
          </cell>
        </row>
        <row r="148">
          <cell r="B148">
            <v>144</v>
          </cell>
          <cell r="C148" t="str">
            <v>温風暖房機(送風機別置形)</v>
          </cell>
          <cell r="D148">
            <v>150</v>
          </cell>
          <cell r="E148" t="str">
            <v>Mcal/h</v>
          </cell>
          <cell r="F148">
            <v>2.2999999999999998</v>
          </cell>
        </row>
        <row r="149">
          <cell r="B149">
            <v>145</v>
          </cell>
          <cell r="C149" t="str">
            <v>温風暖房機(送風機別置形)</v>
          </cell>
          <cell r="D149">
            <v>200</v>
          </cell>
          <cell r="E149" t="str">
            <v>Mcal/h</v>
          </cell>
          <cell r="F149">
            <v>3.24</v>
          </cell>
        </row>
        <row r="150">
          <cell r="B150">
            <v>146</v>
          </cell>
          <cell r="C150" t="str">
            <v>温風暖房機(送風機別置形)</v>
          </cell>
          <cell r="D150">
            <v>300</v>
          </cell>
          <cell r="E150" t="str">
            <v>Mcal/h</v>
          </cell>
          <cell r="F150">
            <v>4.46</v>
          </cell>
        </row>
        <row r="151">
          <cell r="B151">
            <v>147</v>
          </cell>
          <cell r="C151" t="str">
            <v>温風暖房機(送風機内蔵立形)</v>
          </cell>
          <cell r="D151">
            <v>50</v>
          </cell>
          <cell r="E151" t="str">
            <v>Mcal/h</v>
          </cell>
          <cell r="F151">
            <v>1.83</v>
          </cell>
        </row>
        <row r="152">
          <cell r="B152">
            <v>148</v>
          </cell>
          <cell r="C152" t="str">
            <v>温風暖房機(送風機内蔵立形)</v>
          </cell>
          <cell r="D152">
            <v>100</v>
          </cell>
          <cell r="E152" t="str">
            <v>Mcal/h</v>
          </cell>
          <cell r="F152">
            <v>2.59</v>
          </cell>
        </row>
        <row r="153">
          <cell r="B153">
            <v>149</v>
          </cell>
          <cell r="C153" t="str">
            <v>温風暖房機(送風機内蔵立形)</v>
          </cell>
          <cell r="D153">
            <v>150</v>
          </cell>
          <cell r="E153" t="str">
            <v>Mcal/h</v>
          </cell>
          <cell r="F153">
            <v>3.1</v>
          </cell>
        </row>
        <row r="154">
          <cell r="B154">
            <v>150</v>
          </cell>
          <cell r="C154" t="str">
            <v>温風暖房機(送風機内蔵立形)</v>
          </cell>
          <cell r="D154">
            <v>200</v>
          </cell>
          <cell r="E154" t="str">
            <v>Mcal/h</v>
          </cell>
          <cell r="F154">
            <v>3.85</v>
          </cell>
        </row>
        <row r="155">
          <cell r="B155">
            <v>151</v>
          </cell>
          <cell r="C155" t="str">
            <v>温風暖房機(送風機内蔵立形)</v>
          </cell>
          <cell r="D155">
            <v>300</v>
          </cell>
          <cell r="E155" t="str">
            <v>Mcal/h</v>
          </cell>
          <cell r="F155">
            <v>4.87</v>
          </cell>
        </row>
        <row r="156">
          <cell r="B156">
            <v>152</v>
          </cell>
          <cell r="C156" t="str">
            <v>温風暖房機(送風機内蔵横形)</v>
          </cell>
          <cell r="D156">
            <v>100</v>
          </cell>
          <cell r="E156" t="str">
            <v>Mcal/h</v>
          </cell>
          <cell r="F156">
            <v>2.5099999999999998</v>
          </cell>
        </row>
        <row r="157">
          <cell r="B157">
            <v>153</v>
          </cell>
          <cell r="C157" t="str">
            <v>温風暖房機(送風機内蔵横形)</v>
          </cell>
          <cell r="D157">
            <v>150</v>
          </cell>
          <cell r="E157" t="str">
            <v>Mcal/h</v>
          </cell>
          <cell r="F157">
            <v>4.87</v>
          </cell>
        </row>
        <row r="158">
          <cell r="B158">
            <v>154</v>
          </cell>
          <cell r="C158" t="str">
            <v>温風暖房機(送風機内蔵横形)</v>
          </cell>
          <cell r="D158">
            <v>200</v>
          </cell>
          <cell r="E158" t="str">
            <v>Mcal/h</v>
          </cell>
          <cell r="F158">
            <v>6.68</v>
          </cell>
        </row>
        <row r="159">
          <cell r="B159">
            <v>155</v>
          </cell>
          <cell r="C159" t="str">
            <v>温風暖房機(送風機内蔵横形)</v>
          </cell>
          <cell r="D159">
            <v>300</v>
          </cell>
          <cell r="E159" t="str">
            <v>Mcal/h</v>
          </cell>
          <cell r="F159">
            <v>8.83</v>
          </cell>
        </row>
        <row r="160">
          <cell r="B160">
            <v>156</v>
          </cell>
          <cell r="C160" t="str">
            <v>地下ｵｲﾙﾀﾝｸ</v>
          </cell>
          <cell r="D160" t="str">
            <v>TO-</v>
          </cell>
          <cell r="E160">
            <v>0.95</v>
          </cell>
          <cell r="F160">
            <v>2.11</v>
          </cell>
        </row>
        <row r="161">
          <cell r="B161">
            <v>157</v>
          </cell>
          <cell r="C161" t="str">
            <v>地下ｵｲﾙﾀﾝｸ</v>
          </cell>
          <cell r="D161" t="str">
            <v>TO-</v>
          </cell>
          <cell r="E161">
            <v>1.5</v>
          </cell>
          <cell r="F161">
            <v>2.23</v>
          </cell>
        </row>
        <row r="162">
          <cell r="B162">
            <v>158</v>
          </cell>
          <cell r="C162" t="str">
            <v>地下ｵｲﾙﾀﾝｸ</v>
          </cell>
          <cell r="D162" t="str">
            <v>TO-</v>
          </cell>
          <cell r="E162">
            <v>1.9</v>
          </cell>
          <cell r="F162">
            <v>2.84</v>
          </cell>
        </row>
        <row r="163">
          <cell r="B163">
            <v>159</v>
          </cell>
          <cell r="C163" t="str">
            <v>地下ｵｲﾙﾀﾝｸ</v>
          </cell>
          <cell r="D163" t="str">
            <v>TO-</v>
          </cell>
          <cell r="E163">
            <v>3</v>
          </cell>
          <cell r="F163">
            <v>3.45</v>
          </cell>
        </row>
        <row r="164">
          <cell r="B164">
            <v>160</v>
          </cell>
          <cell r="C164" t="str">
            <v>地下ｵｲﾙﾀﾝｸ</v>
          </cell>
          <cell r="D164" t="str">
            <v>TO-</v>
          </cell>
          <cell r="E164">
            <v>4</v>
          </cell>
          <cell r="F164">
            <v>4.05</v>
          </cell>
        </row>
        <row r="165">
          <cell r="B165">
            <v>161</v>
          </cell>
          <cell r="C165" t="str">
            <v>地下ｵｲﾙﾀﾝｸ</v>
          </cell>
          <cell r="D165" t="str">
            <v>TO-</v>
          </cell>
          <cell r="E165">
            <v>5</v>
          </cell>
          <cell r="F165">
            <v>4.8600000000000003</v>
          </cell>
        </row>
        <row r="166">
          <cell r="B166">
            <v>162</v>
          </cell>
          <cell r="C166" t="str">
            <v>地下ｵｲﾙﾀﾝｸ</v>
          </cell>
          <cell r="D166" t="str">
            <v>TO-</v>
          </cell>
          <cell r="E166">
            <v>6</v>
          </cell>
          <cell r="F166">
            <v>5.27</v>
          </cell>
        </row>
        <row r="167">
          <cell r="B167">
            <v>163</v>
          </cell>
          <cell r="C167" t="str">
            <v>地下ｵｲﾙﾀﾝｸ</v>
          </cell>
          <cell r="D167" t="str">
            <v>TO-</v>
          </cell>
          <cell r="E167">
            <v>7</v>
          </cell>
          <cell r="F167">
            <v>5.68</v>
          </cell>
        </row>
        <row r="168">
          <cell r="B168">
            <v>164</v>
          </cell>
          <cell r="C168" t="str">
            <v>地下ｵｲﾙﾀﾝｸ</v>
          </cell>
          <cell r="D168" t="str">
            <v>TO-</v>
          </cell>
          <cell r="E168">
            <v>8</v>
          </cell>
          <cell r="F168">
            <v>8.11</v>
          </cell>
        </row>
        <row r="169">
          <cell r="B169">
            <v>165</v>
          </cell>
          <cell r="C169" t="str">
            <v>地下ｵｲﾙﾀﾝｸ</v>
          </cell>
          <cell r="D169" t="str">
            <v>TO-</v>
          </cell>
          <cell r="E169">
            <v>10</v>
          </cell>
          <cell r="F169">
            <v>9.73</v>
          </cell>
        </row>
        <row r="170">
          <cell r="B170">
            <v>166</v>
          </cell>
          <cell r="C170" t="str">
            <v>地下ｵｲﾙﾀﾝｸ</v>
          </cell>
          <cell r="D170" t="str">
            <v>TO-</v>
          </cell>
          <cell r="E170">
            <v>12</v>
          </cell>
          <cell r="F170">
            <v>11.76</v>
          </cell>
        </row>
        <row r="171">
          <cell r="B171">
            <v>167</v>
          </cell>
          <cell r="C171" t="str">
            <v>地下ｵｲﾙﾀﾝｸ</v>
          </cell>
          <cell r="D171" t="str">
            <v>TO-</v>
          </cell>
          <cell r="E171">
            <v>13</v>
          </cell>
          <cell r="F171">
            <v>12.16</v>
          </cell>
        </row>
        <row r="172">
          <cell r="B172">
            <v>168</v>
          </cell>
          <cell r="C172" t="str">
            <v>地下ｵｲﾙﾀﾝｸ</v>
          </cell>
          <cell r="D172" t="str">
            <v>TO-</v>
          </cell>
          <cell r="E172">
            <v>15</v>
          </cell>
          <cell r="F172">
            <v>13.78</v>
          </cell>
        </row>
        <row r="173">
          <cell r="B173">
            <v>169</v>
          </cell>
          <cell r="C173" t="str">
            <v>地下ｵｲﾙﾀﾝｸ</v>
          </cell>
          <cell r="D173" t="str">
            <v>TO-</v>
          </cell>
          <cell r="E173">
            <v>18</v>
          </cell>
          <cell r="F173">
            <v>14.59</v>
          </cell>
        </row>
        <row r="174">
          <cell r="B174">
            <v>170</v>
          </cell>
          <cell r="C174" t="str">
            <v>地下ｵｲﾙﾀﾝｸ</v>
          </cell>
          <cell r="D174" t="str">
            <v>TO-</v>
          </cell>
          <cell r="E174">
            <v>20</v>
          </cell>
          <cell r="F174">
            <v>16.22</v>
          </cell>
        </row>
        <row r="175">
          <cell r="B175">
            <v>171</v>
          </cell>
          <cell r="C175" t="str">
            <v>地下ｵｲﾙﾀﾝｸ</v>
          </cell>
          <cell r="D175" t="str">
            <v>TO-</v>
          </cell>
          <cell r="E175">
            <v>25</v>
          </cell>
          <cell r="F175">
            <v>19.260000000000002</v>
          </cell>
        </row>
        <row r="176">
          <cell r="B176">
            <v>172</v>
          </cell>
          <cell r="C176" t="str">
            <v>地下ｵｲﾙﾀﾝｸ</v>
          </cell>
          <cell r="D176" t="str">
            <v>TO-</v>
          </cell>
          <cell r="E176">
            <v>30</v>
          </cell>
          <cell r="F176">
            <v>21.16</v>
          </cell>
        </row>
        <row r="177">
          <cell r="B177">
            <v>173</v>
          </cell>
          <cell r="C177" t="str">
            <v>ｵｲﾙｻｰﾋﾞｽﾀﾝｸ</v>
          </cell>
          <cell r="D177" t="str">
            <v>TOS-</v>
          </cell>
          <cell r="E177">
            <v>100</v>
          </cell>
          <cell r="F177">
            <v>0.4</v>
          </cell>
        </row>
        <row r="178">
          <cell r="B178">
            <v>174</v>
          </cell>
          <cell r="C178" t="str">
            <v>ｵｲﾙｻｰﾋﾞｽﾀﾝｸ</v>
          </cell>
          <cell r="D178" t="str">
            <v>TOS-</v>
          </cell>
          <cell r="E178">
            <v>150</v>
          </cell>
          <cell r="F178">
            <v>0.44</v>
          </cell>
        </row>
        <row r="179">
          <cell r="B179">
            <v>175</v>
          </cell>
          <cell r="C179" t="str">
            <v>ｵｲﾙｻｰﾋﾞｽﾀﾝｸ</v>
          </cell>
          <cell r="D179" t="str">
            <v>TOS-</v>
          </cell>
          <cell r="E179">
            <v>190</v>
          </cell>
          <cell r="F179">
            <v>0.57999999999999996</v>
          </cell>
        </row>
        <row r="180">
          <cell r="B180">
            <v>176</v>
          </cell>
          <cell r="C180" t="str">
            <v>ｵｲﾙｻｰﾋﾞｽﾀﾝｸ</v>
          </cell>
          <cell r="D180" t="str">
            <v>TOS-</v>
          </cell>
          <cell r="E180">
            <v>300</v>
          </cell>
          <cell r="F180">
            <v>0.72</v>
          </cell>
        </row>
        <row r="181">
          <cell r="B181">
            <v>177</v>
          </cell>
          <cell r="C181" t="str">
            <v>ｵｲﾙｻｰﾋﾞｽﾀﾝｸ</v>
          </cell>
          <cell r="D181" t="str">
            <v>TOS-</v>
          </cell>
          <cell r="E181">
            <v>500</v>
          </cell>
          <cell r="F181">
            <v>0.9</v>
          </cell>
        </row>
        <row r="182">
          <cell r="B182">
            <v>178</v>
          </cell>
          <cell r="C182" t="str">
            <v>ｵｲﾙｻｰﾋﾞｽﾀﾝｸ</v>
          </cell>
          <cell r="D182" t="str">
            <v>TOS-</v>
          </cell>
          <cell r="E182">
            <v>950</v>
          </cell>
          <cell r="F182">
            <v>1.37</v>
          </cell>
        </row>
        <row r="183">
          <cell r="B183">
            <v>179</v>
          </cell>
          <cell r="C183" t="str">
            <v>ﾍｯﾀﾞｰ</v>
          </cell>
          <cell r="D183" t="str">
            <v>200φ×1200L</v>
          </cell>
          <cell r="E183">
            <v>0.54</v>
          </cell>
          <cell r="F183">
            <v>0.54</v>
          </cell>
        </row>
        <row r="184">
          <cell r="B184">
            <v>180</v>
          </cell>
          <cell r="C184" t="str">
            <v>ﾍｯﾀﾞｰ</v>
          </cell>
          <cell r="D184" t="str">
            <v>250φ×2500L</v>
          </cell>
          <cell r="E184">
            <v>0.92</v>
          </cell>
          <cell r="F184">
            <v>0.92</v>
          </cell>
        </row>
        <row r="185">
          <cell r="B185">
            <v>181</v>
          </cell>
          <cell r="C185" t="str">
            <v>ﾍｯﾀﾞｰ</v>
          </cell>
          <cell r="D185" t="str">
            <v>300φ×3000L</v>
          </cell>
          <cell r="E185">
            <v>1.19</v>
          </cell>
          <cell r="F185">
            <v>1.19</v>
          </cell>
        </row>
        <row r="186">
          <cell r="B186">
            <v>182</v>
          </cell>
          <cell r="C186" t="str">
            <v>ﾍｯﾀﾞｰ</v>
          </cell>
          <cell r="D186" t="str">
            <v>350φ×4000L</v>
          </cell>
          <cell r="E186">
            <v>1.48</v>
          </cell>
          <cell r="F186">
            <v>1.48</v>
          </cell>
        </row>
        <row r="187">
          <cell r="B187">
            <v>183</v>
          </cell>
          <cell r="C187" t="str">
            <v>膨張ﾀﾝｸ</v>
          </cell>
          <cell r="D187" t="str">
            <v>TE-</v>
          </cell>
          <cell r="E187">
            <v>100</v>
          </cell>
          <cell r="F187">
            <v>0.43</v>
          </cell>
        </row>
        <row r="188">
          <cell r="B188">
            <v>184</v>
          </cell>
          <cell r="C188" t="str">
            <v>膨張ﾀﾝｸ</v>
          </cell>
          <cell r="D188" t="str">
            <v>TE-</v>
          </cell>
          <cell r="E188">
            <v>200</v>
          </cell>
          <cell r="F188">
            <v>0.51</v>
          </cell>
        </row>
        <row r="189">
          <cell r="B189">
            <v>185</v>
          </cell>
          <cell r="C189" t="str">
            <v>膨張ﾀﾝｸ</v>
          </cell>
          <cell r="D189" t="str">
            <v>TE-</v>
          </cell>
          <cell r="E189">
            <v>300</v>
          </cell>
          <cell r="F189">
            <v>0.76</v>
          </cell>
        </row>
        <row r="190">
          <cell r="B190">
            <v>186</v>
          </cell>
          <cell r="C190" t="str">
            <v>膨張ﾀﾝｸ</v>
          </cell>
          <cell r="D190" t="str">
            <v>TE-</v>
          </cell>
          <cell r="E190">
            <v>500</v>
          </cell>
          <cell r="F190">
            <v>0.94</v>
          </cell>
        </row>
        <row r="191">
          <cell r="B191">
            <v>187</v>
          </cell>
          <cell r="C191" t="str">
            <v>膨張ﾀﾝｸ</v>
          </cell>
          <cell r="D191" t="str">
            <v>TE-</v>
          </cell>
          <cell r="E191">
            <v>750</v>
          </cell>
          <cell r="F191">
            <v>1.1000000000000001</v>
          </cell>
        </row>
        <row r="192">
          <cell r="B192">
            <v>188</v>
          </cell>
          <cell r="C192" t="str">
            <v>膨張ﾀﾝｸ</v>
          </cell>
          <cell r="D192" t="str">
            <v>TE-</v>
          </cell>
          <cell r="E192">
            <v>1000</v>
          </cell>
          <cell r="F192">
            <v>1.33</v>
          </cell>
        </row>
        <row r="193">
          <cell r="B193">
            <v>189</v>
          </cell>
          <cell r="C193" t="str">
            <v>貯湯ﾀﾝｸ</v>
          </cell>
          <cell r="D193" t="str">
            <v>THW-</v>
          </cell>
          <cell r="E193">
            <v>5</v>
          </cell>
          <cell r="F193">
            <v>1.59</v>
          </cell>
        </row>
        <row r="194">
          <cell r="B194">
            <v>190</v>
          </cell>
          <cell r="C194" t="str">
            <v>貯湯ﾀﾝｸ</v>
          </cell>
          <cell r="D194" t="str">
            <v>THW-</v>
          </cell>
          <cell r="E194">
            <v>8</v>
          </cell>
          <cell r="F194">
            <v>1.95</v>
          </cell>
        </row>
        <row r="195">
          <cell r="B195">
            <v>191</v>
          </cell>
          <cell r="C195" t="str">
            <v>貯湯ﾀﾝｸ</v>
          </cell>
          <cell r="D195" t="str">
            <v>THW-</v>
          </cell>
          <cell r="E195">
            <v>10</v>
          </cell>
          <cell r="F195">
            <v>2.04</v>
          </cell>
        </row>
        <row r="196">
          <cell r="B196">
            <v>192</v>
          </cell>
          <cell r="C196" t="str">
            <v>貯湯ﾀﾝｸ</v>
          </cell>
          <cell r="D196" t="str">
            <v>THW-</v>
          </cell>
          <cell r="E196">
            <v>15</v>
          </cell>
          <cell r="F196">
            <v>3.36</v>
          </cell>
        </row>
        <row r="197">
          <cell r="B197">
            <v>193</v>
          </cell>
          <cell r="C197" t="str">
            <v>貯湯ﾀﾝｸ</v>
          </cell>
          <cell r="D197" t="str">
            <v>THW-</v>
          </cell>
          <cell r="E197">
            <v>20</v>
          </cell>
          <cell r="F197">
            <v>3.89</v>
          </cell>
        </row>
        <row r="198">
          <cell r="B198">
            <v>194</v>
          </cell>
          <cell r="C198" t="str">
            <v>貯湯ﾀﾝｸ</v>
          </cell>
          <cell r="D198" t="str">
            <v>THW-</v>
          </cell>
          <cell r="E198">
            <v>25</v>
          </cell>
          <cell r="F198">
            <v>4.42</v>
          </cell>
        </row>
        <row r="199">
          <cell r="B199">
            <v>195</v>
          </cell>
          <cell r="C199" t="str">
            <v>貯湯ﾀﾝｸ</v>
          </cell>
          <cell r="D199" t="str">
            <v>THW-</v>
          </cell>
          <cell r="E199">
            <v>30</v>
          </cell>
          <cell r="F199">
            <v>4.96</v>
          </cell>
        </row>
        <row r="200">
          <cell r="B200">
            <v>196</v>
          </cell>
          <cell r="C200" t="str">
            <v>貯湯ﾀﾝｸ</v>
          </cell>
          <cell r="D200" t="str">
            <v>THW-</v>
          </cell>
          <cell r="E200">
            <v>35</v>
          </cell>
          <cell r="F200">
            <v>5.4</v>
          </cell>
        </row>
        <row r="201">
          <cell r="B201">
            <v>197</v>
          </cell>
          <cell r="C201" t="str">
            <v>貯湯ﾀﾝｸ</v>
          </cell>
          <cell r="D201" t="str">
            <v>THW-</v>
          </cell>
          <cell r="E201">
            <v>40</v>
          </cell>
          <cell r="F201">
            <v>5.84</v>
          </cell>
        </row>
        <row r="202">
          <cell r="B202">
            <v>198</v>
          </cell>
          <cell r="C202" t="str">
            <v>貯湯ﾀﾝｸ</v>
          </cell>
          <cell r="D202" t="str">
            <v>THW-</v>
          </cell>
          <cell r="E202">
            <v>45</v>
          </cell>
          <cell r="F202">
            <v>6.19</v>
          </cell>
        </row>
        <row r="203">
          <cell r="B203">
            <v>199</v>
          </cell>
          <cell r="C203" t="str">
            <v>貯湯ﾀﾝｸ</v>
          </cell>
          <cell r="D203" t="str">
            <v>THW-</v>
          </cell>
          <cell r="E203">
            <v>50</v>
          </cell>
          <cell r="F203">
            <v>6.64</v>
          </cell>
        </row>
        <row r="204">
          <cell r="B204">
            <v>200</v>
          </cell>
          <cell r="C204" t="str">
            <v>貯湯ﾀﾝｸ</v>
          </cell>
          <cell r="D204" t="str">
            <v>THW-</v>
          </cell>
          <cell r="E204">
            <v>55</v>
          </cell>
          <cell r="F204">
            <v>7.08</v>
          </cell>
        </row>
        <row r="205">
          <cell r="B205">
            <v>201</v>
          </cell>
          <cell r="C205" t="str">
            <v>貯湯ﾀﾝｸ</v>
          </cell>
          <cell r="D205" t="str">
            <v>THW-</v>
          </cell>
          <cell r="E205">
            <v>60</v>
          </cell>
          <cell r="F205">
            <v>9.2899999999999991</v>
          </cell>
        </row>
        <row r="206">
          <cell r="B206">
            <v>202</v>
          </cell>
          <cell r="C206" t="str">
            <v>貯湯ﾀﾝｸ</v>
          </cell>
          <cell r="D206" t="str">
            <v>TVW-</v>
          </cell>
          <cell r="E206">
            <v>5</v>
          </cell>
          <cell r="F206">
            <v>1.59</v>
          </cell>
        </row>
        <row r="207">
          <cell r="B207">
            <v>203</v>
          </cell>
          <cell r="C207" t="str">
            <v>貯湯ﾀﾝｸ</v>
          </cell>
          <cell r="D207" t="str">
            <v>TVW-</v>
          </cell>
          <cell r="E207">
            <v>8</v>
          </cell>
          <cell r="F207">
            <v>1.95</v>
          </cell>
        </row>
        <row r="208">
          <cell r="B208">
            <v>204</v>
          </cell>
          <cell r="C208" t="str">
            <v>貯湯ﾀﾝｸ</v>
          </cell>
          <cell r="D208" t="str">
            <v>TVW-</v>
          </cell>
          <cell r="E208">
            <v>10</v>
          </cell>
          <cell r="F208">
            <v>2.04</v>
          </cell>
        </row>
        <row r="209">
          <cell r="B209">
            <v>205</v>
          </cell>
          <cell r="C209" t="str">
            <v>貯湯ﾀﾝｸ</v>
          </cell>
          <cell r="D209" t="str">
            <v>TVW-</v>
          </cell>
          <cell r="E209">
            <v>15</v>
          </cell>
          <cell r="F209">
            <v>3.36</v>
          </cell>
        </row>
        <row r="210">
          <cell r="B210">
            <v>206</v>
          </cell>
          <cell r="C210" t="str">
            <v>貯湯ﾀﾝｸ</v>
          </cell>
          <cell r="D210" t="str">
            <v>TVW-</v>
          </cell>
          <cell r="E210">
            <v>20</v>
          </cell>
          <cell r="F210">
            <v>3.89</v>
          </cell>
        </row>
        <row r="211">
          <cell r="B211">
            <v>207</v>
          </cell>
          <cell r="C211" t="str">
            <v>貯湯ﾀﾝｸ</v>
          </cell>
          <cell r="D211" t="str">
            <v>TVW-</v>
          </cell>
          <cell r="E211">
            <v>25</v>
          </cell>
          <cell r="F211">
            <v>4.42</v>
          </cell>
        </row>
        <row r="212">
          <cell r="B212">
            <v>208</v>
          </cell>
          <cell r="C212" t="str">
            <v>貯湯ﾀﾝｸ</v>
          </cell>
          <cell r="D212" t="str">
            <v>TVW-</v>
          </cell>
          <cell r="E212">
            <v>30</v>
          </cell>
          <cell r="F212">
            <v>4.96</v>
          </cell>
        </row>
        <row r="213">
          <cell r="B213">
            <v>209</v>
          </cell>
          <cell r="C213" t="str">
            <v>貯湯ﾀﾝｸ</v>
          </cell>
          <cell r="D213" t="str">
            <v>TVW-</v>
          </cell>
          <cell r="E213">
            <v>35</v>
          </cell>
          <cell r="F213">
            <v>5.4</v>
          </cell>
        </row>
        <row r="214">
          <cell r="B214">
            <v>210</v>
          </cell>
          <cell r="C214" t="str">
            <v>貯湯ﾀﾝｸ</v>
          </cell>
          <cell r="D214" t="str">
            <v>TVW-</v>
          </cell>
          <cell r="E214">
            <v>40</v>
          </cell>
          <cell r="F214">
            <v>5.84</v>
          </cell>
        </row>
        <row r="215">
          <cell r="B215">
            <v>211</v>
          </cell>
          <cell r="C215" t="str">
            <v>貯湯ﾀﾝｸ</v>
          </cell>
          <cell r="D215" t="str">
            <v>TVW-</v>
          </cell>
          <cell r="E215">
            <v>45</v>
          </cell>
          <cell r="F215">
            <v>6.19</v>
          </cell>
        </row>
        <row r="216">
          <cell r="B216">
            <v>212</v>
          </cell>
          <cell r="C216" t="str">
            <v>貯湯ﾀﾝｸ</v>
          </cell>
          <cell r="D216" t="str">
            <v>TVW-</v>
          </cell>
          <cell r="E216">
            <v>50</v>
          </cell>
          <cell r="F216">
            <v>6.64</v>
          </cell>
        </row>
        <row r="217">
          <cell r="B217">
            <v>213</v>
          </cell>
          <cell r="C217" t="str">
            <v>貯湯ﾀﾝｸ</v>
          </cell>
          <cell r="D217" t="str">
            <v>TVW-</v>
          </cell>
          <cell r="E217">
            <v>55</v>
          </cell>
          <cell r="F217">
            <v>7.08</v>
          </cell>
        </row>
        <row r="218">
          <cell r="B218">
            <v>214</v>
          </cell>
          <cell r="C218" t="str">
            <v>貯湯ﾀﾝｸ</v>
          </cell>
          <cell r="D218" t="str">
            <v>TVW-</v>
          </cell>
          <cell r="E218">
            <v>60</v>
          </cell>
          <cell r="F218">
            <v>9.2899999999999991</v>
          </cell>
        </row>
        <row r="219">
          <cell r="B219">
            <v>215</v>
          </cell>
          <cell r="C219" t="str">
            <v>ﾁﾘﾝｸﾞﾕﾆｯﾄ</v>
          </cell>
          <cell r="D219" t="str">
            <v>11,000kcal/h</v>
          </cell>
          <cell r="E219" t="str">
            <v>3.75kw</v>
          </cell>
          <cell r="F219">
            <v>1.58</v>
          </cell>
        </row>
        <row r="220">
          <cell r="B220">
            <v>216</v>
          </cell>
          <cell r="C220" t="str">
            <v>ﾁﾘﾝｸﾞﾕﾆｯﾄ</v>
          </cell>
          <cell r="D220" t="str">
            <v>17,000kcal/h</v>
          </cell>
          <cell r="E220" t="str">
            <v>5.5kw</v>
          </cell>
          <cell r="F220">
            <v>1.89</v>
          </cell>
        </row>
        <row r="221">
          <cell r="B221">
            <v>217</v>
          </cell>
          <cell r="C221" t="str">
            <v>ﾁﾘﾝｸﾞﾕﾆｯﾄ</v>
          </cell>
          <cell r="D221" t="str">
            <v>35,000kcal/h</v>
          </cell>
          <cell r="E221" t="str">
            <v>11kw</v>
          </cell>
          <cell r="F221">
            <v>3.15</v>
          </cell>
        </row>
        <row r="222">
          <cell r="B222">
            <v>218</v>
          </cell>
          <cell r="C222" t="str">
            <v>ﾁﾘﾝｸﾞﾕﾆｯﾄ</v>
          </cell>
          <cell r="D222" t="str">
            <v>71,000kcal/h</v>
          </cell>
          <cell r="E222" t="str">
            <v>22kw</v>
          </cell>
          <cell r="F222">
            <v>5.18</v>
          </cell>
        </row>
        <row r="223">
          <cell r="B223">
            <v>219</v>
          </cell>
          <cell r="C223" t="str">
            <v>ﾁﾘﾝｸﾞﾕﾆｯﾄ</v>
          </cell>
          <cell r="D223" t="str">
            <v>123,000kcal/h</v>
          </cell>
          <cell r="E223" t="str">
            <v>37kw</v>
          </cell>
          <cell r="F223">
            <v>7.21</v>
          </cell>
        </row>
        <row r="224">
          <cell r="B224">
            <v>220</v>
          </cell>
          <cell r="C224" t="str">
            <v>ﾁﾘﾝｸﾞﾕﾆｯﾄ</v>
          </cell>
          <cell r="D224" t="str">
            <v>200,000kcal/h</v>
          </cell>
          <cell r="E224" t="str">
            <v>60kw</v>
          </cell>
          <cell r="F224">
            <v>8.56</v>
          </cell>
        </row>
        <row r="225">
          <cell r="B225">
            <v>221</v>
          </cell>
          <cell r="C225" t="str">
            <v>ﾁﾘﾝｸﾞﾕﾆｯﾄ</v>
          </cell>
          <cell r="D225" t="str">
            <v>247,000kcal/h</v>
          </cell>
          <cell r="E225" t="str">
            <v>75kw</v>
          </cell>
          <cell r="F225">
            <v>12.61</v>
          </cell>
        </row>
        <row r="226">
          <cell r="B226">
            <v>222</v>
          </cell>
          <cell r="C226" t="str">
            <v>ﾁﾘﾝｸﾞﾕﾆｯﾄ</v>
          </cell>
          <cell r="D226" t="str">
            <v>296,000kcal/h</v>
          </cell>
          <cell r="E226" t="str">
            <v>90kw</v>
          </cell>
          <cell r="F226">
            <v>13.06</v>
          </cell>
        </row>
        <row r="227">
          <cell r="B227">
            <v>223</v>
          </cell>
          <cell r="C227" t="str">
            <v>ﾁﾘﾝｸﾞﾕﾆｯﾄ(防振基礎)</v>
          </cell>
          <cell r="D227" t="str">
            <v>11,000kcal/h</v>
          </cell>
          <cell r="E227" t="str">
            <v>3.75kw</v>
          </cell>
          <cell r="F227">
            <v>1.8959999999999999</v>
          </cell>
        </row>
        <row r="228">
          <cell r="B228">
            <v>224</v>
          </cell>
          <cell r="C228" t="str">
            <v>ﾁﾘﾝｸﾞﾕﾆｯﾄ(防振基礎)</v>
          </cell>
          <cell r="D228" t="str">
            <v>17,000kcal/h</v>
          </cell>
          <cell r="E228" t="str">
            <v>5.5kw</v>
          </cell>
          <cell r="F228">
            <v>2.2679999999999998</v>
          </cell>
        </row>
        <row r="229">
          <cell r="B229">
            <v>225</v>
          </cell>
          <cell r="C229" t="str">
            <v>ﾁﾘﾝｸﾞﾕﾆｯﾄ(防振基礎)</v>
          </cell>
          <cell r="D229" t="str">
            <v>35,000kcal/h</v>
          </cell>
          <cell r="E229" t="str">
            <v>11kw</v>
          </cell>
          <cell r="F229">
            <v>3.78</v>
          </cell>
        </row>
        <row r="230">
          <cell r="B230">
            <v>226</v>
          </cell>
          <cell r="C230" t="str">
            <v>ﾁﾘﾝｸﾞﾕﾆｯﾄ(防振基礎)</v>
          </cell>
          <cell r="D230" t="str">
            <v>71,000kcal/h</v>
          </cell>
          <cell r="E230" t="str">
            <v>22kw</v>
          </cell>
          <cell r="F230">
            <v>6.2159999999999993</v>
          </cell>
        </row>
        <row r="231">
          <cell r="B231">
            <v>227</v>
          </cell>
          <cell r="C231" t="str">
            <v>ﾁﾘﾝｸﾞﾕﾆｯﾄ(防振基礎)</v>
          </cell>
          <cell r="D231" t="str">
            <v>123,000kcal/h</v>
          </cell>
          <cell r="E231" t="str">
            <v>37kw</v>
          </cell>
          <cell r="F231">
            <v>8.6519999999999992</v>
          </cell>
        </row>
        <row r="232">
          <cell r="B232">
            <v>228</v>
          </cell>
          <cell r="C232" t="str">
            <v>ﾁﾘﾝｸﾞﾕﾆｯﾄ(防振基礎)</v>
          </cell>
          <cell r="D232" t="str">
            <v>200,000kcal/h</v>
          </cell>
          <cell r="E232" t="str">
            <v>60kw</v>
          </cell>
          <cell r="F232">
            <v>10.272</v>
          </cell>
        </row>
        <row r="233">
          <cell r="B233">
            <v>229</v>
          </cell>
          <cell r="C233" t="str">
            <v>ﾁﾘﾝｸﾞﾕﾆｯﾄ(防振基礎)</v>
          </cell>
          <cell r="D233" t="str">
            <v>247,000kcal/h</v>
          </cell>
          <cell r="E233" t="str">
            <v>75kw</v>
          </cell>
          <cell r="F233">
            <v>15.131999999999998</v>
          </cell>
        </row>
        <row r="234">
          <cell r="B234">
            <v>230</v>
          </cell>
          <cell r="C234" t="str">
            <v>ﾁﾘﾝｸﾞﾕﾆｯﾄ(防振基礎)</v>
          </cell>
          <cell r="D234" t="str">
            <v>296,000kcal/h</v>
          </cell>
          <cell r="E234" t="str">
            <v>90kw</v>
          </cell>
          <cell r="F234">
            <v>15.672000000000001</v>
          </cell>
        </row>
        <row r="235">
          <cell r="B235">
            <v>231</v>
          </cell>
          <cell r="C235" t="str">
            <v>空気熱源ﾋｰﾄﾎﾟﾝﾌﾟﾕﾆｯﾄ</v>
          </cell>
          <cell r="D235" t="str">
            <v>5,400kcal/h</v>
          </cell>
          <cell r="E235" t="str">
            <v>2.2kw</v>
          </cell>
          <cell r="F235">
            <v>1.87</v>
          </cell>
        </row>
        <row r="236">
          <cell r="B236">
            <v>232</v>
          </cell>
          <cell r="C236" t="str">
            <v>空気熱源ﾋｰﾄﾎﾟﾝﾌﾟﾕﾆｯﾄ</v>
          </cell>
          <cell r="D236" t="str">
            <v>9,500kcal/h</v>
          </cell>
          <cell r="E236" t="str">
            <v>3.75kw</v>
          </cell>
          <cell r="F236">
            <v>2.31</v>
          </cell>
        </row>
        <row r="237">
          <cell r="B237">
            <v>233</v>
          </cell>
          <cell r="C237" t="str">
            <v>空気熱源ﾋｰﾄﾎﾟﾝﾌﾟﾕﾆｯﾄ</v>
          </cell>
          <cell r="D237" t="str">
            <v>13,000kcal/h</v>
          </cell>
          <cell r="E237" t="str">
            <v>5.5kw</v>
          </cell>
          <cell r="F237">
            <v>3.1</v>
          </cell>
        </row>
        <row r="238">
          <cell r="B238">
            <v>234</v>
          </cell>
          <cell r="C238" t="str">
            <v>空気熱源ﾋｰﾄﾎﾟﾝﾌﾟﾕﾆｯﾄ</v>
          </cell>
          <cell r="D238" t="str">
            <v>19,000kcal/h</v>
          </cell>
          <cell r="E238" t="str">
            <v>7.5kw</v>
          </cell>
          <cell r="F238">
            <v>3.46</v>
          </cell>
        </row>
        <row r="239">
          <cell r="B239">
            <v>235</v>
          </cell>
          <cell r="C239" t="str">
            <v>空気熱源ﾋｰﾄﾎﾟﾝﾌﾟﾕﾆｯﾄ</v>
          </cell>
          <cell r="D239" t="str">
            <v>27,000kcal/h</v>
          </cell>
          <cell r="E239" t="str">
            <v>11kw</v>
          </cell>
          <cell r="F239">
            <v>5.12</v>
          </cell>
        </row>
        <row r="240">
          <cell r="B240">
            <v>236</v>
          </cell>
          <cell r="C240" t="str">
            <v>空気熱源ﾋｰﾄﾎﾟﾝﾌﾟﾕﾆｯﾄ</v>
          </cell>
          <cell r="D240" t="str">
            <v>37,000kcal/h</v>
          </cell>
          <cell r="E240" t="str">
            <v>15kw</v>
          </cell>
          <cell r="F240">
            <v>5.33</v>
          </cell>
        </row>
        <row r="241">
          <cell r="B241">
            <v>237</v>
          </cell>
          <cell r="C241" t="str">
            <v>空気熱源ﾋｰﾄﾎﾟﾝﾌﾟﾕﾆｯﾄ</v>
          </cell>
          <cell r="D241" t="str">
            <v>57,000kcal/h</v>
          </cell>
          <cell r="E241" t="str">
            <v>22kw</v>
          </cell>
          <cell r="F241">
            <v>6.7</v>
          </cell>
        </row>
        <row r="242">
          <cell r="B242">
            <v>238</v>
          </cell>
          <cell r="C242" t="str">
            <v>空気熱源ﾋｰﾄﾎﾟﾝﾌﾟﾕﾆｯﾄ</v>
          </cell>
          <cell r="D242" t="str">
            <v>90,000kcal/h</v>
          </cell>
          <cell r="E242" t="str">
            <v>33kw</v>
          </cell>
          <cell r="F242">
            <v>10.31</v>
          </cell>
        </row>
        <row r="243">
          <cell r="B243">
            <v>239</v>
          </cell>
          <cell r="C243" t="str">
            <v>空気熱源ﾋｰﾄﾎﾟﾝﾌﾟﾕﾆｯﾄ</v>
          </cell>
          <cell r="D243" t="str">
            <v>110,000kcal/h</v>
          </cell>
          <cell r="E243" t="str">
            <v>37kw</v>
          </cell>
          <cell r="F243">
            <v>10.88</v>
          </cell>
        </row>
        <row r="244">
          <cell r="B244">
            <v>240</v>
          </cell>
          <cell r="C244" t="str">
            <v>小形二重効用直焚吸収冷温水機</v>
          </cell>
          <cell r="D244">
            <v>20</v>
          </cell>
          <cell r="E244" t="str">
            <v>UST</v>
          </cell>
          <cell r="F244">
            <v>6.28</v>
          </cell>
        </row>
        <row r="245">
          <cell r="B245">
            <v>241</v>
          </cell>
          <cell r="C245" t="str">
            <v>小形二重効用直焚吸収冷温水機</v>
          </cell>
          <cell r="D245">
            <v>30</v>
          </cell>
          <cell r="E245" t="str">
            <v>UST</v>
          </cell>
          <cell r="F245">
            <v>8.44</v>
          </cell>
        </row>
        <row r="246">
          <cell r="B246">
            <v>242</v>
          </cell>
          <cell r="C246" t="str">
            <v>小形二重効用直焚吸収冷温水機</v>
          </cell>
          <cell r="D246">
            <v>40</v>
          </cell>
          <cell r="E246" t="str">
            <v>UST</v>
          </cell>
          <cell r="F246">
            <v>10.6</v>
          </cell>
        </row>
        <row r="247">
          <cell r="B247">
            <v>243</v>
          </cell>
          <cell r="C247" t="str">
            <v>小形二重効用直焚吸収冷温水機</v>
          </cell>
          <cell r="D247">
            <v>50</v>
          </cell>
          <cell r="E247" t="str">
            <v>UST</v>
          </cell>
          <cell r="F247">
            <v>12.76</v>
          </cell>
        </row>
        <row r="248">
          <cell r="B248">
            <v>244</v>
          </cell>
          <cell r="C248" t="str">
            <v>直焚吸収冷温水機</v>
          </cell>
          <cell r="D248">
            <v>75</v>
          </cell>
          <cell r="E248" t="str">
            <v>UST</v>
          </cell>
          <cell r="F248">
            <v>18.16</v>
          </cell>
        </row>
        <row r="249">
          <cell r="B249">
            <v>245</v>
          </cell>
          <cell r="C249" t="str">
            <v>直焚吸収冷温水機</v>
          </cell>
          <cell r="D249">
            <v>100</v>
          </cell>
          <cell r="E249" t="str">
            <v>UST</v>
          </cell>
          <cell r="F249">
            <v>23.56</v>
          </cell>
        </row>
        <row r="250">
          <cell r="B250">
            <v>246</v>
          </cell>
          <cell r="C250" t="str">
            <v>直焚吸収冷温水機</v>
          </cell>
          <cell r="D250">
            <v>125</v>
          </cell>
          <cell r="E250" t="str">
            <v>UST</v>
          </cell>
          <cell r="F250">
            <v>25.74</v>
          </cell>
        </row>
        <row r="251">
          <cell r="B251">
            <v>247</v>
          </cell>
          <cell r="C251" t="str">
            <v>直焚吸収冷温水機</v>
          </cell>
          <cell r="D251">
            <v>150</v>
          </cell>
          <cell r="E251" t="str">
            <v>UST</v>
          </cell>
          <cell r="F251">
            <v>30.54</v>
          </cell>
        </row>
        <row r="252">
          <cell r="B252">
            <v>248</v>
          </cell>
          <cell r="C252" t="str">
            <v>直焚吸収冷温水機</v>
          </cell>
          <cell r="D252">
            <v>170</v>
          </cell>
          <cell r="E252" t="str">
            <v>UST</v>
          </cell>
          <cell r="F252">
            <v>34.380000000000003</v>
          </cell>
        </row>
        <row r="253">
          <cell r="B253">
            <v>249</v>
          </cell>
          <cell r="C253" t="str">
            <v>直焚吸収冷温水機</v>
          </cell>
          <cell r="D253">
            <v>205</v>
          </cell>
          <cell r="E253" t="str">
            <v>UST</v>
          </cell>
          <cell r="F253">
            <v>41.1</v>
          </cell>
        </row>
        <row r="254">
          <cell r="B254">
            <v>250</v>
          </cell>
          <cell r="C254" t="str">
            <v>直焚吸収冷温水機</v>
          </cell>
          <cell r="D254">
            <v>255</v>
          </cell>
          <cell r="E254" t="str">
            <v>UST</v>
          </cell>
          <cell r="F254">
            <v>50.7</v>
          </cell>
        </row>
        <row r="255">
          <cell r="B255">
            <v>251</v>
          </cell>
          <cell r="C255" t="str">
            <v>直焚吸収冷温水機</v>
          </cell>
          <cell r="D255">
            <v>300</v>
          </cell>
          <cell r="E255" t="str">
            <v>UST</v>
          </cell>
          <cell r="F255">
            <v>59.34</v>
          </cell>
        </row>
        <row r="256">
          <cell r="B256">
            <v>252</v>
          </cell>
          <cell r="C256" t="str">
            <v>冷却塔(FRP)</v>
          </cell>
          <cell r="D256">
            <v>5</v>
          </cell>
          <cell r="E256" t="str">
            <v>RT</v>
          </cell>
          <cell r="F256">
            <v>1.18</v>
          </cell>
        </row>
        <row r="257">
          <cell r="B257">
            <v>253</v>
          </cell>
          <cell r="C257" t="str">
            <v>冷却塔(FRP)</v>
          </cell>
          <cell r="D257">
            <v>7.5</v>
          </cell>
          <cell r="E257" t="str">
            <v>RT</v>
          </cell>
          <cell r="F257">
            <v>1.27</v>
          </cell>
        </row>
        <row r="258">
          <cell r="B258">
            <v>254</v>
          </cell>
          <cell r="C258" t="str">
            <v>冷却塔(FRP)</v>
          </cell>
          <cell r="D258">
            <v>10</v>
          </cell>
          <cell r="E258" t="str">
            <v>RT</v>
          </cell>
          <cell r="F258">
            <v>1.31</v>
          </cell>
        </row>
        <row r="259">
          <cell r="B259">
            <v>255</v>
          </cell>
          <cell r="C259" t="str">
            <v>冷却塔(FRP)</v>
          </cell>
          <cell r="D259">
            <v>15</v>
          </cell>
          <cell r="E259" t="str">
            <v>RT</v>
          </cell>
          <cell r="F259">
            <v>1.51</v>
          </cell>
        </row>
        <row r="260">
          <cell r="B260">
            <v>256</v>
          </cell>
          <cell r="C260" t="str">
            <v>冷却塔(FRP)</v>
          </cell>
          <cell r="D260">
            <v>20</v>
          </cell>
          <cell r="E260" t="str">
            <v>RT</v>
          </cell>
          <cell r="F260">
            <v>1.59</v>
          </cell>
        </row>
        <row r="261">
          <cell r="B261">
            <v>257</v>
          </cell>
          <cell r="C261" t="str">
            <v>冷却塔(FRP)</v>
          </cell>
          <cell r="D261">
            <v>25</v>
          </cell>
          <cell r="E261" t="str">
            <v>RT</v>
          </cell>
          <cell r="F261">
            <v>1.71</v>
          </cell>
        </row>
        <row r="262">
          <cell r="B262">
            <v>258</v>
          </cell>
          <cell r="C262" t="str">
            <v>冷却塔(FRP)</v>
          </cell>
          <cell r="D262">
            <v>30</v>
          </cell>
          <cell r="E262" t="str">
            <v>RT</v>
          </cell>
          <cell r="F262">
            <v>1.95</v>
          </cell>
        </row>
        <row r="263">
          <cell r="B263">
            <v>259</v>
          </cell>
          <cell r="C263" t="str">
            <v>冷却塔(FRP)</v>
          </cell>
          <cell r="D263">
            <v>40</v>
          </cell>
          <cell r="E263" t="str">
            <v>RT</v>
          </cell>
          <cell r="F263">
            <v>2.52</v>
          </cell>
        </row>
        <row r="264">
          <cell r="B264">
            <v>260</v>
          </cell>
          <cell r="C264" t="str">
            <v>冷却塔(FRP)</v>
          </cell>
          <cell r="D264">
            <v>50</v>
          </cell>
          <cell r="E264" t="str">
            <v>RT</v>
          </cell>
          <cell r="F264">
            <v>2.93</v>
          </cell>
        </row>
        <row r="265">
          <cell r="B265">
            <v>261</v>
          </cell>
          <cell r="C265" t="str">
            <v>冷却塔(FRP)</v>
          </cell>
          <cell r="D265">
            <v>60</v>
          </cell>
          <cell r="E265" t="str">
            <v>RT</v>
          </cell>
          <cell r="F265">
            <v>3.33</v>
          </cell>
        </row>
        <row r="266">
          <cell r="B266">
            <v>262</v>
          </cell>
          <cell r="C266" t="str">
            <v>冷却塔(FRP)</v>
          </cell>
          <cell r="D266">
            <v>80</v>
          </cell>
          <cell r="E266" t="str">
            <v>RT</v>
          </cell>
          <cell r="F266">
            <v>4.47</v>
          </cell>
        </row>
        <row r="267">
          <cell r="B267">
            <v>263</v>
          </cell>
          <cell r="C267" t="str">
            <v>空気熱源ﾊﾟｯｹｰｼﾞ(直吹･ﾀﾞｸﾄ接続)･室内機</v>
          </cell>
          <cell r="D267">
            <v>12.5</v>
          </cell>
          <cell r="E267" t="str">
            <v>kw</v>
          </cell>
          <cell r="F267">
            <v>0.95</v>
          </cell>
        </row>
        <row r="268">
          <cell r="B268">
            <v>264</v>
          </cell>
          <cell r="C268" t="str">
            <v>空気熱源ﾊﾟｯｹｰｼﾞ(直吹･ﾀﾞｸﾄ接続)･室外機</v>
          </cell>
          <cell r="D268">
            <v>12.5</v>
          </cell>
          <cell r="E268" t="str">
            <v>kw</v>
          </cell>
          <cell r="F268">
            <v>0.94</v>
          </cell>
        </row>
        <row r="269">
          <cell r="B269">
            <v>265</v>
          </cell>
          <cell r="C269" t="str">
            <v>空気熱源ﾊﾟｯｹｰｼﾞ(直吹･ﾀﾞｸﾄ接続)･室内機</v>
          </cell>
          <cell r="D269">
            <v>18</v>
          </cell>
          <cell r="E269" t="str">
            <v>kw</v>
          </cell>
          <cell r="F269">
            <v>1.3</v>
          </cell>
        </row>
        <row r="270">
          <cell r="B270">
            <v>266</v>
          </cell>
          <cell r="C270" t="str">
            <v>空気熱源ﾊﾟｯｹｰｼﾞ(直吹･ﾀﾞｸﾄ接続)･室外機</v>
          </cell>
          <cell r="D270">
            <v>18</v>
          </cell>
          <cell r="E270" t="str">
            <v>kw</v>
          </cell>
          <cell r="F270">
            <v>0.52</v>
          </cell>
        </row>
        <row r="271">
          <cell r="B271">
            <v>267</v>
          </cell>
          <cell r="C271" t="str">
            <v>空気熱源ﾊﾟｯｹｰｼﾞ(直吹･ﾀﾞｸﾄ接続)･室内機</v>
          </cell>
          <cell r="D271">
            <v>25</v>
          </cell>
          <cell r="E271" t="str">
            <v>kw</v>
          </cell>
          <cell r="F271">
            <v>1.59</v>
          </cell>
        </row>
        <row r="272">
          <cell r="B272">
            <v>268</v>
          </cell>
          <cell r="C272" t="str">
            <v>空気熱源ﾊﾟｯｹｰｼﾞ(直吹･ﾀﾞｸﾄ接続)･室外機</v>
          </cell>
          <cell r="D272">
            <v>25</v>
          </cell>
          <cell r="E272" t="str">
            <v>kw</v>
          </cell>
          <cell r="F272">
            <v>0.65</v>
          </cell>
        </row>
        <row r="273">
          <cell r="B273">
            <v>269</v>
          </cell>
          <cell r="C273" t="str">
            <v>空気熱源ﾊﾟｯｹｰｼﾞ(直吹･ﾀﾞｸﾄ接続)･室内機</v>
          </cell>
          <cell r="D273">
            <v>35.5</v>
          </cell>
          <cell r="E273" t="str">
            <v>kw</v>
          </cell>
          <cell r="F273">
            <v>2.59</v>
          </cell>
        </row>
        <row r="274">
          <cell r="B274">
            <v>270</v>
          </cell>
          <cell r="C274" t="str">
            <v>空気熱源ﾊﾟｯｹｰｼﾞ(直吹･ﾀﾞｸﾄ接続)･室外機</v>
          </cell>
          <cell r="D274">
            <v>35.5</v>
          </cell>
          <cell r="E274" t="str">
            <v>kw</v>
          </cell>
          <cell r="F274">
            <v>1.1200000000000001</v>
          </cell>
        </row>
        <row r="275">
          <cell r="B275">
            <v>271</v>
          </cell>
          <cell r="C275" t="str">
            <v>空気熱源ﾊﾟｯｹｰｼﾞ(直吹･ﾀﾞｸﾄ接続)･室内機</v>
          </cell>
          <cell r="D275">
            <v>50</v>
          </cell>
          <cell r="E275" t="str">
            <v>kw</v>
          </cell>
          <cell r="F275">
            <v>3.2</v>
          </cell>
        </row>
        <row r="276">
          <cell r="B276">
            <v>272</v>
          </cell>
          <cell r="C276" t="str">
            <v>空気熱源ﾊﾟｯｹｰｼﾞ(直吹･ﾀﾞｸﾄ接続)･室外機</v>
          </cell>
          <cell r="D276">
            <v>50</v>
          </cell>
          <cell r="E276" t="str">
            <v>kw</v>
          </cell>
          <cell r="F276">
            <v>1.1399999999999999</v>
          </cell>
        </row>
        <row r="277">
          <cell r="B277">
            <v>273</v>
          </cell>
          <cell r="C277" t="str">
            <v>空気熱源ﾊﾟｯｹｰｼﾞ(直吹･ﾀﾞｸﾄ接続)･室内機</v>
          </cell>
          <cell r="D277">
            <v>56</v>
          </cell>
          <cell r="E277" t="str">
            <v>kw</v>
          </cell>
          <cell r="F277">
            <v>3.5</v>
          </cell>
        </row>
        <row r="278">
          <cell r="B278">
            <v>274</v>
          </cell>
          <cell r="C278" t="str">
            <v>空気熱源ﾊﾟｯｹｰｼﾞ(直吹･ﾀﾞｸﾄ接続)･室外機</v>
          </cell>
          <cell r="D278">
            <v>56</v>
          </cell>
          <cell r="E278" t="str">
            <v>kw</v>
          </cell>
          <cell r="F278">
            <v>1.29</v>
          </cell>
        </row>
        <row r="279">
          <cell r="B279">
            <v>275</v>
          </cell>
          <cell r="C279" t="str">
            <v>空気熱源ﾊﾟｯｹｰｼﾞ(直吹･ﾀﾞｸﾄ接続)･室内機</v>
          </cell>
          <cell r="D279">
            <v>71</v>
          </cell>
          <cell r="E279" t="str">
            <v>kw</v>
          </cell>
          <cell r="F279">
            <v>4.4400000000000004</v>
          </cell>
        </row>
        <row r="280">
          <cell r="B280">
            <v>276</v>
          </cell>
          <cell r="C280" t="str">
            <v>空気熱源ﾊﾟｯｹｰｼﾞ(直吹･ﾀﾞｸﾄ接続)･室外機</v>
          </cell>
          <cell r="D280">
            <v>71</v>
          </cell>
          <cell r="E280" t="str">
            <v>kw</v>
          </cell>
          <cell r="F280">
            <v>1.82</v>
          </cell>
        </row>
        <row r="281">
          <cell r="B281">
            <v>277</v>
          </cell>
          <cell r="C281" t="str">
            <v>空気熱源ﾊﾟｯｹｰｼﾞ(直吹･ﾀﾞｸﾄ接続)･室外機(天井吊)</v>
          </cell>
          <cell r="D281">
            <v>12.5</v>
          </cell>
          <cell r="E281" t="str">
            <v>kw</v>
          </cell>
          <cell r="F281">
            <v>1.88</v>
          </cell>
        </row>
        <row r="282">
          <cell r="B282">
            <v>278</v>
          </cell>
          <cell r="C282" t="str">
            <v>空気熱源ﾊﾟｯｹｰｼﾞ(直吹･ﾀﾞｸﾄ接続)･室外機(天井吊)</v>
          </cell>
          <cell r="D282">
            <v>18</v>
          </cell>
          <cell r="E282" t="str">
            <v>kw</v>
          </cell>
          <cell r="F282">
            <v>1.04</v>
          </cell>
        </row>
        <row r="283">
          <cell r="B283">
            <v>279</v>
          </cell>
          <cell r="C283" t="str">
            <v>空気熱源ﾊﾟｯｹｰｼﾞ(直吹･ﾀﾞｸﾄ接続)･室外機(天井吊)</v>
          </cell>
          <cell r="D283">
            <v>25</v>
          </cell>
          <cell r="E283" t="str">
            <v>kw</v>
          </cell>
          <cell r="F283">
            <v>1.3</v>
          </cell>
        </row>
        <row r="284">
          <cell r="B284">
            <v>280</v>
          </cell>
          <cell r="C284" t="str">
            <v>空気熱源ﾊﾟｯｹｰｼﾞ(直吹･ﾀﾞｸﾄ接続)･室外機(天井吊)</v>
          </cell>
          <cell r="D284">
            <v>35.5</v>
          </cell>
          <cell r="E284" t="str">
            <v>kw</v>
          </cell>
          <cell r="F284">
            <v>2.2400000000000002</v>
          </cell>
        </row>
        <row r="285">
          <cell r="B285">
            <v>281</v>
          </cell>
          <cell r="C285" t="str">
            <v>空気熱源ﾊﾟｯｹｰｼﾞ(直吹･ﾀﾞｸﾄ接続)･室外機(天井吊)</v>
          </cell>
          <cell r="D285">
            <v>50</v>
          </cell>
          <cell r="E285" t="str">
            <v>kw</v>
          </cell>
          <cell r="F285">
            <v>2.2799999999999998</v>
          </cell>
        </row>
        <row r="286">
          <cell r="B286">
            <v>282</v>
          </cell>
          <cell r="C286" t="str">
            <v>空気熱源ﾊﾟｯｹｰｼﾞ(直吹･ﾀﾞｸﾄ接続)･室外機(天井吊)</v>
          </cell>
          <cell r="D286">
            <v>56</v>
          </cell>
          <cell r="E286" t="str">
            <v>kw</v>
          </cell>
          <cell r="F286">
            <v>2.58</v>
          </cell>
        </row>
        <row r="287">
          <cell r="B287">
            <v>283</v>
          </cell>
          <cell r="C287" t="str">
            <v>空気熱源ﾊﾟｯｹｰｼﾞ(直吹･ﾀﾞｸﾄ接続)･室外機(天井吊)</v>
          </cell>
          <cell r="D287">
            <v>71</v>
          </cell>
          <cell r="E287" t="str">
            <v>kw</v>
          </cell>
          <cell r="F287">
            <v>3.64</v>
          </cell>
        </row>
        <row r="288">
          <cell r="B288">
            <v>284</v>
          </cell>
          <cell r="C288" t="str">
            <v>ｳｲﾝｸﾞﾎﾟﾝﾌﾟ</v>
          </cell>
          <cell r="D288">
            <v>12.5</v>
          </cell>
          <cell r="E288" t="str">
            <v>kw</v>
          </cell>
          <cell r="F288">
            <v>1.1279999999999999</v>
          </cell>
        </row>
        <row r="289">
          <cell r="B289">
            <v>285</v>
          </cell>
          <cell r="C289" t="str">
            <v>空気熱源ﾊﾟｯｹｰｼﾞ(直吹･ﾀﾞｸﾄ接続)･室外機(防振基礎)</v>
          </cell>
          <cell r="D289">
            <v>18</v>
          </cell>
          <cell r="E289" t="str">
            <v>kw</v>
          </cell>
          <cell r="F289">
            <v>0.624</v>
          </cell>
        </row>
        <row r="290">
          <cell r="B290">
            <v>286</v>
          </cell>
          <cell r="C290" t="str">
            <v>空気熱源ﾊﾟｯｹｰｼﾞ(直吹･ﾀﾞｸﾄ接続)･室外機(防振基礎)</v>
          </cell>
          <cell r="D290">
            <v>25</v>
          </cell>
          <cell r="E290" t="str">
            <v>kw</v>
          </cell>
          <cell r="F290">
            <v>0.78</v>
          </cell>
        </row>
        <row r="291">
          <cell r="B291">
            <v>287</v>
          </cell>
          <cell r="C291" t="str">
            <v>空気熱源ﾊﾟｯｹｰｼﾞ(直吹･ﾀﾞｸﾄ接続)･室外機(防振基礎)</v>
          </cell>
          <cell r="D291">
            <v>35.5</v>
          </cell>
          <cell r="E291" t="str">
            <v>kw</v>
          </cell>
          <cell r="F291">
            <v>1.3440000000000001</v>
          </cell>
        </row>
        <row r="292">
          <cell r="B292">
            <v>288</v>
          </cell>
          <cell r="C292" t="str">
            <v>空気熱源ﾊﾟｯｹｰｼﾞ(直吹･ﾀﾞｸﾄ接続)･室外機(防振基礎)</v>
          </cell>
          <cell r="D292">
            <v>50</v>
          </cell>
          <cell r="E292" t="str">
            <v>kw</v>
          </cell>
          <cell r="F292">
            <v>1.3679999999999999</v>
          </cell>
        </row>
        <row r="293">
          <cell r="B293">
            <v>289</v>
          </cell>
          <cell r="C293" t="str">
            <v>空気熱源ﾊﾟｯｹｰｼﾞ(直吹･ﾀﾞｸﾄ接続)･室外機(防振基礎)</v>
          </cell>
          <cell r="D293">
            <v>56</v>
          </cell>
          <cell r="E293" t="str">
            <v>kw</v>
          </cell>
          <cell r="F293">
            <v>1.548</v>
          </cell>
        </row>
        <row r="294">
          <cell r="B294">
            <v>290</v>
          </cell>
          <cell r="C294" t="str">
            <v>空気熱源ﾊﾟｯｹｰｼﾞ(直吹･ﾀﾞｸﾄ接続)･室外機(防振基礎)</v>
          </cell>
          <cell r="D294">
            <v>71</v>
          </cell>
          <cell r="E294" t="str">
            <v>kw</v>
          </cell>
          <cell r="F294">
            <v>2.1840000000000002</v>
          </cell>
        </row>
        <row r="295">
          <cell r="B295">
            <v>291</v>
          </cell>
          <cell r="C295" t="str">
            <v>空気熱源ﾊﾟｯｹｰｼﾞ室外機</v>
          </cell>
          <cell r="D295">
            <v>2.8</v>
          </cell>
          <cell r="E295" t="str">
            <v>kw</v>
          </cell>
          <cell r="F295">
            <v>0.45</v>
          </cell>
        </row>
        <row r="296">
          <cell r="B296">
            <v>292</v>
          </cell>
          <cell r="C296" t="str">
            <v>空気熱源ﾊﾟｯｹｰｼﾞ室外機</v>
          </cell>
          <cell r="D296">
            <v>3.2</v>
          </cell>
          <cell r="E296" t="str">
            <v>kw</v>
          </cell>
          <cell r="F296">
            <v>0.55000000000000004</v>
          </cell>
        </row>
        <row r="297">
          <cell r="B297">
            <v>293</v>
          </cell>
          <cell r="C297" t="str">
            <v>空気熱源ﾊﾟｯｹｰｼﾞ室外機</v>
          </cell>
          <cell r="D297">
            <v>4</v>
          </cell>
          <cell r="E297" t="str">
            <v>kw</v>
          </cell>
          <cell r="F297">
            <v>0.57999999999999996</v>
          </cell>
        </row>
        <row r="298">
          <cell r="B298">
            <v>294</v>
          </cell>
          <cell r="C298" t="str">
            <v>空気熱源ﾊﾟｯｹｰｼﾞ室外機</v>
          </cell>
          <cell r="D298">
            <v>4.5</v>
          </cell>
          <cell r="E298" t="str">
            <v>kw</v>
          </cell>
          <cell r="F298">
            <v>0.62</v>
          </cell>
        </row>
        <row r="299">
          <cell r="B299">
            <v>295</v>
          </cell>
          <cell r="C299" t="str">
            <v>空気熱源ﾊﾟｯｹｰｼﾞ室外機</v>
          </cell>
          <cell r="D299">
            <v>5</v>
          </cell>
          <cell r="E299" t="str">
            <v>kw</v>
          </cell>
          <cell r="F299">
            <v>0.66</v>
          </cell>
        </row>
        <row r="300">
          <cell r="B300">
            <v>296</v>
          </cell>
          <cell r="C300" t="str">
            <v>空気熱源ﾊﾟｯｹｰｼﾞ室外機</v>
          </cell>
          <cell r="D300">
            <v>5.6</v>
          </cell>
          <cell r="E300" t="str">
            <v>kw</v>
          </cell>
          <cell r="F300">
            <v>0.77</v>
          </cell>
        </row>
        <row r="301">
          <cell r="B301">
            <v>297</v>
          </cell>
          <cell r="C301" t="str">
            <v>空気熱源ﾊﾟｯｹｰｼﾞ室外機</v>
          </cell>
          <cell r="D301">
            <v>6.3</v>
          </cell>
          <cell r="E301" t="str">
            <v>kw</v>
          </cell>
          <cell r="F301">
            <v>0.8</v>
          </cell>
        </row>
        <row r="302">
          <cell r="B302">
            <v>298</v>
          </cell>
          <cell r="C302" t="str">
            <v>空気熱源ﾊﾟｯｹｰｼﾞ室外機</v>
          </cell>
          <cell r="D302">
            <v>7.1</v>
          </cell>
          <cell r="E302" t="str">
            <v>kw</v>
          </cell>
          <cell r="F302">
            <v>0.83</v>
          </cell>
        </row>
        <row r="303">
          <cell r="B303">
            <v>299</v>
          </cell>
          <cell r="C303" t="str">
            <v>空気熱源ﾊﾟｯｹｰｼﾞ室外機</v>
          </cell>
          <cell r="D303">
            <v>8</v>
          </cell>
          <cell r="E303" t="str">
            <v>kw</v>
          </cell>
          <cell r="F303">
            <v>0.98</v>
          </cell>
        </row>
        <row r="304">
          <cell r="B304">
            <v>300</v>
          </cell>
          <cell r="C304" t="str">
            <v>空気熱源ﾊﾟｯｹｰｼﾞ室外機</v>
          </cell>
          <cell r="D304">
            <v>10</v>
          </cell>
          <cell r="E304" t="str">
            <v>kw</v>
          </cell>
          <cell r="F304">
            <v>1.0900000000000001</v>
          </cell>
        </row>
        <row r="305">
          <cell r="B305">
            <v>301</v>
          </cell>
          <cell r="C305" t="str">
            <v>空気熱源ﾊﾟｯｹｰｼﾞ室外機</v>
          </cell>
          <cell r="D305">
            <v>12.5</v>
          </cell>
          <cell r="E305" t="str">
            <v>kw</v>
          </cell>
          <cell r="F305">
            <v>1.24</v>
          </cell>
        </row>
        <row r="306">
          <cell r="B306">
            <v>302</v>
          </cell>
          <cell r="C306" t="str">
            <v>空気熱源ﾊﾟｯｹｰｼﾞ室外機</v>
          </cell>
          <cell r="D306">
            <v>14</v>
          </cell>
          <cell r="E306" t="str">
            <v>kw</v>
          </cell>
          <cell r="F306">
            <v>1.28</v>
          </cell>
        </row>
        <row r="307">
          <cell r="B307">
            <v>303</v>
          </cell>
          <cell r="C307" t="str">
            <v>空気熱源ﾊﾟｯｹｰｼﾞ室外機</v>
          </cell>
          <cell r="D307">
            <v>20</v>
          </cell>
          <cell r="E307" t="str">
            <v>kw</v>
          </cell>
          <cell r="F307">
            <v>2.29</v>
          </cell>
        </row>
        <row r="308">
          <cell r="B308">
            <v>304</v>
          </cell>
          <cell r="C308" t="str">
            <v>空気熱源ﾊﾟｯｹｰｼﾞ室外機</v>
          </cell>
          <cell r="D308">
            <v>25</v>
          </cell>
          <cell r="E308" t="str">
            <v>kw</v>
          </cell>
          <cell r="F308">
            <v>2.56</v>
          </cell>
        </row>
        <row r="309">
          <cell r="B309">
            <v>305</v>
          </cell>
          <cell r="C309" t="str">
            <v>空気熱源ﾊﾟｯｹｰｼﾞ室外機(天井吊)</v>
          </cell>
          <cell r="D309">
            <v>2.8</v>
          </cell>
          <cell r="E309" t="str">
            <v>kw</v>
          </cell>
          <cell r="F309">
            <v>0.9</v>
          </cell>
        </row>
        <row r="310">
          <cell r="B310">
            <v>306</v>
          </cell>
          <cell r="C310" t="str">
            <v>空気熱源ﾊﾟｯｹｰｼﾞ室外機(天井吊)</v>
          </cell>
          <cell r="D310">
            <v>3.2</v>
          </cell>
          <cell r="E310" t="str">
            <v>kw</v>
          </cell>
          <cell r="F310">
            <v>1.1000000000000001</v>
          </cell>
        </row>
        <row r="311">
          <cell r="B311">
            <v>307</v>
          </cell>
          <cell r="C311" t="str">
            <v>空気熱源ﾊﾟｯｹｰｼﾞ室外機(天井吊)</v>
          </cell>
          <cell r="D311">
            <v>4</v>
          </cell>
          <cell r="E311" t="str">
            <v>kw</v>
          </cell>
          <cell r="F311">
            <v>1.1599999999999999</v>
          </cell>
        </row>
        <row r="312">
          <cell r="B312">
            <v>308</v>
          </cell>
          <cell r="C312" t="str">
            <v>空気熱源ﾊﾟｯｹｰｼﾞ室外機(天井吊)</v>
          </cell>
          <cell r="D312">
            <v>4.5</v>
          </cell>
          <cell r="E312" t="str">
            <v>kw</v>
          </cell>
          <cell r="F312">
            <v>1.24</v>
          </cell>
        </row>
        <row r="313">
          <cell r="B313">
            <v>309</v>
          </cell>
          <cell r="C313" t="str">
            <v>空気熱源ﾊﾟｯｹｰｼﾞ室外機(天井吊)</v>
          </cell>
          <cell r="D313">
            <v>5</v>
          </cell>
          <cell r="E313" t="str">
            <v>kw</v>
          </cell>
          <cell r="F313">
            <v>1.32</v>
          </cell>
        </row>
        <row r="314">
          <cell r="B314">
            <v>310</v>
          </cell>
          <cell r="C314" t="str">
            <v>空気熱源ﾊﾟｯｹｰｼﾞ室外機(天井吊)</v>
          </cell>
          <cell r="D314">
            <v>5.6</v>
          </cell>
          <cell r="E314" t="str">
            <v>kw</v>
          </cell>
          <cell r="F314">
            <v>1.54</v>
          </cell>
        </row>
        <row r="315">
          <cell r="B315">
            <v>311</v>
          </cell>
          <cell r="C315" t="str">
            <v>空気熱源ﾊﾟｯｹｰｼﾞ室外機(天井吊)</v>
          </cell>
          <cell r="D315">
            <v>6.3</v>
          </cell>
          <cell r="E315" t="str">
            <v>kw</v>
          </cell>
          <cell r="F315">
            <v>1.6</v>
          </cell>
        </row>
        <row r="316">
          <cell r="B316">
            <v>312</v>
          </cell>
          <cell r="C316" t="str">
            <v>空気熱源ﾊﾟｯｹｰｼﾞ室外機(天井吊)</v>
          </cell>
          <cell r="D316">
            <v>7.1</v>
          </cell>
          <cell r="E316" t="str">
            <v>kw</v>
          </cell>
          <cell r="F316">
            <v>1.66</v>
          </cell>
        </row>
        <row r="317">
          <cell r="B317">
            <v>313</v>
          </cell>
          <cell r="C317" t="str">
            <v>空気熱源ﾊﾟｯｹｰｼﾞ室外機(天井吊)</v>
          </cell>
          <cell r="D317">
            <v>8</v>
          </cell>
          <cell r="E317" t="str">
            <v>kw</v>
          </cell>
          <cell r="F317">
            <v>1.96</v>
          </cell>
        </row>
        <row r="318">
          <cell r="B318">
            <v>314</v>
          </cell>
          <cell r="C318" t="str">
            <v>空気熱源ﾊﾟｯｹｰｼﾞ室外機(天井吊)</v>
          </cell>
          <cell r="D318">
            <v>10</v>
          </cell>
          <cell r="E318" t="str">
            <v>kw</v>
          </cell>
          <cell r="F318">
            <v>2.1800000000000002</v>
          </cell>
        </row>
        <row r="319">
          <cell r="B319">
            <v>315</v>
          </cell>
          <cell r="C319" t="str">
            <v>空気熱源ﾊﾟｯｹｰｼﾞ室外機(天井吊)</v>
          </cell>
          <cell r="D319">
            <v>12.5</v>
          </cell>
          <cell r="E319" t="str">
            <v>kw</v>
          </cell>
          <cell r="F319">
            <v>2.48</v>
          </cell>
        </row>
        <row r="320">
          <cell r="B320">
            <v>316</v>
          </cell>
          <cell r="C320" t="str">
            <v>空気熱源ﾊﾟｯｹｰｼﾞ室外機(天井吊)</v>
          </cell>
          <cell r="D320">
            <v>14</v>
          </cell>
          <cell r="E320" t="str">
            <v>kw</v>
          </cell>
          <cell r="F320">
            <v>2.56</v>
          </cell>
        </row>
        <row r="321">
          <cell r="B321">
            <v>317</v>
          </cell>
          <cell r="C321" t="str">
            <v>空気熱源ﾊﾟｯｹｰｼﾞ室外機(天井吊)</v>
          </cell>
          <cell r="D321">
            <v>20</v>
          </cell>
          <cell r="E321" t="str">
            <v>kw</v>
          </cell>
          <cell r="F321">
            <v>4.58</v>
          </cell>
        </row>
        <row r="322">
          <cell r="B322">
            <v>318</v>
          </cell>
          <cell r="C322" t="str">
            <v>空気熱源ﾊﾟｯｹｰｼﾞ室外機(天井吊)</v>
          </cell>
          <cell r="D322">
            <v>25</v>
          </cell>
          <cell r="E322" t="str">
            <v>kw</v>
          </cell>
          <cell r="F322">
            <v>5.12</v>
          </cell>
        </row>
        <row r="323">
          <cell r="B323">
            <v>319</v>
          </cell>
          <cell r="C323" t="str">
            <v>空気熱源ﾊﾟｯｹｰｼﾞ室外機(防振基礎)</v>
          </cell>
          <cell r="D323">
            <v>2.8</v>
          </cell>
          <cell r="E323" t="str">
            <v>kw</v>
          </cell>
          <cell r="F323">
            <v>0.54</v>
          </cell>
        </row>
        <row r="324">
          <cell r="B324">
            <v>320</v>
          </cell>
          <cell r="C324" t="str">
            <v>空気熱源ﾊﾟｯｹｰｼﾞ室外機(防振基礎)</v>
          </cell>
          <cell r="D324">
            <v>3.2</v>
          </cell>
          <cell r="E324" t="str">
            <v>kw</v>
          </cell>
          <cell r="F324">
            <v>0.66</v>
          </cell>
        </row>
        <row r="325">
          <cell r="B325">
            <v>321</v>
          </cell>
          <cell r="C325" t="str">
            <v>空気熱源ﾊﾟｯｹｰｼﾞ室外機(防振基礎)</v>
          </cell>
          <cell r="D325">
            <v>4</v>
          </cell>
          <cell r="E325" t="str">
            <v>kw</v>
          </cell>
          <cell r="F325">
            <v>0.69599999999999995</v>
          </cell>
        </row>
        <row r="326">
          <cell r="B326">
            <v>322</v>
          </cell>
          <cell r="C326" t="str">
            <v>空気熱源ﾊﾟｯｹｰｼﾞ室外機(防振基礎)</v>
          </cell>
          <cell r="D326">
            <v>4.5</v>
          </cell>
          <cell r="E326" t="str">
            <v>kw</v>
          </cell>
          <cell r="F326">
            <v>0.74399999999999999</v>
          </cell>
        </row>
        <row r="327">
          <cell r="B327">
            <v>323</v>
          </cell>
          <cell r="C327" t="str">
            <v>空気熱源ﾊﾟｯｹｰｼﾞ室外機(防振基礎)</v>
          </cell>
          <cell r="D327">
            <v>5</v>
          </cell>
          <cell r="E327" t="str">
            <v>kw</v>
          </cell>
          <cell r="F327">
            <v>0.79200000000000004</v>
          </cell>
        </row>
        <row r="328">
          <cell r="B328">
            <v>324</v>
          </cell>
          <cell r="C328" t="str">
            <v>空気熱源ﾊﾟｯｹｰｼﾞ室外機(防振基礎)</v>
          </cell>
          <cell r="D328">
            <v>5.6</v>
          </cell>
          <cell r="E328" t="str">
            <v>kw</v>
          </cell>
          <cell r="F328">
            <v>0.92399999999999993</v>
          </cell>
        </row>
        <row r="329">
          <cell r="B329">
            <v>325</v>
          </cell>
          <cell r="C329" t="str">
            <v>空気熱源ﾊﾟｯｹｰｼﾞ室外機(防振基礎)</v>
          </cell>
          <cell r="D329">
            <v>6.3</v>
          </cell>
          <cell r="E329" t="str">
            <v>kw</v>
          </cell>
          <cell r="F329">
            <v>0.96</v>
          </cell>
        </row>
        <row r="330">
          <cell r="B330">
            <v>326</v>
          </cell>
          <cell r="C330" t="str">
            <v>空気熱源ﾊﾟｯｹｰｼﾞ室外機(防振基礎)</v>
          </cell>
          <cell r="D330">
            <v>7.1</v>
          </cell>
          <cell r="E330" t="str">
            <v>kw</v>
          </cell>
          <cell r="F330">
            <v>0.99599999999999989</v>
          </cell>
        </row>
        <row r="331">
          <cell r="B331">
            <v>327</v>
          </cell>
          <cell r="C331" t="str">
            <v>空気熱源ﾊﾟｯｹｰｼﾞ室外機(防振基礎)</v>
          </cell>
          <cell r="D331">
            <v>8</v>
          </cell>
          <cell r="E331" t="str">
            <v>kw</v>
          </cell>
          <cell r="F331">
            <v>1.1759999999999999</v>
          </cell>
        </row>
        <row r="332">
          <cell r="B332">
            <v>328</v>
          </cell>
          <cell r="C332" t="str">
            <v>空気熱源ﾊﾟｯｹｰｼﾞ室外機(防振基礎)</v>
          </cell>
          <cell r="D332">
            <v>10</v>
          </cell>
          <cell r="E332" t="str">
            <v>kw</v>
          </cell>
          <cell r="F332">
            <v>1.3080000000000001</v>
          </cell>
        </row>
        <row r="333">
          <cell r="B333">
            <v>329</v>
          </cell>
          <cell r="C333" t="str">
            <v>空気熱源ﾊﾟｯｹｰｼﾞ室外機(防振基礎)</v>
          </cell>
          <cell r="D333">
            <v>12.5</v>
          </cell>
          <cell r="E333" t="str">
            <v>kw</v>
          </cell>
          <cell r="F333">
            <v>1.488</v>
          </cell>
        </row>
        <row r="334">
          <cell r="B334">
            <v>330</v>
          </cell>
          <cell r="C334" t="str">
            <v>空気熱源ﾊﾟｯｹｰｼﾞ室外機(防振基礎)</v>
          </cell>
          <cell r="D334">
            <v>14</v>
          </cell>
          <cell r="E334" t="str">
            <v>kw</v>
          </cell>
          <cell r="F334">
            <v>1.536</v>
          </cell>
        </row>
        <row r="335">
          <cell r="B335">
            <v>331</v>
          </cell>
          <cell r="C335" t="str">
            <v>空気熱源ﾊﾟｯｹｰｼﾞ室外機(防振基礎)</v>
          </cell>
          <cell r="D335">
            <v>20</v>
          </cell>
          <cell r="E335" t="str">
            <v>kw</v>
          </cell>
          <cell r="F335">
            <v>2.7479999999999998</v>
          </cell>
        </row>
        <row r="336">
          <cell r="B336">
            <v>332</v>
          </cell>
          <cell r="C336" t="str">
            <v>空気熱源ﾊﾟｯｹｰｼﾞ室外機(防振基礎)</v>
          </cell>
          <cell r="D336">
            <v>25</v>
          </cell>
          <cell r="E336" t="str">
            <v>kw</v>
          </cell>
          <cell r="F336">
            <v>3.0720000000000001</v>
          </cell>
        </row>
        <row r="337">
          <cell r="B337">
            <v>333</v>
          </cell>
          <cell r="C337" t="str">
            <v>空気熱源ﾊﾟｯｹｰｼﾞ室内機(ｶｾｯﾄ)</v>
          </cell>
          <cell r="D337">
            <v>2.8</v>
          </cell>
          <cell r="E337" t="str">
            <v>kw</v>
          </cell>
          <cell r="F337">
            <v>0.41</v>
          </cell>
        </row>
        <row r="338">
          <cell r="B338">
            <v>334</v>
          </cell>
          <cell r="C338" t="str">
            <v>空気熱源ﾊﾟｯｹｰｼﾞ室内機(ｶｾｯﾄ)</v>
          </cell>
          <cell r="D338">
            <v>3.2</v>
          </cell>
          <cell r="E338" t="str">
            <v>kw</v>
          </cell>
          <cell r="F338">
            <v>0.5</v>
          </cell>
        </row>
        <row r="339">
          <cell r="B339">
            <v>335</v>
          </cell>
          <cell r="C339" t="str">
            <v>空気熱源ﾊﾟｯｹｰｼﾞ室内機(ｶｾｯﾄ)</v>
          </cell>
          <cell r="D339">
            <v>4</v>
          </cell>
          <cell r="E339" t="str">
            <v>kw</v>
          </cell>
          <cell r="F339">
            <v>0.51</v>
          </cell>
        </row>
        <row r="340">
          <cell r="B340">
            <v>336</v>
          </cell>
          <cell r="C340" t="str">
            <v>空気熱源ﾊﾟｯｹｰｼﾞ室内機(ｶｾｯﾄ)</v>
          </cell>
          <cell r="D340">
            <v>4.5</v>
          </cell>
          <cell r="E340" t="str">
            <v>kw</v>
          </cell>
          <cell r="F340">
            <v>0.52</v>
          </cell>
        </row>
        <row r="341">
          <cell r="B341">
            <v>337</v>
          </cell>
          <cell r="C341" t="str">
            <v>空気熱源ﾊﾟｯｹｰｼﾞ室内機(ｶｾｯﾄ)</v>
          </cell>
          <cell r="D341">
            <v>5</v>
          </cell>
          <cell r="E341" t="str">
            <v>kw</v>
          </cell>
          <cell r="F341">
            <v>0.52</v>
          </cell>
        </row>
        <row r="342">
          <cell r="B342">
            <v>338</v>
          </cell>
          <cell r="C342" t="str">
            <v>空気熱源ﾊﾟｯｹｰｼﾞ室内機(ｶｾｯﾄ)</v>
          </cell>
          <cell r="D342">
            <v>5.6</v>
          </cell>
          <cell r="E342" t="str">
            <v>kw</v>
          </cell>
          <cell r="F342">
            <v>0.53</v>
          </cell>
        </row>
        <row r="343">
          <cell r="B343">
            <v>339</v>
          </cell>
          <cell r="C343" t="str">
            <v>空気熱源ﾊﾟｯｹｰｼﾞ室内機(ｶｾｯﾄ)</v>
          </cell>
          <cell r="D343">
            <v>6.3</v>
          </cell>
          <cell r="E343" t="str">
            <v>kw</v>
          </cell>
          <cell r="F343">
            <v>0.53</v>
          </cell>
        </row>
        <row r="344">
          <cell r="B344">
            <v>340</v>
          </cell>
          <cell r="C344" t="str">
            <v>空気熱源ﾊﾟｯｹｰｼﾞ室内機(ｶｾｯﾄ)</v>
          </cell>
          <cell r="D344">
            <v>7.1</v>
          </cell>
          <cell r="E344" t="str">
            <v>kw</v>
          </cell>
          <cell r="F344">
            <v>0.53</v>
          </cell>
        </row>
        <row r="345">
          <cell r="B345">
            <v>341</v>
          </cell>
          <cell r="C345" t="str">
            <v>空気熱源ﾊﾟｯｹｰｼﾞ室内機(ｶｾｯﾄ)</v>
          </cell>
          <cell r="D345">
            <v>8</v>
          </cell>
          <cell r="E345" t="str">
            <v>kw</v>
          </cell>
          <cell r="F345">
            <v>0.63</v>
          </cell>
        </row>
        <row r="346">
          <cell r="B346">
            <v>342</v>
          </cell>
          <cell r="C346" t="str">
            <v>空気熱源ﾊﾟｯｹｰｼﾞ室内機(ｶｾｯﾄ)</v>
          </cell>
          <cell r="D346">
            <v>10</v>
          </cell>
          <cell r="E346" t="str">
            <v>kw</v>
          </cell>
          <cell r="F346">
            <v>0.81</v>
          </cell>
        </row>
        <row r="347">
          <cell r="B347">
            <v>343</v>
          </cell>
          <cell r="C347" t="str">
            <v>空気熱源ﾊﾟｯｹｰｼﾞ室内機(ｶｾｯﾄ)</v>
          </cell>
          <cell r="D347">
            <v>12.5</v>
          </cell>
          <cell r="E347" t="str">
            <v>kw</v>
          </cell>
          <cell r="F347">
            <v>0.81</v>
          </cell>
        </row>
        <row r="348">
          <cell r="B348">
            <v>344</v>
          </cell>
          <cell r="C348" t="str">
            <v>空気熱源ﾊﾟｯｹｰｼﾞ室内機(ｶｾｯﾄ)</v>
          </cell>
          <cell r="D348">
            <v>14</v>
          </cell>
          <cell r="E348" t="str">
            <v>kw</v>
          </cell>
          <cell r="F348">
            <v>0.82</v>
          </cell>
        </row>
        <row r="349">
          <cell r="B349">
            <v>345</v>
          </cell>
          <cell r="C349" t="str">
            <v>空気熱源ﾊﾟｯｹｰｼﾞ室内機(壁掛)</v>
          </cell>
          <cell r="D349">
            <v>3.2</v>
          </cell>
          <cell r="E349" t="str">
            <v>kw</v>
          </cell>
          <cell r="F349">
            <v>0.27</v>
          </cell>
        </row>
        <row r="350">
          <cell r="B350">
            <v>346</v>
          </cell>
          <cell r="C350" t="str">
            <v>空気熱源ﾊﾟｯｹｰｼﾞ室内機(壁掛)</v>
          </cell>
          <cell r="D350">
            <v>4</v>
          </cell>
          <cell r="E350" t="str">
            <v>kw</v>
          </cell>
          <cell r="F350">
            <v>0.27</v>
          </cell>
        </row>
        <row r="351">
          <cell r="B351">
            <v>347</v>
          </cell>
          <cell r="C351" t="str">
            <v>空気熱源ﾊﾟｯｹｰｼﾞ室内機(壁掛)</v>
          </cell>
          <cell r="D351">
            <v>4.5</v>
          </cell>
          <cell r="E351" t="str">
            <v>kw</v>
          </cell>
          <cell r="F351">
            <v>0.27</v>
          </cell>
        </row>
        <row r="352">
          <cell r="B352">
            <v>348</v>
          </cell>
          <cell r="C352" t="str">
            <v>空気熱源ﾊﾟｯｹｰｼﾞ室内機(壁掛)</v>
          </cell>
          <cell r="D352">
            <v>5</v>
          </cell>
          <cell r="E352" t="str">
            <v>kw</v>
          </cell>
          <cell r="F352">
            <v>0.27</v>
          </cell>
        </row>
        <row r="353">
          <cell r="B353">
            <v>349</v>
          </cell>
          <cell r="C353" t="str">
            <v>空気熱源ﾊﾟｯｹｰｼﾞ室内機(壁掛)</v>
          </cell>
          <cell r="D353">
            <v>5.6</v>
          </cell>
          <cell r="E353" t="str">
            <v>kw</v>
          </cell>
          <cell r="F353">
            <v>0.3</v>
          </cell>
        </row>
        <row r="354">
          <cell r="B354">
            <v>350</v>
          </cell>
          <cell r="C354" t="str">
            <v>空気熱源ﾊﾟｯｹｰｼﾞ室内機(壁掛)</v>
          </cell>
          <cell r="D354">
            <v>6.3</v>
          </cell>
          <cell r="E354" t="str">
            <v>kw</v>
          </cell>
          <cell r="F354">
            <v>0.3</v>
          </cell>
        </row>
        <row r="355">
          <cell r="B355">
            <v>351</v>
          </cell>
          <cell r="C355" t="str">
            <v>空気熱源ﾊﾟｯｹｰｼﾞ室内機(壁掛)</v>
          </cell>
          <cell r="D355">
            <v>7.1</v>
          </cell>
          <cell r="E355" t="str">
            <v>kw</v>
          </cell>
          <cell r="F355">
            <v>0.31</v>
          </cell>
        </row>
        <row r="356">
          <cell r="B356">
            <v>352</v>
          </cell>
          <cell r="C356" t="str">
            <v>空気熱源ﾊﾟｯｹｰｼﾞ室内機(壁掛)</v>
          </cell>
          <cell r="D356">
            <v>8</v>
          </cell>
          <cell r="E356" t="str">
            <v>kw</v>
          </cell>
          <cell r="F356">
            <v>0.33</v>
          </cell>
        </row>
        <row r="357">
          <cell r="B357">
            <v>353</v>
          </cell>
          <cell r="C357" t="str">
            <v>空気熱源ﾊﾟｯｹｰｼﾞ室内機(壁掛)</v>
          </cell>
          <cell r="D357">
            <v>10</v>
          </cell>
          <cell r="E357" t="str">
            <v>kw</v>
          </cell>
          <cell r="F357">
            <v>0.42</v>
          </cell>
        </row>
        <row r="358">
          <cell r="B358">
            <v>354</v>
          </cell>
          <cell r="C358" t="str">
            <v>空気熱源ﾊﾟｯｹｰｼﾞ室内機(壁掛)</v>
          </cell>
          <cell r="D358">
            <v>12.5</v>
          </cell>
          <cell r="E358" t="str">
            <v>kw</v>
          </cell>
          <cell r="F358">
            <v>0.55000000000000004</v>
          </cell>
        </row>
        <row r="359">
          <cell r="B359">
            <v>355</v>
          </cell>
          <cell r="C359" t="str">
            <v>空気熱源ﾊﾟｯｹｰｼﾞ室内機(壁掛)</v>
          </cell>
          <cell r="D359">
            <v>14</v>
          </cell>
          <cell r="E359" t="str">
            <v>kw</v>
          </cell>
          <cell r="F359">
            <v>0.6</v>
          </cell>
        </row>
        <row r="360">
          <cell r="B360">
            <v>356</v>
          </cell>
          <cell r="C360" t="str">
            <v>空気熱源ﾊﾟｯｹｰｼﾞ室内機(床置)</v>
          </cell>
          <cell r="D360">
            <v>2.8</v>
          </cell>
          <cell r="E360" t="str">
            <v>kw</v>
          </cell>
          <cell r="F360">
            <v>0.15</v>
          </cell>
        </row>
        <row r="361">
          <cell r="B361">
            <v>357</v>
          </cell>
          <cell r="C361" t="str">
            <v>空気熱源ﾊﾟｯｹｰｼﾞ室内機(床置)</v>
          </cell>
          <cell r="D361">
            <v>3.2</v>
          </cell>
          <cell r="E361" t="str">
            <v>kw</v>
          </cell>
          <cell r="F361">
            <v>0.15</v>
          </cell>
        </row>
        <row r="362">
          <cell r="B362">
            <v>358</v>
          </cell>
          <cell r="C362" t="str">
            <v>空気熱源ﾊﾟｯｹｰｼﾞ室内機(床置)</v>
          </cell>
          <cell r="D362">
            <v>4</v>
          </cell>
          <cell r="E362" t="str">
            <v>kw</v>
          </cell>
          <cell r="F362">
            <v>0.18</v>
          </cell>
        </row>
        <row r="363">
          <cell r="B363">
            <v>359</v>
          </cell>
          <cell r="C363" t="str">
            <v>空気熱源ﾊﾟｯｹｰｼﾞ室内機(床置)</v>
          </cell>
          <cell r="D363">
            <v>4.5</v>
          </cell>
          <cell r="E363" t="str">
            <v>kw</v>
          </cell>
          <cell r="F363">
            <v>0.3</v>
          </cell>
        </row>
        <row r="364">
          <cell r="B364">
            <v>360</v>
          </cell>
          <cell r="C364" t="str">
            <v>空気熱源ﾊﾟｯｹｰｼﾞ室内機(床置)</v>
          </cell>
          <cell r="D364">
            <v>5</v>
          </cell>
          <cell r="E364" t="str">
            <v>kw</v>
          </cell>
          <cell r="F364">
            <v>0.3</v>
          </cell>
        </row>
        <row r="365">
          <cell r="B365">
            <v>361</v>
          </cell>
          <cell r="C365" t="str">
            <v>空気熱源ﾊﾟｯｹｰｼﾞ室内機(床置)</v>
          </cell>
          <cell r="D365">
            <v>5.6</v>
          </cell>
          <cell r="E365" t="str">
            <v>kw</v>
          </cell>
          <cell r="F365">
            <v>0.31</v>
          </cell>
        </row>
        <row r="366">
          <cell r="B366">
            <v>362</v>
          </cell>
          <cell r="C366" t="str">
            <v>空気熱源ﾊﾟｯｹｰｼﾞ室内機(床置)</v>
          </cell>
          <cell r="D366">
            <v>6.3</v>
          </cell>
          <cell r="E366" t="str">
            <v>kw</v>
          </cell>
          <cell r="F366">
            <v>0.36</v>
          </cell>
        </row>
        <row r="367">
          <cell r="B367">
            <v>363</v>
          </cell>
          <cell r="C367" t="str">
            <v>空気熱源ﾊﾟｯｹｰｼﾞ室内機(床置)</v>
          </cell>
          <cell r="D367">
            <v>7.1</v>
          </cell>
          <cell r="E367" t="str">
            <v>kw</v>
          </cell>
          <cell r="F367">
            <v>0.36</v>
          </cell>
        </row>
        <row r="368">
          <cell r="B368">
            <v>364</v>
          </cell>
          <cell r="C368" t="str">
            <v>空気熱源ﾊﾟｯｹｰｼﾞ室内機(床置)</v>
          </cell>
          <cell r="D368">
            <v>8</v>
          </cell>
          <cell r="E368" t="str">
            <v>kw</v>
          </cell>
          <cell r="F368">
            <v>0.42</v>
          </cell>
        </row>
        <row r="369">
          <cell r="B369">
            <v>365</v>
          </cell>
          <cell r="C369" t="str">
            <v>空気熱源ﾊﾟｯｹｰｼﾞ室内機(床置)</v>
          </cell>
          <cell r="D369">
            <v>10</v>
          </cell>
          <cell r="E369" t="str">
            <v>kw</v>
          </cell>
          <cell r="F369">
            <v>0.5</v>
          </cell>
        </row>
        <row r="370">
          <cell r="B370">
            <v>366</v>
          </cell>
          <cell r="C370" t="str">
            <v>空気熱源ﾊﾟｯｹｰｼﾞ室内機(床置)</v>
          </cell>
          <cell r="D370">
            <v>12.5</v>
          </cell>
          <cell r="E370" t="str">
            <v>kw</v>
          </cell>
          <cell r="F370">
            <v>0.51</v>
          </cell>
        </row>
        <row r="371">
          <cell r="B371">
            <v>367</v>
          </cell>
          <cell r="C371" t="str">
            <v>空気熱源ﾊﾟｯｹｰｼﾞ室内機(床置)</v>
          </cell>
          <cell r="D371">
            <v>14</v>
          </cell>
          <cell r="E371" t="str">
            <v>kw</v>
          </cell>
          <cell r="F371">
            <v>0.51</v>
          </cell>
        </row>
        <row r="372">
          <cell r="B372">
            <v>368</v>
          </cell>
          <cell r="C372" t="str">
            <v>ｶﾞｽｴﾝｼﾞﾝ式ﾊﾟｯｹｰｼﾞ形空気調和機(室外機)</v>
          </cell>
          <cell r="D372">
            <v>28</v>
          </cell>
          <cell r="E372" t="str">
            <v>kw</v>
          </cell>
          <cell r="F372">
            <v>2.7</v>
          </cell>
        </row>
        <row r="373">
          <cell r="B373">
            <v>369</v>
          </cell>
          <cell r="C373" t="str">
            <v>ｶﾞｽｴﾝｼﾞﾝ式ﾊﾟｯｹｰｼﾞ形空気調和機(室外機)</v>
          </cell>
          <cell r="D373">
            <v>35.5</v>
          </cell>
          <cell r="E373" t="str">
            <v>kw</v>
          </cell>
          <cell r="F373">
            <v>3.5</v>
          </cell>
        </row>
        <row r="374">
          <cell r="B374">
            <v>370</v>
          </cell>
          <cell r="C374" t="str">
            <v>ｶﾞｽｴﾝｼﾞﾝ式ﾊﾟｯｹｰｼﾞ形空気調和機(室外機)</v>
          </cell>
          <cell r="D374">
            <v>45</v>
          </cell>
          <cell r="E374" t="str">
            <v>kw</v>
          </cell>
          <cell r="F374">
            <v>5.6</v>
          </cell>
        </row>
        <row r="375">
          <cell r="B375">
            <v>371</v>
          </cell>
          <cell r="C375" t="str">
            <v>水冷式ﾊﾟｯｹｰｼﾞ形空気調和機</v>
          </cell>
          <cell r="D375">
            <v>2240</v>
          </cell>
          <cell r="E375" t="str">
            <v>kcal/h</v>
          </cell>
          <cell r="F375">
            <v>1.1499999999999999</v>
          </cell>
        </row>
        <row r="376">
          <cell r="B376">
            <v>372</v>
          </cell>
          <cell r="C376" t="str">
            <v>水冷式ﾊﾟｯｹｰｼﾞ形空気調和機</v>
          </cell>
          <cell r="D376">
            <v>4500</v>
          </cell>
          <cell r="E376" t="str">
            <v>kcal/h</v>
          </cell>
          <cell r="F376">
            <v>1.51</v>
          </cell>
        </row>
        <row r="377">
          <cell r="B377">
            <v>373</v>
          </cell>
          <cell r="C377" t="str">
            <v>水冷式ﾊﾟｯｹｰｼﾞ形空気調和機</v>
          </cell>
          <cell r="D377">
            <v>8000</v>
          </cell>
          <cell r="E377" t="str">
            <v>kcal/h</v>
          </cell>
          <cell r="F377">
            <v>1.55</v>
          </cell>
        </row>
        <row r="378">
          <cell r="B378">
            <v>374</v>
          </cell>
          <cell r="C378" t="str">
            <v>水冷式ﾊﾟｯｹｰｼﾞ形空気調和機</v>
          </cell>
          <cell r="D378">
            <v>12500</v>
          </cell>
          <cell r="E378" t="str">
            <v>kcal/h</v>
          </cell>
          <cell r="F378">
            <v>1.89</v>
          </cell>
        </row>
        <row r="379">
          <cell r="B379">
            <v>375</v>
          </cell>
          <cell r="C379" t="str">
            <v>水冷式ﾊﾟｯｹｰｼﾞ形空気調和機</v>
          </cell>
          <cell r="D379">
            <v>20000</v>
          </cell>
          <cell r="E379" t="str">
            <v>kcal/h</v>
          </cell>
          <cell r="F379">
            <v>2.19</v>
          </cell>
        </row>
        <row r="380">
          <cell r="B380">
            <v>376</v>
          </cell>
          <cell r="C380" t="str">
            <v>水冷式ﾊﾟｯｹｰｼﾞ形空気調和機</v>
          </cell>
          <cell r="D380">
            <v>25000</v>
          </cell>
          <cell r="E380" t="str">
            <v>kcal/h</v>
          </cell>
          <cell r="F380">
            <v>2.44</v>
          </cell>
        </row>
        <row r="381">
          <cell r="B381">
            <v>377</v>
          </cell>
          <cell r="C381" t="str">
            <v>水冷式ﾊﾟｯｹｰｼﾞ形空気調和機</v>
          </cell>
          <cell r="D381">
            <v>40000</v>
          </cell>
          <cell r="E381" t="str">
            <v>kcal/h</v>
          </cell>
          <cell r="F381">
            <v>3.18</v>
          </cell>
        </row>
        <row r="382">
          <cell r="B382">
            <v>378</v>
          </cell>
          <cell r="C382" t="str">
            <v>水冷式ﾊﾟｯｹｰｼﾞ形空気調和機</v>
          </cell>
          <cell r="D382">
            <v>50000</v>
          </cell>
          <cell r="E382" t="str">
            <v>kcal/h</v>
          </cell>
          <cell r="F382">
            <v>3.63</v>
          </cell>
        </row>
        <row r="383">
          <cell r="B383">
            <v>379</v>
          </cell>
          <cell r="C383" t="str">
            <v>水冷式ﾊﾟｯｹｰｼﾞ形空気調和機</v>
          </cell>
          <cell r="D383">
            <v>63000</v>
          </cell>
          <cell r="E383" t="str">
            <v>kcal/h</v>
          </cell>
          <cell r="F383">
            <v>5.36</v>
          </cell>
        </row>
        <row r="384">
          <cell r="B384">
            <v>380</v>
          </cell>
          <cell r="C384" t="str">
            <v>水冷式ﾊﾟｯｹｰｼﾞ形空気調和機</v>
          </cell>
          <cell r="D384">
            <v>80000</v>
          </cell>
          <cell r="E384" t="str">
            <v>kcal/h</v>
          </cell>
          <cell r="F384">
            <v>5.86</v>
          </cell>
        </row>
        <row r="385">
          <cell r="B385">
            <v>381</v>
          </cell>
          <cell r="C385" t="str">
            <v>水冷式ﾊﾟｯｹｰｼﾞ形空気調和機</v>
          </cell>
          <cell r="D385">
            <v>100000</v>
          </cell>
          <cell r="E385" t="str">
            <v>kcal/h</v>
          </cell>
          <cell r="F385">
            <v>8.33</v>
          </cell>
        </row>
        <row r="386">
          <cell r="B386">
            <v>382</v>
          </cell>
          <cell r="C386" t="str">
            <v>水冷式ﾊﾟｯｹｰｼﾞ形空気調和機(天井吊)</v>
          </cell>
          <cell r="D386">
            <v>2240</v>
          </cell>
          <cell r="E386" t="str">
            <v>kcal/h</v>
          </cell>
          <cell r="F386">
            <v>2.2999999999999998</v>
          </cell>
        </row>
        <row r="387">
          <cell r="B387">
            <v>383</v>
          </cell>
          <cell r="C387" t="str">
            <v>水冷式ﾊﾟｯｹｰｼﾞ形空気調和機(天井吊)</v>
          </cell>
          <cell r="D387">
            <v>4500</v>
          </cell>
          <cell r="E387" t="str">
            <v>kcal/h</v>
          </cell>
          <cell r="F387">
            <v>3.02</v>
          </cell>
        </row>
        <row r="388">
          <cell r="B388">
            <v>384</v>
          </cell>
          <cell r="C388" t="str">
            <v>水冷式ﾊﾟｯｹｰｼﾞ形空気調和機(天井吊)</v>
          </cell>
          <cell r="D388">
            <v>8000</v>
          </cell>
          <cell r="E388" t="str">
            <v>kcal/h</v>
          </cell>
          <cell r="F388">
            <v>3.1</v>
          </cell>
        </row>
        <row r="389">
          <cell r="B389">
            <v>385</v>
          </cell>
          <cell r="C389" t="str">
            <v>水冷式ﾊﾟｯｹｰｼﾞ形空気調和機(天井吊)</v>
          </cell>
          <cell r="D389">
            <v>12500</v>
          </cell>
          <cell r="E389" t="str">
            <v>kcal/h</v>
          </cell>
          <cell r="F389">
            <v>3.78</v>
          </cell>
        </row>
        <row r="390">
          <cell r="B390">
            <v>386</v>
          </cell>
          <cell r="C390" t="str">
            <v>水冷式ﾊﾟｯｹｰｼﾞ形空気調和機(天井吊)</v>
          </cell>
          <cell r="D390">
            <v>20000</v>
          </cell>
          <cell r="E390" t="str">
            <v>kcal/h</v>
          </cell>
          <cell r="F390">
            <v>4.38</v>
          </cell>
        </row>
        <row r="391">
          <cell r="B391">
            <v>387</v>
          </cell>
          <cell r="C391" t="str">
            <v>水冷式ﾊﾟｯｹｰｼﾞ形空気調和機(天井吊)</v>
          </cell>
          <cell r="D391">
            <v>25000</v>
          </cell>
          <cell r="E391" t="str">
            <v>kcal/h</v>
          </cell>
          <cell r="F391">
            <v>4.88</v>
          </cell>
        </row>
        <row r="392">
          <cell r="B392">
            <v>388</v>
          </cell>
          <cell r="C392" t="str">
            <v>水冷式ﾊﾟｯｹｰｼﾞ形空気調和機(天井吊)</v>
          </cell>
          <cell r="D392">
            <v>40000</v>
          </cell>
          <cell r="E392" t="str">
            <v>kcal/h</v>
          </cell>
          <cell r="F392">
            <v>6.36</v>
          </cell>
        </row>
        <row r="393">
          <cell r="B393">
            <v>389</v>
          </cell>
          <cell r="C393" t="str">
            <v>水冷式ﾊﾟｯｹｰｼﾞ形空気調和機(天井吊)</v>
          </cell>
          <cell r="D393">
            <v>50000</v>
          </cell>
          <cell r="E393" t="str">
            <v>kcal/h</v>
          </cell>
          <cell r="F393">
            <v>7.26</v>
          </cell>
        </row>
        <row r="394">
          <cell r="B394">
            <v>390</v>
          </cell>
          <cell r="C394" t="str">
            <v>水冷式ﾊﾟｯｹｰｼﾞ形空気調和機(天井吊)</v>
          </cell>
          <cell r="D394">
            <v>63000</v>
          </cell>
          <cell r="E394" t="str">
            <v>kcal/h</v>
          </cell>
          <cell r="F394">
            <v>10.72</v>
          </cell>
        </row>
        <row r="395">
          <cell r="B395">
            <v>391</v>
          </cell>
          <cell r="C395" t="str">
            <v>水冷式ﾊﾟｯｹｰｼﾞ形空気調和機(天井吊)</v>
          </cell>
          <cell r="D395">
            <v>80000</v>
          </cell>
          <cell r="E395" t="str">
            <v>kcal/h</v>
          </cell>
          <cell r="F395">
            <v>11.72</v>
          </cell>
        </row>
        <row r="396">
          <cell r="B396">
            <v>392</v>
          </cell>
          <cell r="C396" t="str">
            <v>水冷式ﾊﾟｯｹｰｼﾞ形空気調和機(天井吊)</v>
          </cell>
          <cell r="D396">
            <v>100000</v>
          </cell>
          <cell r="E396" t="str">
            <v>kcal/h</v>
          </cell>
          <cell r="F396">
            <v>16.66</v>
          </cell>
        </row>
        <row r="397">
          <cell r="B397">
            <v>393</v>
          </cell>
          <cell r="C397" t="str">
            <v>水冷式ﾊﾟｯｹｰｼﾞ形空気調和機(防振基礎)</v>
          </cell>
          <cell r="D397">
            <v>2240</v>
          </cell>
          <cell r="E397" t="str">
            <v>kcal/h</v>
          </cell>
          <cell r="F397">
            <v>1.38</v>
          </cell>
        </row>
        <row r="398">
          <cell r="B398">
            <v>394</v>
          </cell>
          <cell r="C398" t="str">
            <v>水冷式ﾊﾟｯｹｰｼﾞ形空気調和機(防振基礎)</v>
          </cell>
          <cell r="D398">
            <v>4500</v>
          </cell>
          <cell r="E398" t="str">
            <v>kcal/h</v>
          </cell>
          <cell r="F398">
            <v>1.8119999999999998</v>
          </cell>
        </row>
        <row r="399">
          <cell r="B399">
            <v>395</v>
          </cell>
          <cell r="C399" t="str">
            <v>水冷式ﾊﾟｯｹｰｼﾞ形空気調和機(防振基礎)</v>
          </cell>
          <cell r="D399">
            <v>8000</v>
          </cell>
          <cell r="E399" t="str">
            <v>kcal/h</v>
          </cell>
          <cell r="F399">
            <v>1.8599999999999999</v>
          </cell>
        </row>
        <row r="400">
          <cell r="B400">
            <v>396</v>
          </cell>
          <cell r="C400" t="str">
            <v>水冷式ﾊﾟｯｹｰｼﾞ形空気調和機(防振基礎)</v>
          </cell>
          <cell r="D400">
            <v>12500</v>
          </cell>
          <cell r="E400" t="str">
            <v>kcal/h</v>
          </cell>
          <cell r="F400">
            <v>2.2679999999999998</v>
          </cell>
        </row>
        <row r="401">
          <cell r="B401">
            <v>397</v>
          </cell>
          <cell r="C401" t="str">
            <v>水冷式ﾊﾟｯｹｰｼﾞ形空気調和機(防振基礎)</v>
          </cell>
          <cell r="D401">
            <v>20000</v>
          </cell>
          <cell r="E401" t="str">
            <v>kcal/h</v>
          </cell>
          <cell r="F401">
            <v>2.6279999999999997</v>
          </cell>
        </row>
        <row r="402">
          <cell r="B402">
            <v>398</v>
          </cell>
          <cell r="C402" t="str">
            <v>水冷式ﾊﾟｯｹｰｼﾞ形空気調和機(防振基礎)</v>
          </cell>
          <cell r="D402">
            <v>25000</v>
          </cell>
          <cell r="E402" t="str">
            <v>kcal/h</v>
          </cell>
          <cell r="F402">
            <v>2.9279999999999999</v>
          </cell>
        </row>
        <row r="403">
          <cell r="B403">
            <v>399</v>
          </cell>
          <cell r="C403" t="str">
            <v>水冷式ﾊﾟｯｹｰｼﾞ形空気調和機(防振基礎)</v>
          </cell>
          <cell r="D403">
            <v>40000</v>
          </cell>
          <cell r="E403" t="str">
            <v>kcal/h</v>
          </cell>
          <cell r="F403">
            <v>3.8159999999999998</v>
          </cell>
        </row>
        <row r="404">
          <cell r="B404">
            <v>400</v>
          </cell>
          <cell r="C404" t="str">
            <v>水冷式ﾊﾟｯｹｰｼﾞ形空気調和機(防振基礎)</v>
          </cell>
          <cell r="D404">
            <v>50000</v>
          </cell>
          <cell r="E404" t="str">
            <v>kcal/h</v>
          </cell>
          <cell r="F404">
            <v>4.3559999999999999</v>
          </cell>
        </row>
        <row r="405">
          <cell r="B405">
            <v>401</v>
          </cell>
          <cell r="C405" t="str">
            <v>水冷式ﾊﾟｯｹｰｼﾞ形空気調和機(防振基礎)</v>
          </cell>
          <cell r="D405">
            <v>63000</v>
          </cell>
          <cell r="E405" t="str">
            <v>kcal/h</v>
          </cell>
          <cell r="F405">
            <v>6.4320000000000004</v>
          </cell>
        </row>
        <row r="406">
          <cell r="B406">
            <v>402</v>
          </cell>
          <cell r="C406" t="str">
            <v>水冷式ﾊﾟｯｹｰｼﾞ形空気調和機(防振基礎)</v>
          </cell>
          <cell r="D406">
            <v>80000</v>
          </cell>
          <cell r="E406" t="str">
            <v>kcal/h</v>
          </cell>
          <cell r="F406">
            <v>7.032</v>
          </cell>
        </row>
        <row r="407">
          <cell r="B407">
            <v>403</v>
          </cell>
          <cell r="C407" t="str">
            <v>水冷式ﾊﾟｯｹｰｼﾞ形空気調和機(防振基礎)</v>
          </cell>
          <cell r="D407">
            <v>100000</v>
          </cell>
          <cell r="E407" t="str">
            <v>kcal/h</v>
          </cell>
          <cell r="F407">
            <v>9.9960000000000004</v>
          </cell>
        </row>
        <row r="408">
          <cell r="B408">
            <v>404</v>
          </cell>
          <cell r="C408" t="str">
            <v>ﾙｰﾑｸｰﾗｰｳｲﾝﾄﾞｳ形</v>
          </cell>
          <cell r="D408">
            <v>1.8</v>
          </cell>
          <cell r="E408" t="str">
            <v>kw</v>
          </cell>
          <cell r="F408">
            <v>0.34</v>
          </cell>
        </row>
        <row r="409">
          <cell r="B409">
            <v>405</v>
          </cell>
          <cell r="C409" t="str">
            <v>ﾙｰﾑｸｰﾗｰｳｲﾝﾄﾞｳ形</v>
          </cell>
          <cell r="D409">
            <v>2.2000000000000002</v>
          </cell>
          <cell r="E409" t="str">
            <v>kw</v>
          </cell>
          <cell r="F409">
            <v>0.65</v>
          </cell>
        </row>
        <row r="410">
          <cell r="B410">
            <v>406</v>
          </cell>
          <cell r="C410" t="str">
            <v>ﾙｰﾑｸｰﾗｰｳｲﾝﾄﾞｳ形</v>
          </cell>
          <cell r="D410">
            <v>3.6</v>
          </cell>
          <cell r="E410" t="str">
            <v>kw</v>
          </cell>
          <cell r="F410">
            <v>0.86</v>
          </cell>
        </row>
        <row r="411">
          <cell r="B411">
            <v>407</v>
          </cell>
          <cell r="C411" t="str">
            <v>ﾙｰﾑｸｰﾗｰｳｲﾝﾄﾞｳ形</v>
          </cell>
          <cell r="D411">
            <v>4.5</v>
          </cell>
          <cell r="E411" t="str">
            <v>kw</v>
          </cell>
          <cell r="F411">
            <v>0.95</v>
          </cell>
        </row>
        <row r="412">
          <cell r="B412">
            <v>408</v>
          </cell>
          <cell r="C412" t="str">
            <v>ﾙｰﾑｸｰﾗｰｾﾊﾟﾚｰﾄ形(室外機)</v>
          </cell>
          <cell r="D412">
            <v>1.8</v>
          </cell>
          <cell r="E412" t="str">
            <v>kw</v>
          </cell>
          <cell r="F412">
            <v>0.28999999999999998</v>
          </cell>
        </row>
        <row r="413">
          <cell r="B413">
            <v>409</v>
          </cell>
          <cell r="C413" t="str">
            <v>ﾙｰﾑｸｰﾗｰｾﾊﾟﾚｰﾄ形(室外機)</v>
          </cell>
          <cell r="D413">
            <v>2.5</v>
          </cell>
          <cell r="E413" t="str">
            <v>kw</v>
          </cell>
          <cell r="F413">
            <v>0.3</v>
          </cell>
        </row>
        <row r="414">
          <cell r="B414">
            <v>410</v>
          </cell>
          <cell r="C414" t="str">
            <v>ﾙｰﾑｸｰﾗｰｾﾊﾟﾚｰﾄ形(室外機)</v>
          </cell>
          <cell r="D414">
            <v>3.6</v>
          </cell>
          <cell r="E414" t="str">
            <v>kw</v>
          </cell>
          <cell r="F414">
            <v>0.37</v>
          </cell>
        </row>
        <row r="415">
          <cell r="B415">
            <v>411</v>
          </cell>
          <cell r="C415" t="str">
            <v>ﾙｰﾑｸｰﾗｰｾﾊﾟﾚｰﾄ形(室外機)</v>
          </cell>
          <cell r="D415">
            <v>4</v>
          </cell>
          <cell r="E415" t="str">
            <v>kw</v>
          </cell>
          <cell r="F415">
            <v>0.45</v>
          </cell>
        </row>
        <row r="416">
          <cell r="B416">
            <v>412</v>
          </cell>
          <cell r="C416" t="str">
            <v>ﾙｰﾑｸｰﾗｰｾﾊﾟﾚｰﾄ形(室外機)</v>
          </cell>
          <cell r="D416">
            <v>4.5</v>
          </cell>
          <cell r="E416" t="str">
            <v>kw</v>
          </cell>
          <cell r="F416">
            <v>0.63</v>
          </cell>
        </row>
        <row r="417">
          <cell r="B417">
            <v>413</v>
          </cell>
          <cell r="C417" t="str">
            <v>ﾙｰﾑｸｰﾗｰｾﾊﾟﾚｰﾄ形(室外機)</v>
          </cell>
          <cell r="D417">
            <v>6.3</v>
          </cell>
          <cell r="E417" t="str">
            <v>kw</v>
          </cell>
          <cell r="F417">
            <v>0.75</v>
          </cell>
        </row>
        <row r="418">
          <cell r="B418">
            <v>414</v>
          </cell>
          <cell r="C418" t="str">
            <v>ﾙｰﾑｸｰﾗｰｾﾊﾟﾚｰﾄ形(室外機)(天井吊)</v>
          </cell>
          <cell r="D418">
            <v>1.8</v>
          </cell>
          <cell r="E418" t="str">
            <v>kw</v>
          </cell>
          <cell r="F418">
            <v>0.57999999999999996</v>
          </cell>
        </row>
        <row r="419">
          <cell r="B419">
            <v>415</v>
          </cell>
          <cell r="C419" t="str">
            <v>ﾙｰﾑｸｰﾗｰｾﾊﾟﾚｰﾄ形(室外機)(天井吊)</v>
          </cell>
          <cell r="D419">
            <v>2.5</v>
          </cell>
          <cell r="E419" t="str">
            <v>kw</v>
          </cell>
          <cell r="F419">
            <v>0.6</v>
          </cell>
        </row>
        <row r="420">
          <cell r="B420">
            <v>416</v>
          </cell>
          <cell r="C420" t="str">
            <v>ﾙｰﾑｸｰﾗｰｾﾊﾟﾚｰﾄ形(室外機)(天井吊)</v>
          </cell>
          <cell r="D420">
            <v>3.6</v>
          </cell>
          <cell r="E420" t="str">
            <v>kw</v>
          </cell>
          <cell r="F420">
            <v>0.74</v>
          </cell>
        </row>
        <row r="421">
          <cell r="B421">
            <v>417</v>
          </cell>
          <cell r="C421" t="str">
            <v>ﾙｰﾑｸｰﾗｰｾﾊﾟﾚｰﾄ形(室外機)(天井吊)</v>
          </cell>
          <cell r="D421">
            <v>4</v>
          </cell>
          <cell r="E421" t="str">
            <v>kw</v>
          </cell>
          <cell r="F421">
            <v>0.9</v>
          </cell>
        </row>
        <row r="422">
          <cell r="B422">
            <v>418</v>
          </cell>
          <cell r="C422" t="str">
            <v>ﾙｰﾑｸｰﾗｰｾﾊﾟﾚｰﾄ形(室外機)(天井吊)</v>
          </cell>
          <cell r="D422">
            <v>4.5</v>
          </cell>
          <cell r="E422" t="str">
            <v>kw</v>
          </cell>
          <cell r="F422">
            <v>1.26</v>
          </cell>
        </row>
        <row r="423">
          <cell r="B423">
            <v>419</v>
          </cell>
          <cell r="C423" t="str">
            <v>ﾙｰﾑｸｰﾗｰｾﾊﾟﾚｰﾄ形(室外機)(天井吊)</v>
          </cell>
          <cell r="D423">
            <v>6.3</v>
          </cell>
          <cell r="E423" t="str">
            <v>kw</v>
          </cell>
          <cell r="F423">
            <v>1.5</v>
          </cell>
        </row>
        <row r="424">
          <cell r="B424">
            <v>420</v>
          </cell>
          <cell r="C424" t="str">
            <v>ﾙｰﾑｸｰﾗｰｾﾊﾟﾚｰﾄ形(室内機)(壁掛)</v>
          </cell>
          <cell r="D424">
            <v>1.8</v>
          </cell>
          <cell r="E424" t="str">
            <v>kw</v>
          </cell>
          <cell r="F424">
            <v>0.1</v>
          </cell>
        </row>
        <row r="425">
          <cell r="B425">
            <v>421</v>
          </cell>
          <cell r="C425" t="str">
            <v>ﾙｰﾑｸｰﾗｰｾﾊﾟﾚｰﾄ形(室内機)(壁掛)</v>
          </cell>
          <cell r="D425">
            <v>2.5</v>
          </cell>
          <cell r="E425" t="str">
            <v>kw</v>
          </cell>
          <cell r="F425">
            <v>0.1</v>
          </cell>
        </row>
        <row r="426">
          <cell r="B426">
            <v>422</v>
          </cell>
          <cell r="C426" t="str">
            <v>ﾙｰﾑｸｰﾗｰｾﾊﾟﾚｰﾄ形(室内機)(壁掛)</v>
          </cell>
          <cell r="D426">
            <v>3.6</v>
          </cell>
          <cell r="E426" t="str">
            <v>kw</v>
          </cell>
          <cell r="F426">
            <v>0.12</v>
          </cell>
        </row>
        <row r="427">
          <cell r="B427">
            <v>423</v>
          </cell>
          <cell r="C427" t="str">
            <v>ﾙｰﾑｸｰﾗｰｾﾊﾟﾚｰﾄ形(室内機)(壁掛)</v>
          </cell>
          <cell r="D427">
            <v>4</v>
          </cell>
          <cell r="E427" t="str">
            <v>kw</v>
          </cell>
          <cell r="F427">
            <v>0.14000000000000001</v>
          </cell>
        </row>
        <row r="428">
          <cell r="B428">
            <v>424</v>
          </cell>
          <cell r="C428" t="str">
            <v>ﾙｰﾑｸｰﾗｰｾﾊﾟﾚｰﾄ形(室内機)(壁掛)</v>
          </cell>
          <cell r="D428">
            <v>4.5</v>
          </cell>
          <cell r="E428" t="str">
            <v>kw</v>
          </cell>
          <cell r="F428">
            <v>0.22</v>
          </cell>
        </row>
        <row r="429">
          <cell r="B429">
            <v>425</v>
          </cell>
          <cell r="C429" t="str">
            <v>ﾙｰﾑｸｰﾗｰｾﾊﾟﾚｰﾄ形(室内機)(壁掛)</v>
          </cell>
          <cell r="D429">
            <v>6.3</v>
          </cell>
          <cell r="E429" t="str">
            <v>kw</v>
          </cell>
          <cell r="F429">
            <v>0.28000000000000003</v>
          </cell>
        </row>
        <row r="430">
          <cell r="B430">
            <v>426</v>
          </cell>
          <cell r="C430" t="str">
            <v>ﾙｰﾑｸｰﾗｰｾﾊﾟﾚｰﾄ形(室内機)(床置)</v>
          </cell>
          <cell r="D430">
            <v>2.5</v>
          </cell>
          <cell r="E430" t="str">
            <v>kw</v>
          </cell>
          <cell r="F430">
            <v>0.17</v>
          </cell>
        </row>
        <row r="431">
          <cell r="B431">
            <v>427</v>
          </cell>
          <cell r="C431" t="str">
            <v>ﾙｰﾑｸｰﾗｰｾﾊﾟﾚｰﾄ形(室内機)(床置)</v>
          </cell>
          <cell r="D431">
            <v>3.6</v>
          </cell>
          <cell r="E431" t="str">
            <v>kw</v>
          </cell>
          <cell r="F431">
            <v>0.17</v>
          </cell>
        </row>
        <row r="432">
          <cell r="B432">
            <v>428</v>
          </cell>
          <cell r="C432" t="str">
            <v>ﾙｰﾑｸｰﾗｰｾﾊﾟﾚｰﾄ形(室内機)(床置)</v>
          </cell>
          <cell r="D432">
            <v>4</v>
          </cell>
          <cell r="E432" t="str">
            <v>kw</v>
          </cell>
          <cell r="F432">
            <v>0.18</v>
          </cell>
        </row>
        <row r="433">
          <cell r="B433">
            <v>429</v>
          </cell>
          <cell r="C433" t="str">
            <v>ﾙｰﾑｸｰﾗｰｾﾊﾟﾚｰﾄ形(室内機)(床置)</v>
          </cell>
          <cell r="D433">
            <v>4.5</v>
          </cell>
          <cell r="E433" t="str">
            <v>kw</v>
          </cell>
          <cell r="F433">
            <v>0.28000000000000003</v>
          </cell>
        </row>
        <row r="434">
          <cell r="B434">
            <v>430</v>
          </cell>
          <cell r="C434" t="str">
            <v>ﾌｧﾝｺｲﾙﾕﾆｯﾄ(床置形･ﾛｰﾎﾞｰｲ形)</v>
          </cell>
          <cell r="D434" t="str">
            <v>FCU-</v>
          </cell>
          <cell r="E434">
            <v>2</v>
          </cell>
          <cell r="F434">
            <v>0.79</v>
          </cell>
        </row>
        <row r="435">
          <cell r="B435">
            <v>431</v>
          </cell>
          <cell r="C435" t="str">
            <v>ﾌｧﾝｺｲﾙﾕﾆｯﾄ(床置形･ﾛｰﾎﾞｰｲ形)</v>
          </cell>
          <cell r="D435" t="str">
            <v>FCU-</v>
          </cell>
          <cell r="E435">
            <v>3</v>
          </cell>
          <cell r="F435">
            <v>0.79</v>
          </cell>
        </row>
        <row r="436">
          <cell r="B436">
            <v>432</v>
          </cell>
          <cell r="C436" t="str">
            <v>ﾌｧﾝｺｲﾙﾕﾆｯﾄ(床置形･ﾛｰﾎﾞｰｲ形)</v>
          </cell>
          <cell r="D436" t="str">
            <v>FCU-</v>
          </cell>
          <cell r="E436">
            <v>4</v>
          </cell>
          <cell r="F436">
            <v>0.87</v>
          </cell>
        </row>
        <row r="437">
          <cell r="B437">
            <v>433</v>
          </cell>
          <cell r="C437" t="str">
            <v>ﾌｧﾝｺｲﾙﾕﾆｯﾄ(床置形･ﾛｰﾎﾞｰｲ形)</v>
          </cell>
          <cell r="D437" t="str">
            <v>FCU-</v>
          </cell>
          <cell r="E437">
            <v>6</v>
          </cell>
          <cell r="F437">
            <v>0.87</v>
          </cell>
        </row>
        <row r="438">
          <cell r="B438">
            <v>434</v>
          </cell>
          <cell r="C438" t="str">
            <v>ﾌｧﾝｺｲﾙﾕﾆｯﾄ(床置形･ﾛｰﾎﾞｰｲ形)</v>
          </cell>
          <cell r="D438" t="str">
            <v>FCU-</v>
          </cell>
          <cell r="E438">
            <v>8</v>
          </cell>
          <cell r="F438">
            <v>0.95</v>
          </cell>
        </row>
        <row r="439">
          <cell r="B439">
            <v>435</v>
          </cell>
          <cell r="C439" t="str">
            <v>ﾌｧﾝｺｲﾙﾕﾆｯﾄ(床置形･ﾛｰﾎﾞｰｲ形)</v>
          </cell>
          <cell r="D439" t="str">
            <v>FCU-</v>
          </cell>
          <cell r="E439">
            <v>12</v>
          </cell>
          <cell r="F439">
            <v>1.05</v>
          </cell>
        </row>
        <row r="440">
          <cell r="B440">
            <v>436</v>
          </cell>
          <cell r="C440" t="str">
            <v>ﾌｧﾝｺｲﾙﾕﾆｯﾄ(天井吊形）</v>
          </cell>
          <cell r="D440" t="str">
            <v>FCU-</v>
          </cell>
          <cell r="E440">
            <v>2</v>
          </cell>
          <cell r="F440">
            <v>1.19</v>
          </cell>
        </row>
        <row r="441">
          <cell r="B441">
            <v>437</v>
          </cell>
          <cell r="C441" t="str">
            <v>ﾌｧﾝｺｲﾙﾕﾆｯﾄ(天井吊形）</v>
          </cell>
          <cell r="D441" t="str">
            <v>FCU-</v>
          </cell>
          <cell r="E441">
            <v>3</v>
          </cell>
          <cell r="F441">
            <v>1.19</v>
          </cell>
        </row>
        <row r="442">
          <cell r="B442">
            <v>438</v>
          </cell>
          <cell r="C442" t="str">
            <v>ﾌｧﾝｺｲﾙﾕﾆｯﾄ(天井吊形）</v>
          </cell>
          <cell r="D442" t="str">
            <v>FCU-</v>
          </cell>
          <cell r="E442">
            <v>4</v>
          </cell>
          <cell r="F442">
            <v>1.31</v>
          </cell>
        </row>
        <row r="443">
          <cell r="B443">
            <v>439</v>
          </cell>
          <cell r="C443" t="str">
            <v>ﾌｧﾝｺｲﾙﾕﾆｯﾄ(天井吊形）</v>
          </cell>
          <cell r="D443" t="str">
            <v>FCU-</v>
          </cell>
          <cell r="E443">
            <v>6</v>
          </cell>
          <cell r="F443">
            <v>1.31</v>
          </cell>
        </row>
        <row r="444">
          <cell r="B444">
            <v>440</v>
          </cell>
          <cell r="C444" t="str">
            <v>ﾌｧﾝｺｲﾙﾕﾆｯﾄ(天井吊形）</v>
          </cell>
          <cell r="D444" t="str">
            <v>FCU-</v>
          </cell>
          <cell r="E444">
            <v>8</v>
          </cell>
          <cell r="F444">
            <v>1.43</v>
          </cell>
        </row>
        <row r="445">
          <cell r="B445">
            <v>441</v>
          </cell>
          <cell r="C445" t="str">
            <v>ﾌｧﾝｺｲﾙﾕﾆｯﾄ(天井吊形）</v>
          </cell>
          <cell r="D445" t="str">
            <v>FCU-</v>
          </cell>
          <cell r="E445">
            <v>12</v>
          </cell>
          <cell r="F445">
            <v>1.58</v>
          </cell>
        </row>
        <row r="446">
          <cell r="B446">
            <v>442</v>
          </cell>
          <cell r="C446" t="str">
            <v>ﾌｧﾝｺｲﾙﾕﾆｯﾄ(ｶｾｯﾄ形)</v>
          </cell>
          <cell r="D446" t="str">
            <v>FCU-</v>
          </cell>
          <cell r="E446">
            <v>2</v>
          </cell>
          <cell r="F446">
            <v>1.25</v>
          </cell>
        </row>
        <row r="447">
          <cell r="B447">
            <v>443</v>
          </cell>
          <cell r="C447" t="str">
            <v>ﾌｧﾝｺｲﾙﾕﾆｯﾄ(ｶｾｯﾄ形)</v>
          </cell>
          <cell r="D447" t="str">
            <v>FCU-</v>
          </cell>
          <cell r="E447">
            <v>3</v>
          </cell>
          <cell r="F447">
            <v>1.25</v>
          </cell>
        </row>
        <row r="448">
          <cell r="B448">
            <v>444</v>
          </cell>
          <cell r="C448" t="str">
            <v>ﾌｧﾝｺｲﾙﾕﾆｯﾄ(ｶｾｯﾄ形)</v>
          </cell>
          <cell r="D448" t="str">
            <v>FCU-</v>
          </cell>
          <cell r="E448">
            <v>4</v>
          </cell>
          <cell r="F448">
            <v>1.36</v>
          </cell>
        </row>
        <row r="449">
          <cell r="B449">
            <v>445</v>
          </cell>
          <cell r="C449" t="str">
            <v>ﾌｧﾝｺｲﾙﾕﾆｯﾄ(ｶｾｯﾄ形)</v>
          </cell>
          <cell r="D449" t="str">
            <v>FCU-</v>
          </cell>
          <cell r="E449">
            <v>6</v>
          </cell>
          <cell r="F449">
            <v>1.36</v>
          </cell>
        </row>
        <row r="450">
          <cell r="B450">
            <v>446</v>
          </cell>
          <cell r="C450" t="str">
            <v>ﾌｧﾝｺｲﾙﾕﾆｯﾄ(ｶｾｯﾄ形)</v>
          </cell>
          <cell r="D450" t="str">
            <v>FCU-</v>
          </cell>
          <cell r="E450">
            <v>8</v>
          </cell>
          <cell r="F450">
            <v>1.53</v>
          </cell>
        </row>
        <row r="451">
          <cell r="B451">
            <v>447</v>
          </cell>
          <cell r="C451" t="str">
            <v>ﾌｧﾝｺｲﾙﾕﾆｯﾄ(ｶｾｯﾄ形)</v>
          </cell>
          <cell r="D451" t="str">
            <v>FCU-</v>
          </cell>
          <cell r="E451">
            <v>12</v>
          </cell>
          <cell r="F451">
            <v>1.71</v>
          </cell>
        </row>
        <row r="452">
          <cell r="B452">
            <v>448</v>
          </cell>
          <cell r="C452" t="str">
            <v>ﾕﾆｯﾄ形空気調和機</v>
          </cell>
          <cell r="D452">
            <v>9780</v>
          </cell>
          <cell r="E452" t="str">
            <v>m3/h</v>
          </cell>
          <cell r="F452">
            <v>4.66</v>
          </cell>
        </row>
        <row r="453">
          <cell r="B453">
            <v>449</v>
          </cell>
          <cell r="C453" t="str">
            <v>ﾕﾆｯﾄ形空気調和機</v>
          </cell>
          <cell r="D453">
            <v>11300</v>
          </cell>
          <cell r="E453" t="str">
            <v>m3/h</v>
          </cell>
          <cell r="F453">
            <v>5.09</v>
          </cell>
        </row>
        <row r="454">
          <cell r="B454">
            <v>450</v>
          </cell>
          <cell r="C454" t="str">
            <v>ﾕﾆｯﾄ形空気調和機</v>
          </cell>
          <cell r="D454">
            <v>17100</v>
          </cell>
          <cell r="E454" t="str">
            <v>m3/h</v>
          </cell>
          <cell r="F454">
            <v>7.66</v>
          </cell>
        </row>
        <row r="455">
          <cell r="B455">
            <v>451</v>
          </cell>
          <cell r="C455" t="str">
            <v>ﾕﾆｯﾄ形空気調和機</v>
          </cell>
          <cell r="D455">
            <v>25900</v>
          </cell>
          <cell r="E455" t="str">
            <v>m3/h</v>
          </cell>
          <cell r="F455">
            <v>9.39</v>
          </cell>
        </row>
        <row r="456">
          <cell r="B456">
            <v>452</v>
          </cell>
          <cell r="C456" t="str">
            <v>ﾕﾆｯﾄ形空気調和機</v>
          </cell>
          <cell r="D456">
            <v>30700</v>
          </cell>
          <cell r="E456" t="str">
            <v>m3/h</v>
          </cell>
          <cell r="F456">
            <v>10.039999999999999</v>
          </cell>
        </row>
        <row r="457">
          <cell r="B457">
            <v>453</v>
          </cell>
          <cell r="C457" t="str">
            <v>ﾕﾆｯﾄ形空気調和機</v>
          </cell>
          <cell r="D457">
            <v>35700</v>
          </cell>
          <cell r="E457" t="str">
            <v>m3/h</v>
          </cell>
          <cell r="F457">
            <v>12.14</v>
          </cell>
        </row>
        <row r="458">
          <cell r="B458">
            <v>454</v>
          </cell>
          <cell r="C458" t="str">
            <v>ﾕﾆｯﾄ形空気調和機</v>
          </cell>
          <cell r="D458">
            <v>39400</v>
          </cell>
          <cell r="E458" t="str">
            <v>m3/h</v>
          </cell>
          <cell r="F458">
            <v>15.39</v>
          </cell>
        </row>
        <row r="459">
          <cell r="B459">
            <v>455</v>
          </cell>
          <cell r="C459" t="str">
            <v>ﾕﾆｯﾄ形空気調和機</v>
          </cell>
          <cell r="D459">
            <v>43800</v>
          </cell>
          <cell r="E459" t="str">
            <v>m3/h</v>
          </cell>
          <cell r="F459">
            <v>20.85</v>
          </cell>
        </row>
        <row r="460">
          <cell r="B460">
            <v>456</v>
          </cell>
          <cell r="C460" t="str">
            <v>ﾕﾆｯﾄ形空気調和機(防振基礎)</v>
          </cell>
          <cell r="D460">
            <v>9780</v>
          </cell>
          <cell r="E460" t="str">
            <v>m3/h</v>
          </cell>
          <cell r="F460">
            <v>5.5919999999999996</v>
          </cell>
        </row>
        <row r="461">
          <cell r="B461">
            <v>457</v>
          </cell>
          <cell r="C461" t="str">
            <v>ﾕﾆｯﾄ形空気調和機(防振基礎)</v>
          </cell>
          <cell r="D461">
            <v>11300</v>
          </cell>
          <cell r="E461" t="str">
            <v>m3/h</v>
          </cell>
          <cell r="F461">
            <v>6.1079999999999997</v>
          </cell>
        </row>
        <row r="462">
          <cell r="B462">
            <v>458</v>
          </cell>
          <cell r="C462" t="str">
            <v>ﾕﾆｯﾄ形空気調和機(防振基礎)</v>
          </cell>
          <cell r="D462">
            <v>17100</v>
          </cell>
          <cell r="E462" t="str">
            <v>m3/h</v>
          </cell>
          <cell r="F462">
            <v>9.1920000000000002</v>
          </cell>
        </row>
        <row r="463">
          <cell r="B463">
            <v>459</v>
          </cell>
          <cell r="C463" t="str">
            <v>ﾕﾆｯﾄ形空気調和機(防振基礎)</v>
          </cell>
          <cell r="D463">
            <v>25900</v>
          </cell>
          <cell r="E463" t="str">
            <v>m3/h</v>
          </cell>
          <cell r="F463">
            <v>11.268000000000001</v>
          </cell>
        </row>
        <row r="464">
          <cell r="B464">
            <v>460</v>
          </cell>
          <cell r="C464" t="str">
            <v>ﾕﾆｯﾄ形空気調和機(防振基礎)</v>
          </cell>
          <cell r="D464">
            <v>30700</v>
          </cell>
          <cell r="E464" t="str">
            <v>m3/h</v>
          </cell>
          <cell r="F464">
            <v>12.047999999999998</v>
          </cell>
        </row>
        <row r="465">
          <cell r="B465">
            <v>461</v>
          </cell>
          <cell r="C465" t="str">
            <v>ﾕﾆｯﾄ形空気調和機(防振基礎)</v>
          </cell>
          <cell r="D465">
            <v>35700</v>
          </cell>
          <cell r="E465" t="str">
            <v>m3/h</v>
          </cell>
          <cell r="F465">
            <v>14.568</v>
          </cell>
        </row>
        <row r="466">
          <cell r="B466">
            <v>462</v>
          </cell>
          <cell r="C466" t="str">
            <v>ﾕﾆｯﾄ形空気調和機(防振基礎)</v>
          </cell>
          <cell r="D466">
            <v>39400</v>
          </cell>
          <cell r="E466" t="str">
            <v>m3/h</v>
          </cell>
          <cell r="F466">
            <v>18.468</v>
          </cell>
        </row>
        <row r="467">
          <cell r="B467">
            <v>463</v>
          </cell>
          <cell r="C467" t="str">
            <v>ﾕﾆｯﾄ形空気調和機(防振基礎)</v>
          </cell>
          <cell r="D467">
            <v>43800</v>
          </cell>
          <cell r="E467" t="str">
            <v>m3/h</v>
          </cell>
          <cell r="F467">
            <v>25.02</v>
          </cell>
        </row>
        <row r="468">
          <cell r="B468">
            <v>464</v>
          </cell>
          <cell r="C468" t="str">
            <v>ｺﾝﾊﾟｸﾄ形空気調和機</v>
          </cell>
          <cell r="D468">
            <v>2000</v>
          </cell>
          <cell r="E468" t="str">
            <v>m3/h</v>
          </cell>
          <cell r="F468">
            <v>1.7</v>
          </cell>
        </row>
        <row r="469">
          <cell r="B469">
            <v>465</v>
          </cell>
          <cell r="C469" t="str">
            <v>ｺﾝﾊﾟｸﾄ形空気調和機</v>
          </cell>
          <cell r="D469">
            <v>4000</v>
          </cell>
          <cell r="E469" t="str">
            <v>m3/h</v>
          </cell>
          <cell r="F469">
            <v>2.0499999999999998</v>
          </cell>
        </row>
        <row r="470">
          <cell r="B470">
            <v>466</v>
          </cell>
          <cell r="C470" t="str">
            <v>ｺﾝﾊﾟｸﾄ形空気調和機</v>
          </cell>
          <cell r="D470">
            <v>6000</v>
          </cell>
          <cell r="E470" t="str">
            <v>m3/h</v>
          </cell>
          <cell r="F470">
            <v>2.41</v>
          </cell>
        </row>
        <row r="471">
          <cell r="B471">
            <v>467</v>
          </cell>
          <cell r="C471" t="str">
            <v>ｺﾝﾊﾟｸﾄ形空気調和機(防振基礎)</v>
          </cell>
          <cell r="D471">
            <v>2000</v>
          </cell>
          <cell r="E471" t="str">
            <v>m3/h</v>
          </cell>
          <cell r="F471">
            <v>2.04</v>
          </cell>
        </row>
        <row r="472">
          <cell r="B472">
            <v>468</v>
          </cell>
          <cell r="C472" t="str">
            <v>ｺﾝﾊﾟｸﾄ形空気調和機(防振基礎)</v>
          </cell>
          <cell r="D472">
            <v>4000</v>
          </cell>
          <cell r="E472" t="str">
            <v>m3/h</v>
          </cell>
          <cell r="F472">
            <v>2.4599999999999995</v>
          </cell>
        </row>
        <row r="473">
          <cell r="B473">
            <v>469</v>
          </cell>
          <cell r="C473" t="str">
            <v>ｺﾝﾊﾟｸﾄ形空気調和機(防振基礎)</v>
          </cell>
          <cell r="D473">
            <v>6000</v>
          </cell>
          <cell r="E473" t="str">
            <v>m3/h</v>
          </cell>
          <cell r="F473">
            <v>2.8919999999999999</v>
          </cell>
        </row>
        <row r="474">
          <cell r="B474">
            <v>470</v>
          </cell>
          <cell r="C474" t="str">
            <v>回転形全熱交換器</v>
          </cell>
          <cell r="D474">
            <v>600</v>
          </cell>
          <cell r="E474" t="str">
            <v>m3/h</v>
          </cell>
          <cell r="F474">
            <v>0.68</v>
          </cell>
        </row>
        <row r="475">
          <cell r="B475">
            <v>471</v>
          </cell>
          <cell r="C475" t="str">
            <v>回転形全熱交換器</v>
          </cell>
          <cell r="D475">
            <v>1500</v>
          </cell>
          <cell r="E475" t="str">
            <v>m3/h</v>
          </cell>
          <cell r="F475">
            <v>0.99</v>
          </cell>
        </row>
        <row r="476">
          <cell r="B476">
            <v>472</v>
          </cell>
          <cell r="C476" t="str">
            <v>回転形全熱交換器</v>
          </cell>
          <cell r="D476">
            <v>2400</v>
          </cell>
          <cell r="E476" t="str">
            <v>m3/h</v>
          </cell>
          <cell r="F476">
            <v>1.22</v>
          </cell>
        </row>
        <row r="477">
          <cell r="B477">
            <v>473</v>
          </cell>
          <cell r="C477" t="str">
            <v>回転形全熱交換器</v>
          </cell>
          <cell r="D477">
            <v>3900</v>
          </cell>
          <cell r="E477" t="str">
            <v>m3/h</v>
          </cell>
          <cell r="F477">
            <v>1.67</v>
          </cell>
        </row>
        <row r="478">
          <cell r="B478">
            <v>474</v>
          </cell>
          <cell r="C478" t="str">
            <v>回転形全熱交換器</v>
          </cell>
          <cell r="D478">
            <v>5400</v>
          </cell>
          <cell r="E478" t="str">
            <v>m3/h</v>
          </cell>
          <cell r="F478">
            <v>2.12</v>
          </cell>
        </row>
        <row r="479">
          <cell r="B479">
            <v>475</v>
          </cell>
          <cell r="C479" t="str">
            <v>回転形全熱交換器</v>
          </cell>
          <cell r="D479">
            <v>7500</v>
          </cell>
          <cell r="E479" t="str">
            <v>m3/h</v>
          </cell>
          <cell r="F479">
            <v>2.7</v>
          </cell>
        </row>
        <row r="480">
          <cell r="B480">
            <v>476</v>
          </cell>
          <cell r="C480" t="str">
            <v>回転形全熱交換器</v>
          </cell>
          <cell r="D480">
            <v>11400</v>
          </cell>
          <cell r="E480" t="str">
            <v>m3/h</v>
          </cell>
          <cell r="F480">
            <v>3.83</v>
          </cell>
        </row>
        <row r="481">
          <cell r="B481">
            <v>477</v>
          </cell>
          <cell r="C481" t="str">
            <v>回転形全熱交換器</v>
          </cell>
          <cell r="D481">
            <v>16200</v>
          </cell>
          <cell r="E481" t="str">
            <v>m3/h</v>
          </cell>
          <cell r="F481">
            <v>5.86</v>
          </cell>
        </row>
        <row r="482">
          <cell r="B482">
            <v>478</v>
          </cell>
          <cell r="C482" t="str">
            <v>回転形全熱交換器(天井吊)</v>
          </cell>
          <cell r="D482">
            <v>600</v>
          </cell>
          <cell r="E482" t="str">
            <v>m3/h</v>
          </cell>
          <cell r="F482">
            <v>1.36</v>
          </cell>
        </row>
        <row r="483">
          <cell r="B483">
            <v>479</v>
          </cell>
          <cell r="C483" t="str">
            <v>回転形全熱交換器(天井吊)</v>
          </cell>
          <cell r="D483">
            <v>1500</v>
          </cell>
          <cell r="E483" t="str">
            <v>m3/h</v>
          </cell>
          <cell r="F483">
            <v>1.98</v>
          </cell>
        </row>
        <row r="484">
          <cell r="B484">
            <v>480</v>
          </cell>
          <cell r="C484" t="str">
            <v>回転形全熱交換器(天井吊)</v>
          </cell>
          <cell r="D484">
            <v>2400</v>
          </cell>
          <cell r="E484" t="str">
            <v>m3/h</v>
          </cell>
          <cell r="F484">
            <v>2.44</v>
          </cell>
        </row>
        <row r="485">
          <cell r="B485">
            <v>481</v>
          </cell>
          <cell r="C485" t="str">
            <v>回転形全熱交換器(天井吊)</v>
          </cell>
          <cell r="D485">
            <v>3900</v>
          </cell>
          <cell r="E485" t="str">
            <v>m3/h</v>
          </cell>
          <cell r="F485">
            <v>3.34</v>
          </cell>
        </row>
        <row r="486">
          <cell r="B486">
            <v>482</v>
          </cell>
          <cell r="C486" t="str">
            <v>回転形全熱交換器(天井吊)</v>
          </cell>
          <cell r="D486">
            <v>5400</v>
          </cell>
          <cell r="E486" t="str">
            <v>m3/h</v>
          </cell>
          <cell r="F486">
            <v>4.24</v>
          </cell>
        </row>
        <row r="487">
          <cell r="B487">
            <v>483</v>
          </cell>
          <cell r="C487" t="str">
            <v>回転形全熱交換器(天井吊)</v>
          </cell>
          <cell r="D487">
            <v>7500</v>
          </cell>
          <cell r="E487" t="str">
            <v>m3/h</v>
          </cell>
          <cell r="F487">
            <v>5.4</v>
          </cell>
        </row>
        <row r="488">
          <cell r="B488">
            <v>484</v>
          </cell>
          <cell r="C488" t="str">
            <v>回転形全熱交換器(天井吊)</v>
          </cell>
          <cell r="D488">
            <v>11400</v>
          </cell>
          <cell r="E488" t="str">
            <v>m3/h</v>
          </cell>
          <cell r="F488">
            <v>7.66</v>
          </cell>
        </row>
        <row r="489">
          <cell r="B489">
            <v>485</v>
          </cell>
          <cell r="C489" t="str">
            <v>回転形全熱交換器(天井吊)</v>
          </cell>
          <cell r="D489">
            <v>16200</v>
          </cell>
          <cell r="E489" t="str">
            <v>m3/h</v>
          </cell>
          <cell r="F489">
            <v>11.72</v>
          </cell>
        </row>
        <row r="490">
          <cell r="B490">
            <v>486</v>
          </cell>
          <cell r="C490" t="str">
            <v>静止形全熱交換器(単体)</v>
          </cell>
          <cell r="D490">
            <v>1000</v>
          </cell>
          <cell r="E490" t="str">
            <v>m3/h</v>
          </cell>
          <cell r="F490">
            <v>1.23</v>
          </cell>
        </row>
        <row r="491">
          <cell r="B491">
            <v>487</v>
          </cell>
          <cell r="C491" t="str">
            <v>静止形全熱交換器(単体)</v>
          </cell>
          <cell r="D491">
            <v>2000</v>
          </cell>
          <cell r="E491" t="str">
            <v>m3/h</v>
          </cell>
          <cell r="F491">
            <v>1.5</v>
          </cell>
        </row>
        <row r="492">
          <cell r="B492">
            <v>488</v>
          </cell>
          <cell r="C492" t="str">
            <v>静止形全熱交換器(単体)</v>
          </cell>
          <cell r="D492">
            <v>3000</v>
          </cell>
          <cell r="E492" t="str">
            <v>m3/h</v>
          </cell>
          <cell r="F492">
            <v>1.79</v>
          </cell>
        </row>
        <row r="493">
          <cell r="B493">
            <v>489</v>
          </cell>
          <cell r="C493" t="str">
            <v>静止形全熱交換器(単体)</v>
          </cell>
          <cell r="D493">
            <v>4000</v>
          </cell>
          <cell r="E493" t="str">
            <v>m3/h</v>
          </cell>
          <cell r="F493">
            <v>2.04</v>
          </cell>
        </row>
        <row r="494">
          <cell r="B494">
            <v>490</v>
          </cell>
          <cell r="C494" t="str">
            <v>静止形全熱交換器(単体)</v>
          </cell>
          <cell r="D494">
            <v>5000</v>
          </cell>
          <cell r="E494" t="str">
            <v>m3/h</v>
          </cell>
          <cell r="F494">
            <v>2.39</v>
          </cell>
        </row>
        <row r="495">
          <cell r="B495">
            <v>491</v>
          </cell>
          <cell r="C495" t="str">
            <v>静止形全熱交換器(単体)</v>
          </cell>
          <cell r="D495">
            <v>7500</v>
          </cell>
          <cell r="E495" t="str">
            <v>m3/h</v>
          </cell>
          <cell r="F495">
            <v>3.06</v>
          </cell>
        </row>
        <row r="496">
          <cell r="B496">
            <v>492</v>
          </cell>
          <cell r="C496" t="str">
            <v>静止形全熱交換器(単体)</v>
          </cell>
          <cell r="D496">
            <v>10000</v>
          </cell>
          <cell r="E496" t="str">
            <v>m3/h</v>
          </cell>
          <cell r="F496">
            <v>3.6</v>
          </cell>
        </row>
        <row r="497">
          <cell r="B497">
            <v>493</v>
          </cell>
          <cell r="C497" t="str">
            <v>静止形全熱交換器(単体)</v>
          </cell>
          <cell r="D497">
            <v>15000</v>
          </cell>
          <cell r="E497" t="str">
            <v>m3/h</v>
          </cell>
          <cell r="F497">
            <v>5.23</v>
          </cell>
        </row>
        <row r="498">
          <cell r="B498">
            <v>494</v>
          </cell>
          <cell r="C498" t="str">
            <v>静止形全熱交換器(単体)</v>
          </cell>
          <cell r="D498">
            <v>20000</v>
          </cell>
          <cell r="E498" t="str">
            <v>m3/h</v>
          </cell>
          <cell r="F498">
            <v>6.31</v>
          </cell>
        </row>
        <row r="499">
          <cell r="B499">
            <v>495</v>
          </cell>
          <cell r="C499" t="str">
            <v>静止形全熱交換器(単体)</v>
          </cell>
          <cell r="D499">
            <v>25000</v>
          </cell>
          <cell r="E499" t="str">
            <v>m3/h</v>
          </cell>
          <cell r="F499">
            <v>7.93</v>
          </cell>
        </row>
        <row r="500">
          <cell r="B500">
            <v>496</v>
          </cell>
          <cell r="C500" t="str">
            <v>静止形全熱交換器(単体)(天井吊)</v>
          </cell>
          <cell r="D500">
            <v>1000</v>
          </cell>
          <cell r="E500" t="str">
            <v>m3/h</v>
          </cell>
          <cell r="F500">
            <v>2.46</v>
          </cell>
        </row>
        <row r="501">
          <cell r="B501">
            <v>497</v>
          </cell>
          <cell r="C501" t="str">
            <v>静止形全熱交換器(単体)(天井吊)</v>
          </cell>
          <cell r="D501">
            <v>2000</v>
          </cell>
          <cell r="E501" t="str">
            <v>m3/h</v>
          </cell>
          <cell r="F501">
            <v>3</v>
          </cell>
        </row>
        <row r="502">
          <cell r="B502">
            <v>498</v>
          </cell>
          <cell r="C502" t="str">
            <v>静止形全熱交換器(単体)(天井吊)</v>
          </cell>
          <cell r="D502">
            <v>3000</v>
          </cell>
          <cell r="E502" t="str">
            <v>m3/h</v>
          </cell>
          <cell r="F502">
            <v>3.58</v>
          </cell>
        </row>
        <row r="503">
          <cell r="B503">
            <v>499</v>
          </cell>
          <cell r="C503" t="str">
            <v>静止形全熱交換器(単体)(天井吊)</v>
          </cell>
          <cell r="D503">
            <v>4000</v>
          </cell>
          <cell r="E503" t="str">
            <v>m3/h</v>
          </cell>
          <cell r="F503">
            <v>4.08</v>
          </cell>
        </row>
        <row r="504">
          <cell r="B504">
            <v>500</v>
          </cell>
          <cell r="C504" t="str">
            <v>静止形全熱交換器(単体)(天井吊)</v>
          </cell>
          <cell r="D504">
            <v>5000</v>
          </cell>
          <cell r="E504" t="str">
            <v>m3/h</v>
          </cell>
          <cell r="F504">
            <v>4.78</v>
          </cell>
        </row>
        <row r="505">
          <cell r="B505">
            <v>501</v>
          </cell>
          <cell r="C505" t="str">
            <v>静止形全熱交換器(単体)(天井吊)</v>
          </cell>
          <cell r="D505">
            <v>7500</v>
          </cell>
          <cell r="E505" t="str">
            <v>m3/h</v>
          </cell>
          <cell r="F505">
            <v>6.12</v>
          </cell>
        </row>
        <row r="506">
          <cell r="B506">
            <v>502</v>
          </cell>
          <cell r="C506" t="str">
            <v>静止形全熱交換器(単体)(天井吊)</v>
          </cell>
          <cell r="D506">
            <v>10000</v>
          </cell>
          <cell r="E506" t="str">
            <v>m3/h</v>
          </cell>
          <cell r="F506">
            <v>7.2</v>
          </cell>
        </row>
        <row r="507">
          <cell r="B507">
            <v>503</v>
          </cell>
          <cell r="C507" t="str">
            <v>静止形全熱交換器(単体)(天井吊)</v>
          </cell>
          <cell r="D507">
            <v>15000</v>
          </cell>
          <cell r="E507" t="str">
            <v>m3/h</v>
          </cell>
          <cell r="F507">
            <v>10.46</v>
          </cell>
        </row>
        <row r="508">
          <cell r="B508">
            <v>504</v>
          </cell>
          <cell r="C508" t="str">
            <v>静止形全熱交換器(単体)(天井吊)</v>
          </cell>
          <cell r="D508">
            <v>20000</v>
          </cell>
          <cell r="E508" t="str">
            <v>m3/h</v>
          </cell>
          <cell r="F508">
            <v>12.62</v>
          </cell>
        </row>
        <row r="509">
          <cell r="B509">
            <v>505</v>
          </cell>
          <cell r="C509" t="str">
            <v>静止形全熱交換器(単体)(天井吊)</v>
          </cell>
          <cell r="D509">
            <v>25000</v>
          </cell>
          <cell r="E509" t="str">
            <v>m3/h</v>
          </cell>
          <cell r="F509">
            <v>15.86</v>
          </cell>
        </row>
        <row r="510">
          <cell r="B510">
            <v>506</v>
          </cell>
          <cell r="C510" t="str">
            <v>静止形全熱交換器(ﾕﾆｯﾄ形)</v>
          </cell>
          <cell r="D510">
            <v>100</v>
          </cell>
          <cell r="E510" t="str">
            <v>m3/h</v>
          </cell>
          <cell r="F510">
            <v>1.01</v>
          </cell>
        </row>
        <row r="511">
          <cell r="B511">
            <v>507</v>
          </cell>
          <cell r="C511" t="str">
            <v>静止形全熱交換器(ﾕﾆｯﾄ形)</v>
          </cell>
          <cell r="D511">
            <v>300</v>
          </cell>
          <cell r="E511" t="str">
            <v>m3/h</v>
          </cell>
          <cell r="F511">
            <v>1.25</v>
          </cell>
        </row>
        <row r="512">
          <cell r="B512">
            <v>508</v>
          </cell>
          <cell r="C512" t="str">
            <v>静止形全熱交換器(ﾕﾆｯﾄ形)</v>
          </cell>
          <cell r="D512">
            <v>500</v>
          </cell>
          <cell r="E512" t="str">
            <v>m3/h</v>
          </cell>
          <cell r="F512">
            <v>1.44</v>
          </cell>
        </row>
        <row r="513">
          <cell r="B513">
            <v>509</v>
          </cell>
          <cell r="C513" t="str">
            <v>静止形全熱交換器(ﾕﾆｯﾄ形)</v>
          </cell>
          <cell r="D513">
            <v>1000</v>
          </cell>
          <cell r="E513" t="str">
            <v>m3/h</v>
          </cell>
          <cell r="F513">
            <v>1.98</v>
          </cell>
        </row>
        <row r="514">
          <cell r="B514">
            <v>510</v>
          </cell>
          <cell r="C514" t="str">
            <v>静止形全熱交換器(ﾕﾆｯﾄ形)</v>
          </cell>
          <cell r="D514">
            <v>2000</v>
          </cell>
          <cell r="E514" t="str">
            <v>m3/h</v>
          </cell>
          <cell r="F514">
            <v>3.06</v>
          </cell>
        </row>
        <row r="515">
          <cell r="B515">
            <v>511</v>
          </cell>
          <cell r="C515" t="str">
            <v>静止形全熱交換器(ﾕﾆｯﾄ形)</v>
          </cell>
          <cell r="D515">
            <v>4000</v>
          </cell>
          <cell r="E515" t="str">
            <v>m3/h</v>
          </cell>
          <cell r="F515">
            <v>4.95</v>
          </cell>
        </row>
        <row r="516">
          <cell r="B516">
            <v>512</v>
          </cell>
          <cell r="C516" t="str">
            <v>静止形全熱交換器(ﾕﾆｯﾄ形)</v>
          </cell>
          <cell r="D516">
            <v>6000</v>
          </cell>
          <cell r="E516" t="str">
            <v>m3/h</v>
          </cell>
          <cell r="F516">
            <v>6.85</v>
          </cell>
        </row>
        <row r="517">
          <cell r="B517">
            <v>513</v>
          </cell>
          <cell r="C517" t="str">
            <v>静止形全熱交換器(ﾕﾆｯﾄ形)</v>
          </cell>
          <cell r="D517">
            <v>10000</v>
          </cell>
          <cell r="E517" t="str">
            <v>m3/h</v>
          </cell>
          <cell r="F517">
            <v>11.17</v>
          </cell>
        </row>
        <row r="518">
          <cell r="B518">
            <v>514</v>
          </cell>
          <cell r="C518" t="str">
            <v>静止形全熱交換器(ﾕﾆｯﾄ形)</v>
          </cell>
          <cell r="D518">
            <v>15000</v>
          </cell>
          <cell r="E518" t="str">
            <v>m3/h</v>
          </cell>
          <cell r="F518">
            <v>15.5</v>
          </cell>
        </row>
        <row r="519">
          <cell r="B519">
            <v>515</v>
          </cell>
          <cell r="C519" t="str">
            <v>静止形全熱交換器(ﾕﾆｯﾄ形)(天井吊)</v>
          </cell>
          <cell r="D519">
            <v>100</v>
          </cell>
          <cell r="E519" t="str">
            <v>m3/h</v>
          </cell>
          <cell r="F519">
            <v>2.02</v>
          </cell>
        </row>
        <row r="520">
          <cell r="B520">
            <v>516</v>
          </cell>
          <cell r="C520" t="str">
            <v>静止形全熱交換器(ﾕﾆｯﾄ形)(天井吊)</v>
          </cell>
          <cell r="D520">
            <v>300</v>
          </cell>
          <cell r="E520" t="str">
            <v>m3/h</v>
          </cell>
          <cell r="F520">
            <v>2.5</v>
          </cell>
        </row>
        <row r="521">
          <cell r="B521">
            <v>517</v>
          </cell>
          <cell r="C521" t="str">
            <v>静止形全熱交換器(ﾕﾆｯﾄ形)(天井吊)</v>
          </cell>
          <cell r="D521">
            <v>500</v>
          </cell>
          <cell r="E521" t="str">
            <v>m3/h</v>
          </cell>
          <cell r="F521">
            <v>2.88</v>
          </cell>
        </row>
        <row r="522">
          <cell r="B522">
            <v>518</v>
          </cell>
          <cell r="C522" t="str">
            <v>静止形全熱交換器(ﾕﾆｯﾄ形)(天井吊)</v>
          </cell>
          <cell r="D522">
            <v>1000</v>
          </cell>
          <cell r="E522" t="str">
            <v>m3/h</v>
          </cell>
          <cell r="F522">
            <v>3.96</v>
          </cell>
        </row>
        <row r="523">
          <cell r="B523">
            <v>519</v>
          </cell>
          <cell r="C523" t="str">
            <v>静止形全熱交換器(ﾕﾆｯﾄ形)(天井吊)</v>
          </cell>
          <cell r="D523">
            <v>2000</v>
          </cell>
          <cell r="E523" t="str">
            <v>m3/h</v>
          </cell>
          <cell r="F523">
            <v>6.12</v>
          </cell>
        </row>
        <row r="524">
          <cell r="B524">
            <v>520</v>
          </cell>
          <cell r="C524" t="str">
            <v>静止形全熱交換器(ﾕﾆｯﾄ形)(天井吊)</v>
          </cell>
          <cell r="D524">
            <v>4000</v>
          </cell>
          <cell r="E524" t="str">
            <v>m3/h</v>
          </cell>
          <cell r="F524">
            <v>9.9</v>
          </cell>
        </row>
        <row r="525">
          <cell r="B525">
            <v>521</v>
          </cell>
          <cell r="C525" t="str">
            <v>静止形全熱交換器(ﾕﾆｯﾄ形)(天井吊)</v>
          </cell>
          <cell r="D525">
            <v>6000</v>
          </cell>
          <cell r="E525" t="str">
            <v>m3/h</v>
          </cell>
          <cell r="F525">
            <v>13.7</v>
          </cell>
        </row>
        <row r="526">
          <cell r="B526">
            <v>522</v>
          </cell>
          <cell r="C526" t="str">
            <v>静止形全熱交換器(ﾕﾆｯﾄ形)(天井吊)</v>
          </cell>
          <cell r="D526">
            <v>10000</v>
          </cell>
          <cell r="E526" t="str">
            <v>m3/h</v>
          </cell>
          <cell r="F526">
            <v>22.34</v>
          </cell>
        </row>
        <row r="527">
          <cell r="B527">
            <v>523</v>
          </cell>
          <cell r="C527" t="str">
            <v>静止形全熱交換器(ﾕﾆｯﾄ形)(天井吊)</v>
          </cell>
          <cell r="D527">
            <v>15000</v>
          </cell>
          <cell r="E527" t="str">
            <v>m3/h</v>
          </cell>
          <cell r="F527">
            <v>31</v>
          </cell>
        </row>
        <row r="528">
          <cell r="B528">
            <v>524</v>
          </cell>
          <cell r="C528" t="str">
            <v>電気集塵器(ろ材誘電形･ｴｱﾌｨﾙﾀｰを含む)</v>
          </cell>
          <cell r="D528">
            <v>167</v>
          </cell>
          <cell r="E528" t="str">
            <v>m3/min</v>
          </cell>
          <cell r="F528">
            <v>1.73</v>
          </cell>
        </row>
        <row r="529">
          <cell r="B529">
            <v>525</v>
          </cell>
          <cell r="C529" t="str">
            <v>電気集塵器(ろ材誘電形･ｴｱﾌｨﾙﾀｰを含む)</v>
          </cell>
          <cell r="D529">
            <v>250</v>
          </cell>
          <cell r="E529" t="str">
            <v>m3/min</v>
          </cell>
          <cell r="F529">
            <v>2.21</v>
          </cell>
        </row>
        <row r="530">
          <cell r="B530">
            <v>526</v>
          </cell>
          <cell r="C530" t="str">
            <v>電気集塵器(ろ材誘電形･ｴｱﾌｨﾙﾀｰを含む)</v>
          </cell>
          <cell r="D530">
            <v>333</v>
          </cell>
          <cell r="E530" t="str">
            <v>m3/min</v>
          </cell>
          <cell r="F530">
            <v>2.46</v>
          </cell>
        </row>
        <row r="531">
          <cell r="B531">
            <v>527</v>
          </cell>
          <cell r="C531" t="str">
            <v>電気集塵器(ろ材誘電形･ｴｱﾌｨﾙﾀｰを含む)</v>
          </cell>
          <cell r="D531">
            <v>500</v>
          </cell>
          <cell r="E531" t="str">
            <v>m3/min</v>
          </cell>
          <cell r="F531">
            <v>3.06</v>
          </cell>
        </row>
        <row r="532">
          <cell r="B532">
            <v>528</v>
          </cell>
          <cell r="C532" t="str">
            <v>電気集塵器(ろ材誘電形･ｴｱﾌｨﾙﾀｰを含む)</v>
          </cell>
          <cell r="D532">
            <v>667</v>
          </cell>
          <cell r="E532" t="str">
            <v>m3/min</v>
          </cell>
          <cell r="F532">
            <v>3.56</v>
          </cell>
        </row>
        <row r="533">
          <cell r="B533">
            <v>529</v>
          </cell>
          <cell r="C533" t="str">
            <v>電気集塵器(ろ材誘電形･ｴｱﾌｨﾙﾀｰを含む)</v>
          </cell>
          <cell r="D533">
            <v>1000</v>
          </cell>
          <cell r="E533" t="str">
            <v>m3/min</v>
          </cell>
          <cell r="F533">
            <v>5.08</v>
          </cell>
        </row>
        <row r="534">
          <cell r="B534">
            <v>530</v>
          </cell>
          <cell r="C534" t="str">
            <v>電気集塵器(ろ材誘電形･ｴｱﾌｨﾙﾀｰを含む)</v>
          </cell>
          <cell r="D534">
            <v>1667</v>
          </cell>
          <cell r="E534" t="str">
            <v>m3/min</v>
          </cell>
          <cell r="F534">
            <v>7.61</v>
          </cell>
        </row>
        <row r="535">
          <cell r="B535">
            <v>531</v>
          </cell>
          <cell r="C535" t="str">
            <v>ﾊﾟﾈﾙ形ｴｱﾌｨﾙﾀｰ</v>
          </cell>
          <cell r="D535" t="str">
            <v>500×500×25t</v>
          </cell>
          <cell r="E535">
            <v>0.05</v>
          </cell>
          <cell r="F535">
            <v>0.05</v>
          </cell>
        </row>
        <row r="536">
          <cell r="B536">
            <v>532</v>
          </cell>
          <cell r="C536" t="str">
            <v>ﾊﾟﾈﾙ形ｴｱﾌｨﾙﾀｰ</v>
          </cell>
          <cell r="D536" t="str">
            <v>500×500×50t</v>
          </cell>
          <cell r="E536">
            <v>0.06</v>
          </cell>
          <cell r="F536">
            <v>0.06</v>
          </cell>
        </row>
        <row r="537">
          <cell r="B537">
            <v>533</v>
          </cell>
          <cell r="C537" t="str">
            <v>折込形ｴｱﾌｨﾙﾀｰ</v>
          </cell>
          <cell r="D537" t="str">
            <v>610×610</v>
          </cell>
          <cell r="E537">
            <v>0.1</v>
          </cell>
          <cell r="F537">
            <v>0.1</v>
          </cell>
        </row>
        <row r="538">
          <cell r="B538">
            <v>534</v>
          </cell>
          <cell r="C538" t="str">
            <v>自動巻取形ｴｱﾌｨﾙﾀｰ</v>
          </cell>
          <cell r="D538">
            <v>150</v>
          </cell>
          <cell r="E538" t="str">
            <v>m3/min</v>
          </cell>
          <cell r="F538">
            <v>1.35</v>
          </cell>
        </row>
        <row r="539">
          <cell r="B539">
            <v>535</v>
          </cell>
          <cell r="C539" t="str">
            <v>自動巻取形ｴｱﾌｨﾙﾀｰ</v>
          </cell>
          <cell r="D539">
            <v>175</v>
          </cell>
          <cell r="E539" t="str">
            <v>m3/min</v>
          </cell>
          <cell r="F539">
            <v>1.38</v>
          </cell>
        </row>
        <row r="540">
          <cell r="B540">
            <v>536</v>
          </cell>
          <cell r="C540" t="str">
            <v>自動巻取形ｴｱﾌｨﾙﾀｰ</v>
          </cell>
          <cell r="D540">
            <v>200</v>
          </cell>
          <cell r="E540" t="str">
            <v>m3/min</v>
          </cell>
          <cell r="F540">
            <v>1.41</v>
          </cell>
        </row>
        <row r="541">
          <cell r="B541">
            <v>537</v>
          </cell>
          <cell r="C541" t="str">
            <v>自動巻取形ｴｱﾌｨﾙﾀｰ</v>
          </cell>
          <cell r="D541">
            <v>225</v>
          </cell>
          <cell r="E541" t="str">
            <v>m3/min</v>
          </cell>
          <cell r="F541">
            <v>1.43</v>
          </cell>
        </row>
        <row r="542">
          <cell r="B542">
            <v>538</v>
          </cell>
          <cell r="C542" t="str">
            <v>自動巻取形ｴｱﾌｨﾙﾀｰ</v>
          </cell>
          <cell r="D542">
            <v>250</v>
          </cell>
          <cell r="E542" t="str">
            <v>m3/min</v>
          </cell>
          <cell r="F542">
            <v>1.45</v>
          </cell>
        </row>
        <row r="543">
          <cell r="B543">
            <v>539</v>
          </cell>
          <cell r="C543" t="str">
            <v>自動巻取形ｴｱﾌｨﾙﾀｰ</v>
          </cell>
          <cell r="D543">
            <v>275</v>
          </cell>
          <cell r="E543" t="str">
            <v>m3/min</v>
          </cell>
          <cell r="F543">
            <v>1.48</v>
          </cell>
        </row>
        <row r="544">
          <cell r="B544">
            <v>540</v>
          </cell>
          <cell r="C544" t="str">
            <v>自動巻取形ｴｱﾌｨﾙﾀｰ</v>
          </cell>
          <cell r="D544">
            <v>300</v>
          </cell>
          <cell r="E544" t="str">
            <v>m3/min</v>
          </cell>
          <cell r="F544">
            <v>1.51</v>
          </cell>
        </row>
        <row r="545">
          <cell r="B545">
            <v>541</v>
          </cell>
          <cell r="C545" t="str">
            <v>自動巻取形ｴｱﾌｨﾙﾀｰ</v>
          </cell>
          <cell r="D545">
            <v>325</v>
          </cell>
          <cell r="E545" t="str">
            <v>m3/min</v>
          </cell>
          <cell r="F545">
            <v>1.54</v>
          </cell>
        </row>
        <row r="546">
          <cell r="B546">
            <v>542</v>
          </cell>
          <cell r="C546" t="str">
            <v>自動巻取形ｴｱﾌｨﾙﾀｰ</v>
          </cell>
          <cell r="D546">
            <v>350</v>
          </cell>
          <cell r="E546" t="str">
            <v>m3/min</v>
          </cell>
          <cell r="F546">
            <v>1.57</v>
          </cell>
        </row>
        <row r="547">
          <cell r="B547">
            <v>543</v>
          </cell>
          <cell r="C547" t="str">
            <v>自動巻取形ｴｱﾌｨﾙﾀｰ</v>
          </cell>
          <cell r="D547">
            <v>375</v>
          </cell>
          <cell r="E547" t="str">
            <v>m3/min</v>
          </cell>
          <cell r="F547">
            <v>1.59</v>
          </cell>
        </row>
        <row r="548">
          <cell r="B548">
            <v>544</v>
          </cell>
          <cell r="C548" t="str">
            <v>自動巻取形ｴｱﾌｨﾙﾀｰ</v>
          </cell>
          <cell r="D548">
            <v>400</v>
          </cell>
          <cell r="E548" t="str">
            <v>m3/min</v>
          </cell>
          <cell r="F548">
            <v>1.61</v>
          </cell>
        </row>
        <row r="549">
          <cell r="B549">
            <v>545</v>
          </cell>
          <cell r="C549" t="str">
            <v>自動巻取形ｴｱﾌｨﾙﾀｰ</v>
          </cell>
          <cell r="D549">
            <v>450</v>
          </cell>
          <cell r="E549" t="str">
            <v>m3/min</v>
          </cell>
          <cell r="F549">
            <v>1.65</v>
          </cell>
        </row>
        <row r="550">
          <cell r="B550">
            <v>546</v>
          </cell>
          <cell r="C550" t="str">
            <v>自動巻取形ｴｱﾌｨﾙﾀｰ</v>
          </cell>
          <cell r="D550">
            <v>500</v>
          </cell>
          <cell r="E550" t="str">
            <v>m3/min</v>
          </cell>
          <cell r="F550">
            <v>2.15</v>
          </cell>
        </row>
        <row r="551">
          <cell r="B551">
            <v>547</v>
          </cell>
          <cell r="C551" t="str">
            <v>自動巻取形ｴｱﾌｨﾙﾀｰ</v>
          </cell>
          <cell r="D551">
            <v>550</v>
          </cell>
          <cell r="E551" t="str">
            <v>m3/min</v>
          </cell>
          <cell r="F551">
            <v>2.21</v>
          </cell>
        </row>
        <row r="552">
          <cell r="B552">
            <v>548</v>
          </cell>
          <cell r="C552" t="str">
            <v>自動巻取形ｴｱﾌｨﾙﾀｰ</v>
          </cell>
          <cell r="D552">
            <v>600</v>
          </cell>
          <cell r="E552" t="str">
            <v>m3/min</v>
          </cell>
          <cell r="F552">
            <v>2.2599999999999998</v>
          </cell>
        </row>
        <row r="553">
          <cell r="B553">
            <v>549</v>
          </cell>
          <cell r="C553" t="str">
            <v>自動巻取形ｴｱﾌｨﾙﾀｰ</v>
          </cell>
          <cell r="D553">
            <v>650</v>
          </cell>
          <cell r="E553" t="str">
            <v>m3/min</v>
          </cell>
          <cell r="F553">
            <v>2.29</v>
          </cell>
        </row>
        <row r="554">
          <cell r="B554">
            <v>550</v>
          </cell>
          <cell r="C554" t="str">
            <v>自動巻取形ｴｱﾌｨﾙﾀｰ</v>
          </cell>
          <cell r="D554">
            <v>700</v>
          </cell>
          <cell r="E554" t="str">
            <v>m3/min</v>
          </cell>
          <cell r="F554">
            <v>2.31</v>
          </cell>
        </row>
        <row r="555">
          <cell r="B555">
            <v>551</v>
          </cell>
          <cell r="C555" t="str">
            <v>自動巻取形ｴｱﾌｨﾙﾀｰ</v>
          </cell>
          <cell r="D555">
            <v>750</v>
          </cell>
          <cell r="E555" t="str">
            <v>m3/min</v>
          </cell>
          <cell r="F555">
            <v>2.36</v>
          </cell>
        </row>
        <row r="556">
          <cell r="B556">
            <v>552</v>
          </cell>
          <cell r="C556" t="str">
            <v>自動巻取形ｴｱﾌｨﾙﾀｰ</v>
          </cell>
          <cell r="D556">
            <v>800</v>
          </cell>
          <cell r="E556" t="str">
            <v>m3/min</v>
          </cell>
          <cell r="F556">
            <v>2.42</v>
          </cell>
        </row>
        <row r="557">
          <cell r="B557">
            <v>553</v>
          </cell>
          <cell r="C557" t="str">
            <v>送風機(片吸込)</v>
          </cell>
          <cell r="D557" t="str">
            <v>#</v>
          </cell>
          <cell r="E557">
            <v>1.25</v>
          </cell>
          <cell r="F557">
            <v>0.85</v>
          </cell>
        </row>
        <row r="558">
          <cell r="B558">
            <v>554</v>
          </cell>
          <cell r="C558" t="str">
            <v>送風機(片吸込)</v>
          </cell>
          <cell r="D558" t="str">
            <v>#</v>
          </cell>
          <cell r="E558">
            <v>1.5</v>
          </cell>
          <cell r="F558">
            <v>1</v>
          </cell>
        </row>
        <row r="559">
          <cell r="B559">
            <v>555</v>
          </cell>
          <cell r="C559" t="str">
            <v>送風機(片吸込)</v>
          </cell>
          <cell r="D559" t="str">
            <v>#</v>
          </cell>
          <cell r="E559">
            <v>2</v>
          </cell>
          <cell r="F559">
            <v>1.23</v>
          </cell>
        </row>
        <row r="560">
          <cell r="B560">
            <v>556</v>
          </cell>
          <cell r="C560" t="str">
            <v>送風機(片吸込)</v>
          </cell>
          <cell r="D560" t="str">
            <v>#</v>
          </cell>
          <cell r="E560">
            <v>2.5</v>
          </cell>
          <cell r="F560">
            <v>1.4</v>
          </cell>
        </row>
        <row r="561">
          <cell r="B561">
            <v>557</v>
          </cell>
          <cell r="C561" t="str">
            <v>送風機(片吸込)</v>
          </cell>
          <cell r="D561" t="str">
            <v>#</v>
          </cell>
          <cell r="E561">
            <v>3</v>
          </cell>
          <cell r="F561">
            <v>1.62</v>
          </cell>
        </row>
        <row r="562">
          <cell r="B562">
            <v>558</v>
          </cell>
          <cell r="C562" t="str">
            <v>送風機(片吸込)</v>
          </cell>
          <cell r="D562" t="str">
            <v>#</v>
          </cell>
          <cell r="E562">
            <v>3.5</v>
          </cell>
          <cell r="F562">
            <v>2.02</v>
          </cell>
        </row>
        <row r="563">
          <cell r="B563">
            <v>559</v>
          </cell>
          <cell r="C563" t="str">
            <v>送風機(片吸込)</v>
          </cell>
          <cell r="D563" t="str">
            <v>#</v>
          </cell>
          <cell r="E563">
            <v>4</v>
          </cell>
          <cell r="F563">
            <v>2.31</v>
          </cell>
        </row>
        <row r="564">
          <cell r="B564">
            <v>560</v>
          </cell>
          <cell r="C564" t="str">
            <v>送風機(片吸込)</v>
          </cell>
          <cell r="D564" t="str">
            <v>#</v>
          </cell>
          <cell r="E564">
            <v>4.5</v>
          </cell>
          <cell r="F564">
            <v>2.5299999999999998</v>
          </cell>
        </row>
        <row r="565">
          <cell r="B565">
            <v>561</v>
          </cell>
          <cell r="C565" t="str">
            <v>送風機(片吸込)</v>
          </cell>
          <cell r="D565" t="str">
            <v>#</v>
          </cell>
          <cell r="E565">
            <v>5</v>
          </cell>
          <cell r="F565">
            <v>3.07</v>
          </cell>
        </row>
        <row r="566">
          <cell r="B566">
            <v>562</v>
          </cell>
          <cell r="C566" t="str">
            <v>送風機(片吸込)</v>
          </cell>
          <cell r="D566" t="str">
            <v>#</v>
          </cell>
          <cell r="E566">
            <v>5.5</v>
          </cell>
          <cell r="F566">
            <v>3.37</v>
          </cell>
        </row>
        <row r="567">
          <cell r="B567">
            <v>563</v>
          </cell>
          <cell r="C567" t="str">
            <v>送風機(片吸込)</v>
          </cell>
          <cell r="D567" t="str">
            <v>#</v>
          </cell>
          <cell r="E567">
            <v>6</v>
          </cell>
          <cell r="F567">
            <v>3.88</v>
          </cell>
        </row>
        <row r="568">
          <cell r="B568">
            <v>564</v>
          </cell>
          <cell r="C568" t="str">
            <v>送風機(片吸込)</v>
          </cell>
          <cell r="D568" t="str">
            <v>#</v>
          </cell>
          <cell r="E568">
            <v>7</v>
          </cell>
          <cell r="F568">
            <v>6.26</v>
          </cell>
        </row>
        <row r="569">
          <cell r="B569">
            <v>565</v>
          </cell>
          <cell r="C569" t="str">
            <v>送風機(片吸込)</v>
          </cell>
          <cell r="D569" t="str">
            <v>#</v>
          </cell>
          <cell r="E569">
            <v>8</v>
          </cell>
          <cell r="F569">
            <v>7.31</v>
          </cell>
        </row>
        <row r="570">
          <cell r="B570">
            <v>566</v>
          </cell>
          <cell r="C570" t="str">
            <v>送風機(片吸込)</v>
          </cell>
          <cell r="D570" t="str">
            <v>#</v>
          </cell>
          <cell r="E570">
            <v>9</v>
          </cell>
          <cell r="F570">
            <v>9.2799999999999994</v>
          </cell>
        </row>
        <row r="571">
          <cell r="B571">
            <v>567</v>
          </cell>
          <cell r="C571" t="str">
            <v>送風機(片吸込)</v>
          </cell>
          <cell r="D571" t="str">
            <v>#</v>
          </cell>
          <cell r="E571">
            <v>10</v>
          </cell>
          <cell r="F571">
            <v>11.31</v>
          </cell>
        </row>
        <row r="572">
          <cell r="B572">
            <v>568</v>
          </cell>
          <cell r="C572" t="str">
            <v>送風機(片吸込)(天井吊)</v>
          </cell>
          <cell r="D572" t="str">
            <v>#</v>
          </cell>
          <cell r="E572">
            <v>1.25</v>
          </cell>
          <cell r="F572">
            <v>1.7</v>
          </cell>
        </row>
        <row r="573">
          <cell r="B573">
            <v>569</v>
          </cell>
          <cell r="C573" t="str">
            <v>送風機(片吸込)(天井吊)</v>
          </cell>
          <cell r="D573" t="str">
            <v>#</v>
          </cell>
          <cell r="E573">
            <v>1.5</v>
          </cell>
          <cell r="F573">
            <v>2</v>
          </cell>
        </row>
        <row r="574">
          <cell r="B574">
            <v>570</v>
          </cell>
          <cell r="C574" t="str">
            <v>送風機(片吸込)(天井吊)</v>
          </cell>
          <cell r="D574" t="str">
            <v>#</v>
          </cell>
          <cell r="E574">
            <v>2</v>
          </cell>
          <cell r="F574">
            <v>2.46</v>
          </cell>
        </row>
        <row r="575">
          <cell r="B575">
            <v>571</v>
          </cell>
          <cell r="C575" t="str">
            <v>送風機(片吸込)(天井吊)</v>
          </cell>
          <cell r="D575" t="str">
            <v>#</v>
          </cell>
          <cell r="E575">
            <v>2.5</v>
          </cell>
          <cell r="F575">
            <v>2.8</v>
          </cell>
        </row>
        <row r="576">
          <cell r="B576">
            <v>572</v>
          </cell>
          <cell r="C576" t="str">
            <v>送風機(片吸込)(天井吊)</v>
          </cell>
          <cell r="D576" t="str">
            <v>#</v>
          </cell>
          <cell r="E576">
            <v>3</v>
          </cell>
          <cell r="F576">
            <v>3.24</v>
          </cell>
        </row>
        <row r="577">
          <cell r="B577">
            <v>573</v>
          </cell>
          <cell r="C577" t="str">
            <v>送風機(片吸込)(天井吊)</v>
          </cell>
          <cell r="D577" t="str">
            <v>#</v>
          </cell>
          <cell r="E577">
            <v>3.5</v>
          </cell>
          <cell r="F577">
            <v>4.04</v>
          </cell>
        </row>
        <row r="578">
          <cell r="B578">
            <v>574</v>
          </cell>
          <cell r="C578" t="str">
            <v>送風機(片吸込)(天井吊)</v>
          </cell>
          <cell r="D578" t="str">
            <v>#</v>
          </cell>
          <cell r="E578">
            <v>4</v>
          </cell>
          <cell r="F578">
            <v>4.62</v>
          </cell>
        </row>
        <row r="579">
          <cell r="B579">
            <v>575</v>
          </cell>
          <cell r="C579" t="str">
            <v>送風機(片吸込)(天井吊)</v>
          </cell>
          <cell r="D579" t="str">
            <v>#</v>
          </cell>
          <cell r="E579">
            <v>4.5</v>
          </cell>
          <cell r="F579">
            <v>5.0599999999999996</v>
          </cell>
        </row>
        <row r="580">
          <cell r="B580">
            <v>576</v>
          </cell>
          <cell r="C580" t="str">
            <v>送風機(片吸込)(天井吊)</v>
          </cell>
          <cell r="D580" t="str">
            <v>#</v>
          </cell>
          <cell r="E580">
            <v>5</v>
          </cell>
          <cell r="F580">
            <v>6.14</v>
          </cell>
        </row>
        <row r="581">
          <cell r="B581">
            <v>577</v>
          </cell>
          <cell r="C581" t="str">
            <v>送風機(片吸込)(天井吊)</v>
          </cell>
          <cell r="D581" t="str">
            <v>#</v>
          </cell>
          <cell r="E581">
            <v>5.5</v>
          </cell>
          <cell r="F581">
            <v>6.74</v>
          </cell>
        </row>
        <row r="582">
          <cell r="B582">
            <v>578</v>
          </cell>
          <cell r="C582" t="str">
            <v>送風機(片吸込)(天井吊)</v>
          </cell>
          <cell r="D582" t="str">
            <v>#</v>
          </cell>
          <cell r="E582">
            <v>6</v>
          </cell>
          <cell r="F582">
            <v>7.76</v>
          </cell>
        </row>
        <row r="583">
          <cell r="B583">
            <v>579</v>
          </cell>
          <cell r="C583" t="str">
            <v>送風機(片吸込)(天井吊)</v>
          </cell>
          <cell r="D583" t="str">
            <v>#</v>
          </cell>
          <cell r="E583">
            <v>7</v>
          </cell>
          <cell r="F583">
            <v>12.52</v>
          </cell>
        </row>
        <row r="584">
          <cell r="B584">
            <v>580</v>
          </cell>
          <cell r="C584" t="str">
            <v>送風機(片吸込)(天井吊)</v>
          </cell>
          <cell r="D584" t="str">
            <v>#</v>
          </cell>
          <cell r="E584">
            <v>8</v>
          </cell>
          <cell r="F584">
            <v>14.62</v>
          </cell>
        </row>
        <row r="585">
          <cell r="B585">
            <v>581</v>
          </cell>
          <cell r="C585" t="str">
            <v>送風機(片吸込)(天井吊)</v>
          </cell>
          <cell r="D585" t="str">
            <v>#</v>
          </cell>
          <cell r="E585">
            <v>9</v>
          </cell>
          <cell r="F585">
            <v>18.559999999999999</v>
          </cell>
        </row>
        <row r="586">
          <cell r="B586">
            <v>582</v>
          </cell>
          <cell r="C586" t="str">
            <v>送風機(片吸込)(天井吊)</v>
          </cell>
          <cell r="D586" t="str">
            <v>#</v>
          </cell>
          <cell r="E586">
            <v>10</v>
          </cell>
          <cell r="F586">
            <v>22.62</v>
          </cell>
        </row>
        <row r="587">
          <cell r="B587">
            <v>583</v>
          </cell>
          <cell r="C587" t="str">
            <v>送風機(片吸込)(防振基礎)</v>
          </cell>
          <cell r="D587" t="str">
            <v>#</v>
          </cell>
          <cell r="E587">
            <v>1.25</v>
          </cell>
          <cell r="F587">
            <v>1.02</v>
          </cell>
        </row>
        <row r="588">
          <cell r="B588">
            <v>584</v>
          </cell>
          <cell r="C588" t="str">
            <v>送風機(片吸込)(防振基礎)</v>
          </cell>
          <cell r="D588" t="str">
            <v>#</v>
          </cell>
          <cell r="E588">
            <v>1.5</v>
          </cell>
          <cell r="F588">
            <v>1.2</v>
          </cell>
        </row>
        <row r="589">
          <cell r="B589">
            <v>585</v>
          </cell>
          <cell r="C589" t="str">
            <v>送風機(片吸込)(防振基礎)</v>
          </cell>
          <cell r="D589" t="str">
            <v>#</v>
          </cell>
          <cell r="E589">
            <v>2</v>
          </cell>
          <cell r="F589">
            <v>1.476</v>
          </cell>
        </row>
        <row r="590">
          <cell r="B590">
            <v>586</v>
          </cell>
          <cell r="C590" t="str">
            <v>送風機(片吸込)(防振基礎)</v>
          </cell>
          <cell r="D590" t="str">
            <v>#</v>
          </cell>
          <cell r="E590">
            <v>2.5</v>
          </cell>
          <cell r="F590">
            <v>1.68</v>
          </cell>
        </row>
        <row r="591">
          <cell r="B591">
            <v>587</v>
          </cell>
          <cell r="C591" t="str">
            <v>送風機(片吸込)(防振基礎)</v>
          </cell>
          <cell r="D591" t="str">
            <v>#</v>
          </cell>
          <cell r="E591">
            <v>3</v>
          </cell>
          <cell r="F591">
            <v>1.944</v>
          </cell>
        </row>
        <row r="592">
          <cell r="B592">
            <v>588</v>
          </cell>
          <cell r="C592" t="str">
            <v>送風機(片吸込)(防振基礎)</v>
          </cell>
          <cell r="D592" t="str">
            <v>#</v>
          </cell>
          <cell r="E592">
            <v>3.5</v>
          </cell>
          <cell r="F592">
            <v>2.4239999999999999</v>
          </cell>
        </row>
        <row r="593">
          <cell r="B593">
            <v>589</v>
          </cell>
          <cell r="C593" t="str">
            <v>送風機(片吸込)(防振基礎)</v>
          </cell>
          <cell r="D593" t="str">
            <v>#</v>
          </cell>
          <cell r="E593">
            <v>4</v>
          </cell>
          <cell r="F593">
            <v>2.7719999999999998</v>
          </cell>
        </row>
        <row r="594">
          <cell r="B594">
            <v>590</v>
          </cell>
          <cell r="C594" t="str">
            <v>送風機(片吸込)(防振基礎)</v>
          </cell>
          <cell r="D594" t="str">
            <v>#</v>
          </cell>
          <cell r="E594">
            <v>4.5</v>
          </cell>
          <cell r="F594">
            <v>3.0359999999999996</v>
          </cell>
        </row>
        <row r="595">
          <cell r="B595">
            <v>591</v>
          </cell>
          <cell r="C595" t="str">
            <v>送風機(片吸込)(防振基礎)</v>
          </cell>
          <cell r="D595" t="str">
            <v>#</v>
          </cell>
          <cell r="E595">
            <v>5</v>
          </cell>
          <cell r="F595">
            <v>3.6839999999999997</v>
          </cell>
        </row>
        <row r="596">
          <cell r="B596">
            <v>592</v>
          </cell>
          <cell r="C596" t="str">
            <v>送風機(片吸込)(防振基礎)</v>
          </cell>
          <cell r="D596" t="str">
            <v>#</v>
          </cell>
          <cell r="E596">
            <v>5.5</v>
          </cell>
          <cell r="F596">
            <v>4.0439999999999996</v>
          </cell>
        </row>
        <row r="597">
          <cell r="B597">
            <v>593</v>
          </cell>
          <cell r="C597" t="str">
            <v>送風機(片吸込)(防振基礎)</v>
          </cell>
          <cell r="D597" t="str">
            <v>#</v>
          </cell>
          <cell r="E597">
            <v>6</v>
          </cell>
          <cell r="F597">
            <v>4.6559999999999997</v>
          </cell>
        </row>
        <row r="598">
          <cell r="B598">
            <v>594</v>
          </cell>
          <cell r="C598" t="str">
            <v>送風機(片吸込)(防振基礎)</v>
          </cell>
          <cell r="D598" t="str">
            <v>#</v>
          </cell>
          <cell r="E598">
            <v>7</v>
          </cell>
          <cell r="F598">
            <v>7.5119999999999996</v>
          </cell>
        </row>
        <row r="599">
          <cell r="B599">
            <v>595</v>
          </cell>
          <cell r="C599" t="str">
            <v>送風機(片吸込)(防振基礎)</v>
          </cell>
          <cell r="D599" t="str">
            <v>#</v>
          </cell>
          <cell r="E599">
            <v>8</v>
          </cell>
          <cell r="F599">
            <v>8.7719999999999985</v>
          </cell>
        </row>
        <row r="600">
          <cell r="B600">
            <v>596</v>
          </cell>
          <cell r="C600" t="str">
            <v>送風機(片吸込)(防振基礎)</v>
          </cell>
          <cell r="D600" t="str">
            <v>#</v>
          </cell>
          <cell r="E600">
            <v>9</v>
          </cell>
          <cell r="F600">
            <v>11.135999999999999</v>
          </cell>
        </row>
        <row r="601">
          <cell r="B601">
            <v>597</v>
          </cell>
          <cell r="C601" t="str">
            <v>送風機(片吸込)(防振基礎)</v>
          </cell>
          <cell r="D601" t="str">
            <v>#</v>
          </cell>
          <cell r="E601">
            <v>10</v>
          </cell>
          <cell r="F601">
            <v>13.572000000000001</v>
          </cell>
        </row>
        <row r="602">
          <cell r="B602">
            <v>598</v>
          </cell>
          <cell r="C602" t="str">
            <v>送風機(両吸込)</v>
          </cell>
          <cell r="D602" t="str">
            <v>#</v>
          </cell>
          <cell r="E602">
            <v>2</v>
          </cell>
          <cell r="F602">
            <v>1.59</v>
          </cell>
        </row>
        <row r="603">
          <cell r="B603">
            <v>599</v>
          </cell>
          <cell r="C603" t="str">
            <v>送風機(両吸込)</v>
          </cell>
          <cell r="D603" t="str">
            <v>#</v>
          </cell>
          <cell r="E603">
            <v>2.5</v>
          </cell>
          <cell r="F603">
            <v>1.83</v>
          </cell>
        </row>
        <row r="604">
          <cell r="B604">
            <v>600</v>
          </cell>
          <cell r="C604" t="str">
            <v>送風機(両吸込)</v>
          </cell>
          <cell r="D604" t="str">
            <v>#</v>
          </cell>
          <cell r="E604">
            <v>3</v>
          </cell>
          <cell r="F604">
            <v>2.1800000000000002</v>
          </cell>
        </row>
        <row r="605">
          <cell r="B605">
            <v>601</v>
          </cell>
          <cell r="C605" t="str">
            <v>送風機(両吸込)</v>
          </cell>
          <cell r="D605" t="str">
            <v>#</v>
          </cell>
          <cell r="E605">
            <v>3.5</v>
          </cell>
          <cell r="F605">
            <v>2.5499999999999998</v>
          </cell>
        </row>
        <row r="606">
          <cell r="B606">
            <v>602</v>
          </cell>
          <cell r="C606" t="str">
            <v>送風機(両吸込)</v>
          </cell>
          <cell r="D606" t="str">
            <v>#</v>
          </cell>
          <cell r="E606">
            <v>4</v>
          </cell>
          <cell r="F606">
            <v>3.2</v>
          </cell>
        </row>
        <row r="607">
          <cell r="B607">
            <v>603</v>
          </cell>
          <cell r="C607" t="str">
            <v>送風機(両吸込)</v>
          </cell>
          <cell r="D607" t="str">
            <v>#</v>
          </cell>
          <cell r="E607">
            <v>4.5</v>
          </cell>
          <cell r="F607">
            <v>3.58</v>
          </cell>
        </row>
        <row r="608">
          <cell r="B608">
            <v>604</v>
          </cell>
          <cell r="C608" t="str">
            <v>送風機(両吸込)</v>
          </cell>
          <cell r="D608" t="str">
            <v>#</v>
          </cell>
          <cell r="E608">
            <v>5</v>
          </cell>
          <cell r="F608">
            <v>4.29</v>
          </cell>
        </row>
        <row r="609">
          <cell r="B609">
            <v>605</v>
          </cell>
          <cell r="C609" t="str">
            <v>送風機(両吸込)</v>
          </cell>
          <cell r="D609" t="str">
            <v>#</v>
          </cell>
          <cell r="E609">
            <v>5.5</v>
          </cell>
          <cell r="F609">
            <v>4.83</v>
          </cell>
        </row>
        <row r="610">
          <cell r="B610">
            <v>606</v>
          </cell>
          <cell r="C610" t="str">
            <v>送風機(両吸込)</v>
          </cell>
          <cell r="D610" t="str">
            <v>#</v>
          </cell>
          <cell r="E610">
            <v>6</v>
          </cell>
          <cell r="F610">
            <v>5.55</v>
          </cell>
        </row>
        <row r="611">
          <cell r="B611">
            <v>607</v>
          </cell>
          <cell r="C611" t="str">
            <v>送風機(両吸込)</v>
          </cell>
          <cell r="D611" t="str">
            <v>#</v>
          </cell>
          <cell r="E611">
            <v>7</v>
          </cell>
          <cell r="F611">
            <v>10.039999999999999</v>
          </cell>
        </row>
        <row r="612">
          <cell r="B612">
            <v>608</v>
          </cell>
          <cell r="C612" t="str">
            <v>送風機(両吸込)</v>
          </cell>
          <cell r="D612" t="str">
            <v>#</v>
          </cell>
          <cell r="E612">
            <v>8</v>
          </cell>
          <cell r="F612">
            <v>11.44</v>
          </cell>
        </row>
        <row r="613">
          <cell r="B613">
            <v>609</v>
          </cell>
          <cell r="C613" t="str">
            <v>送風機(両吸込)</v>
          </cell>
          <cell r="D613" t="str">
            <v>#</v>
          </cell>
          <cell r="E613">
            <v>9</v>
          </cell>
          <cell r="F613">
            <v>15.33</v>
          </cell>
        </row>
        <row r="614">
          <cell r="B614">
            <v>610</v>
          </cell>
          <cell r="C614" t="str">
            <v>送風機(両吸込)</v>
          </cell>
          <cell r="D614" t="str">
            <v>#</v>
          </cell>
          <cell r="E614">
            <v>10</v>
          </cell>
          <cell r="F614">
            <v>18.47</v>
          </cell>
        </row>
        <row r="615">
          <cell r="B615">
            <v>611</v>
          </cell>
          <cell r="C615" t="str">
            <v>送風機(両吸込)(天井吊)</v>
          </cell>
          <cell r="D615" t="str">
            <v>#</v>
          </cell>
          <cell r="E615">
            <v>2</v>
          </cell>
          <cell r="F615">
            <v>3.18</v>
          </cell>
        </row>
        <row r="616">
          <cell r="B616">
            <v>612</v>
          </cell>
          <cell r="C616" t="str">
            <v>送風機(両吸込)(天井吊)</v>
          </cell>
          <cell r="D616" t="str">
            <v>#</v>
          </cell>
          <cell r="E616">
            <v>2.5</v>
          </cell>
          <cell r="F616">
            <v>3.66</v>
          </cell>
        </row>
        <row r="617">
          <cell r="B617">
            <v>613</v>
          </cell>
          <cell r="C617" t="str">
            <v>送風機(両吸込)(天井吊)</v>
          </cell>
          <cell r="D617" t="str">
            <v>#</v>
          </cell>
          <cell r="E617">
            <v>3</v>
          </cell>
          <cell r="F617">
            <v>4.3600000000000003</v>
          </cell>
        </row>
        <row r="618">
          <cell r="B618">
            <v>614</v>
          </cell>
          <cell r="C618" t="str">
            <v>送風機(両吸込)(天井吊)</v>
          </cell>
          <cell r="D618" t="str">
            <v>#</v>
          </cell>
          <cell r="E618">
            <v>3.5</v>
          </cell>
          <cell r="F618">
            <v>5.0999999999999996</v>
          </cell>
        </row>
        <row r="619">
          <cell r="B619">
            <v>615</v>
          </cell>
          <cell r="C619" t="str">
            <v>送風機(両吸込)(天井吊)</v>
          </cell>
          <cell r="D619" t="str">
            <v>#</v>
          </cell>
          <cell r="E619">
            <v>4</v>
          </cell>
          <cell r="F619">
            <v>6.4</v>
          </cell>
        </row>
        <row r="620">
          <cell r="B620">
            <v>616</v>
          </cell>
          <cell r="C620" t="str">
            <v>送風機(両吸込)(天井吊)</v>
          </cell>
          <cell r="D620" t="str">
            <v>#</v>
          </cell>
          <cell r="E620">
            <v>4.5</v>
          </cell>
          <cell r="F620">
            <v>7.16</v>
          </cell>
        </row>
        <row r="621">
          <cell r="B621">
            <v>617</v>
          </cell>
          <cell r="C621" t="str">
            <v>送風機(両吸込)(天井吊)</v>
          </cell>
          <cell r="D621" t="str">
            <v>#</v>
          </cell>
          <cell r="E621">
            <v>5</v>
          </cell>
          <cell r="F621">
            <v>8.58</v>
          </cell>
        </row>
        <row r="622">
          <cell r="B622">
            <v>618</v>
          </cell>
          <cell r="C622" t="str">
            <v>送風機(両吸込)(天井吊)</v>
          </cell>
          <cell r="D622" t="str">
            <v>#</v>
          </cell>
          <cell r="E622">
            <v>5.5</v>
          </cell>
          <cell r="F622">
            <v>9.66</v>
          </cell>
        </row>
        <row r="623">
          <cell r="B623">
            <v>619</v>
          </cell>
          <cell r="C623" t="str">
            <v>送風機(両吸込)(天井吊)</v>
          </cell>
          <cell r="D623" t="str">
            <v>#</v>
          </cell>
          <cell r="E623">
            <v>6</v>
          </cell>
          <cell r="F623">
            <v>11.1</v>
          </cell>
        </row>
        <row r="624">
          <cell r="B624">
            <v>620</v>
          </cell>
          <cell r="C624" t="str">
            <v>送風機(両吸込)(天井吊)</v>
          </cell>
          <cell r="D624" t="str">
            <v>#</v>
          </cell>
          <cell r="E624">
            <v>7</v>
          </cell>
          <cell r="F624">
            <v>20.079999999999998</v>
          </cell>
        </row>
        <row r="625">
          <cell r="B625">
            <v>621</v>
          </cell>
          <cell r="C625" t="str">
            <v>送風機(両吸込)(天井吊)</v>
          </cell>
          <cell r="D625" t="str">
            <v>#</v>
          </cell>
          <cell r="E625">
            <v>8</v>
          </cell>
          <cell r="F625">
            <v>22.88</v>
          </cell>
        </row>
        <row r="626">
          <cell r="B626">
            <v>622</v>
          </cell>
          <cell r="C626" t="str">
            <v>送風機(両吸込)(天井吊)</v>
          </cell>
          <cell r="D626" t="str">
            <v>#</v>
          </cell>
          <cell r="E626">
            <v>9</v>
          </cell>
          <cell r="F626">
            <v>30.66</v>
          </cell>
        </row>
        <row r="627">
          <cell r="B627">
            <v>623</v>
          </cell>
          <cell r="C627" t="str">
            <v>送風機(両吸込)(天井吊)</v>
          </cell>
          <cell r="D627" t="str">
            <v>#</v>
          </cell>
          <cell r="E627">
            <v>10</v>
          </cell>
          <cell r="F627">
            <v>36.94</v>
          </cell>
        </row>
        <row r="628">
          <cell r="B628">
            <v>624</v>
          </cell>
          <cell r="C628" t="str">
            <v>送風機(両吸込)(防振基礎)</v>
          </cell>
          <cell r="D628" t="str">
            <v>#</v>
          </cell>
          <cell r="E628">
            <v>2</v>
          </cell>
          <cell r="F628">
            <v>1.9079999999999999</v>
          </cell>
        </row>
        <row r="629">
          <cell r="B629">
            <v>625</v>
          </cell>
          <cell r="C629" t="str">
            <v>送風機(両吸込)(防振基礎)</v>
          </cell>
          <cell r="D629" t="str">
            <v>#</v>
          </cell>
          <cell r="E629">
            <v>2.5</v>
          </cell>
          <cell r="F629">
            <v>2.1960000000000002</v>
          </cell>
        </row>
        <row r="630">
          <cell r="B630">
            <v>626</v>
          </cell>
          <cell r="C630" t="str">
            <v>送風機(両吸込)(防振基礎)</v>
          </cell>
          <cell r="D630" t="str">
            <v>#</v>
          </cell>
          <cell r="E630">
            <v>3</v>
          </cell>
          <cell r="F630">
            <v>2.6160000000000001</v>
          </cell>
        </row>
        <row r="631">
          <cell r="B631">
            <v>627</v>
          </cell>
          <cell r="C631" t="str">
            <v>送風機(両吸込)(防振基礎)</v>
          </cell>
          <cell r="D631" t="str">
            <v>#</v>
          </cell>
          <cell r="E631">
            <v>3.5</v>
          </cell>
          <cell r="F631">
            <v>3.0599999999999996</v>
          </cell>
        </row>
        <row r="632">
          <cell r="B632">
            <v>628</v>
          </cell>
          <cell r="C632" t="str">
            <v>送風機(両吸込)(防振基礎)</v>
          </cell>
          <cell r="D632" t="str">
            <v>#</v>
          </cell>
          <cell r="E632">
            <v>4</v>
          </cell>
          <cell r="F632">
            <v>3.84</v>
          </cell>
        </row>
        <row r="633">
          <cell r="B633">
            <v>629</v>
          </cell>
          <cell r="C633" t="str">
            <v>送風機(両吸込)(防振基礎)</v>
          </cell>
          <cell r="D633" t="str">
            <v>#</v>
          </cell>
          <cell r="E633">
            <v>4.5</v>
          </cell>
          <cell r="F633">
            <v>4.2960000000000003</v>
          </cell>
        </row>
        <row r="634">
          <cell r="B634">
            <v>630</v>
          </cell>
          <cell r="C634" t="str">
            <v>送風機(両吸込)(防振基礎)</v>
          </cell>
          <cell r="D634" t="str">
            <v>#</v>
          </cell>
          <cell r="E634">
            <v>5</v>
          </cell>
          <cell r="F634">
            <v>5.1479999999999997</v>
          </cell>
        </row>
        <row r="635">
          <cell r="B635">
            <v>631</v>
          </cell>
          <cell r="C635" t="str">
            <v>送風機(両吸込)(防振基礎)</v>
          </cell>
          <cell r="D635" t="str">
            <v>#</v>
          </cell>
          <cell r="E635">
            <v>5.5</v>
          </cell>
          <cell r="F635">
            <v>5.7960000000000003</v>
          </cell>
        </row>
        <row r="636">
          <cell r="B636">
            <v>632</v>
          </cell>
          <cell r="C636" t="str">
            <v>送風機(両吸込)(防振基礎)</v>
          </cell>
          <cell r="D636" t="str">
            <v>#</v>
          </cell>
          <cell r="E636">
            <v>6</v>
          </cell>
          <cell r="F636">
            <v>6.6599999999999993</v>
          </cell>
        </row>
        <row r="637">
          <cell r="B637">
            <v>633</v>
          </cell>
          <cell r="C637" t="str">
            <v>送風機(両吸込)(防振基礎)</v>
          </cell>
          <cell r="D637" t="str">
            <v>#</v>
          </cell>
          <cell r="E637">
            <v>7</v>
          </cell>
          <cell r="F637">
            <v>12.047999999999998</v>
          </cell>
        </row>
        <row r="638">
          <cell r="B638">
            <v>634</v>
          </cell>
          <cell r="C638" t="str">
            <v>送風機(両吸込)(防振基礎)</v>
          </cell>
          <cell r="D638" t="str">
            <v>#</v>
          </cell>
          <cell r="E638">
            <v>8</v>
          </cell>
          <cell r="F638">
            <v>13.728</v>
          </cell>
        </row>
        <row r="639">
          <cell r="B639">
            <v>635</v>
          </cell>
          <cell r="C639" t="str">
            <v>送風機(両吸込)(防振基礎)</v>
          </cell>
          <cell r="D639" t="str">
            <v>#</v>
          </cell>
          <cell r="E639">
            <v>9</v>
          </cell>
          <cell r="F639">
            <v>18.396000000000001</v>
          </cell>
        </row>
        <row r="640">
          <cell r="B640">
            <v>636</v>
          </cell>
          <cell r="C640" t="str">
            <v>送風機(両吸込)(防振基礎)</v>
          </cell>
          <cell r="D640" t="str">
            <v>#</v>
          </cell>
          <cell r="E640">
            <v>10</v>
          </cell>
          <cell r="F640">
            <v>22.163999999999998</v>
          </cell>
        </row>
        <row r="641">
          <cell r="B641">
            <v>637</v>
          </cell>
          <cell r="C641" t="str">
            <v>小型送風機</v>
          </cell>
          <cell r="D641" t="str">
            <v>ﾌｧﾝｺｲﾙﾕﾆｯﾄ</v>
          </cell>
          <cell r="E641">
            <v>0.85</v>
          </cell>
          <cell r="F641">
            <v>0.85</v>
          </cell>
        </row>
        <row r="642">
          <cell r="B642">
            <v>638</v>
          </cell>
          <cell r="C642" t="str">
            <v>小型送風機</v>
          </cell>
          <cell r="D642" t="str">
            <v>ﾌｧﾝﾕﾆｯﾄ(天井吊)</v>
          </cell>
          <cell r="E642">
            <v>1.7</v>
          </cell>
          <cell r="F642">
            <v>1.7</v>
          </cell>
        </row>
        <row r="643">
          <cell r="B643">
            <v>639</v>
          </cell>
          <cell r="C643" t="str">
            <v>小型送風機</v>
          </cell>
          <cell r="D643" t="str">
            <v>ﾐﾆｼﾛｯｺﾌｧﾝ</v>
          </cell>
          <cell r="E643">
            <v>0.85</v>
          </cell>
          <cell r="F643">
            <v>0.85</v>
          </cell>
        </row>
        <row r="644">
          <cell r="B644">
            <v>640</v>
          </cell>
          <cell r="C644" t="str">
            <v>小型送風機</v>
          </cell>
          <cell r="D644" t="str">
            <v>天井埋込型換気扇</v>
          </cell>
          <cell r="E644">
            <v>0.5</v>
          </cell>
          <cell r="F644">
            <v>0.5</v>
          </cell>
        </row>
        <row r="645">
          <cell r="B645">
            <v>641</v>
          </cell>
          <cell r="C645" t="str">
            <v>小型送風機</v>
          </cell>
          <cell r="D645" t="str">
            <v>ﾊﾟｲﾌﾟ用ﾌｧﾝ</v>
          </cell>
          <cell r="E645">
            <v>0.25</v>
          </cell>
          <cell r="F645">
            <v>0.25</v>
          </cell>
        </row>
        <row r="646">
          <cell r="B646">
            <v>642</v>
          </cell>
          <cell r="C646" t="str">
            <v>換気扇</v>
          </cell>
          <cell r="D646">
            <v>200</v>
          </cell>
          <cell r="E646" t="str">
            <v>φ</v>
          </cell>
          <cell r="F646">
            <v>0.39</v>
          </cell>
        </row>
        <row r="647">
          <cell r="B647">
            <v>643</v>
          </cell>
          <cell r="C647" t="str">
            <v>換気扇</v>
          </cell>
          <cell r="D647">
            <v>250</v>
          </cell>
          <cell r="E647" t="str">
            <v>φ</v>
          </cell>
          <cell r="F647">
            <v>0.45</v>
          </cell>
        </row>
        <row r="648">
          <cell r="B648">
            <v>644</v>
          </cell>
          <cell r="C648" t="str">
            <v>換気扇</v>
          </cell>
          <cell r="D648">
            <v>300</v>
          </cell>
          <cell r="E648" t="str">
            <v>φ</v>
          </cell>
          <cell r="F648">
            <v>0.54</v>
          </cell>
        </row>
        <row r="649">
          <cell r="B649">
            <v>645</v>
          </cell>
          <cell r="C649" t="str">
            <v>換気扇</v>
          </cell>
          <cell r="D649">
            <v>400</v>
          </cell>
          <cell r="E649" t="str">
            <v>φ</v>
          </cell>
          <cell r="F649">
            <v>0.57999999999999996</v>
          </cell>
        </row>
        <row r="650">
          <cell r="B650">
            <v>646</v>
          </cell>
          <cell r="C650" t="str">
            <v>換気扇</v>
          </cell>
          <cell r="D650">
            <v>500</v>
          </cell>
          <cell r="E650" t="str">
            <v>φ</v>
          </cell>
          <cell r="F650">
            <v>0.62</v>
          </cell>
        </row>
        <row r="651">
          <cell r="B651">
            <v>647</v>
          </cell>
          <cell r="C651" t="str">
            <v>鋳鉄製柱形放熱器(床置形)</v>
          </cell>
          <cell r="D651">
            <v>20</v>
          </cell>
          <cell r="E651" t="str">
            <v>節以下</v>
          </cell>
          <cell r="F651">
            <v>0.97</v>
          </cell>
        </row>
        <row r="652">
          <cell r="B652">
            <v>648</v>
          </cell>
          <cell r="C652" t="str">
            <v>鋳鉄製柱形放熱器(床置形)</v>
          </cell>
          <cell r="D652">
            <v>21</v>
          </cell>
          <cell r="E652" t="str">
            <v>節以上</v>
          </cell>
          <cell r="F652">
            <v>1.25</v>
          </cell>
        </row>
        <row r="653">
          <cell r="B653">
            <v>649</v>
          </cell>
          <cell r="C653" t="str">
            <v>鋳鉄製柱形放熱器(壁掛形)</v>
          </cell>
          <cell r="D653">
            <v>20</v>
          </cell>
          <cell r="E653" t="str">
            <v>節以下</v>
          </cell>
          <cell r="F653">
            <v>1.55</v>
          </cell>
        </row>
        <row r="654">
          <cell r="B654">
            <v>650</v>
          </cell>
          <cell r="C654" t="str">
            <v>鋳鉄製柱形放熱器(壁掛形)</v>
          </cell>
          <cell r="D654">
            <v>21</v>
          </cell>
          <cell r="E654" t="str">
            <v>節以上</v>
          </cell>
          <cell r="F654">
            <v>2.14</v>
          </cell>
        </row>
        <row r="655">
          <cell r="B655">
            <v>651</v>
          </cell>
          <cell r="C655" t="str">
            <v>鋳鉄製壁掛形放熱器(壁掛形)</v>
          </cell>
          <cell r="D655">
            <v>3</v>
          </cell>
          <cell r="E655" t="str">
            <v>節以下</v>
          </cell>
          <cell r="F655">
            <v>1.25</v>
          </cell>
        </row>
        <row r="656">
          <cell r="B656">
            <v>652</v>
          </cell>
          <cell r="C656" t="str">
            <v>鋳鉄製壁掛形放熱器(壁掛形)</v>
          </cell>
          <cell r="D656">
            <v>4</v>
          </cell>
          <cell r="E656" t="str">
            <v>節</v>
          </cell>
          <cell r="F656">
            <v>1.44</v>
          </cell>
        </row>
        <row r="657">
          <cell r="B657">
            <v>653</v>
          </cell>
          <cell r="C657" t="str">
            <v>鋳鉄製壁掛形放熱器(壁掛形)</v>
          </cell>
          <cell r="D657">
            <v>5</v>
          </cell>
          <cell r="E657" t="str">
            <v>節</v>
          </cell>
          <cell r="F657">
            <v>1.63</v>
          </cell>
        </row>
        <row r="658">
          <cell r="B658">
            <v>654</v>
          </cell>
          <cell r="C658" t="str">
            <v>鋳鉄製壁掛形放熱器(壁掛形)</v>
          </cell>
          <cell r="D658">
            <v>6</v>
          </cell>
          <cell r="E658" t="str">
            <v>節</v>
          </cell>
          <cell r="F658">
            <v>1.82</v>
          </cell>
        </row>
        <row r="659">
          <cell r="B659">
            <v>655</v>
          </cell>
          <cell r="C659" t="str">
            <v>鋳鉄製壁掛形放熱器(壁掛形)</v>
          </cell>
          <cell r="D659">
            <v>7</v>
          </cell>
          <cell r="E659" t="str">
            <v>節</v>
          </cell>
          <cell r="F659">
            <v>2.0099999999999998</v>
          </cell>
        </row>
        <row r="660">
          <cell r="B660">
            <v>656</v>
          </cell>
          <cell r="C660" t="str">
            <v>鋳鉄製壁掛形放熱器(壁掛形)</v>
          </cell>
          <cell r="D660">
            <v>8</v>
          </cell>
          <cell r="E660" t="str">
            <v>節</v>
          </cell>
          <cell r="F660">
            <v>2.2000000000000002</v>
          </cell>
        </row>
        <row r="661">
          <cell r="B661">
            <v>657</v>
          </cell>
          <cell r="C661" t="str">
            <v>鋳鉄製壁掛形放熱器(壁掛形)</v>
          </cell>
          <cell r="D661">
            <v>9</v>
          </cell>
          <cell r="E661" t="str">
            <v>節</v>
          </cell>
          <cell r="F661">
            <v>2.39</v>
          </cell>
        </row>
        <row r="662">
          <cell r="B662">
            <v>658</v>
          </cell>
          <cell r="C662" t="str">
            <v>鋳鉄製壁掛形放熱器(壁掛形)</v>
          </cell>
          <cell r="D662">
            <v>10</v>
          </cell>
          <cell r="E662" t="str">
            <v>節</v>
          </cell>
          <cell r="F662">
            <v>2.58</v>
          </cell>
        </row>
        <row r="663">
          <cell r="B663">
            <v>659</v>
          </cell>
          <cell r="C663" t="str">
            <v>鋳鉄製壁掛形放熱器(壁掛形)</v>
          </cell>
          <cell r="D663">
            <v>11</v>
          </cell>
          <cell r="E663" t="str">
            <v>節</v>
          </cell>
          <cell r="F663">
            <v>2.77</v>
          </cell>
        </row>
        <row r="664">
          <cell r="B664">
            <v>660</v>
          </cell>
          <cell r="C664" t="str">
            <v>鋳鉄製壁掛形放熱器(壁掛形)</v>
          </cell>
          <cell r="D664">
            <v>12</v>
          </cell>
          <cell r="E664" t="str">
            <v>節</v>
          </cell>
          <cell r="F664">
            <v>2.96</v>
          </cell>
        </row>
        <row r="665">
          <cell r="B665">
            <v>661</v>
          </cell>
          <cell r="C665" t="str">
            <v>鋳鉄製壁掛形放熱器(壁掛形)</v>
          </cell>
          <cell r="D665">
            <v>13</v>
          </cell>
          <cell r="E665" t="str">
            <v>節</v>
          </cell>
          <cell r="F665">
            <v>3.15</v>
          </cell>
        </row>
        <row r="666">
          <cell r="B666">
            <v>662</v>
          </cell>
          <cell r="C666" t="str">
            <v>鋳鉄製壁掛形放熱器(壁掛形)</v>
          </cell>
          <cell r="D666">
            <v>14</v>
          </cell>
          <cell r="E666" t="str">
            <v>節</v>
          </cell>
          <cell r="F666">
            <v>3.34</v>
          </cell>
        </row>
        <row r="667">
          <cell r="B667">
            <v>663</v>
          </cell>
          <cell r="C667" t="str">
            <v>鋳鉄製壁掛形放熱器(壁掛形)</v>
          </cell>
          <cell r="D667">
            <v>15</v>
          </cell>
          <cell r="E667" t="str">
            <v>節</v>
          </cell>
          <cell r="F667">
            <v>3.5300000000000002</v>
          </cell>
        </row>
        <row r="668">
          <cell r="B668">
            <v>664</v>
          </cell>
          <cell r="C668" t="str">
            <v>鋳鉄製壁掛形放熱器(壁掛形)</v>
          </cell>
          <cell r="D668">
            <v>16</v>
          </cell>
          <cell r="E668" t="str">
            <v>節</v>
          </cell>
          <cell r="F668">
            <v>3.72</v>
          </cell>
        </row>
        <row r="669">
          <cell r="B669">
            <v>665</v>
          </cell>
          <cell r="C669" t="str">
            <v>鋳鉄製壁掛形放熱器(壁掛形)</v>
          </cell>
          <cell r="D669">
            <v>17</v>
          </cell>
          <cell r="E669" t="str">
            <v>節</v>
          </cell>
          <cell r="F669">
            <v>3.91</v>
          </cell>
        </row>
        <row r="670">
          <cell r="B670">
            <v>666</v>
          </cell>
          <cell r="C670" t="str">
            <v>鋳鉄製壁掛形放熱器(壁掛形)</v>
          </cell>
          <cell r="D670">
            <v>18</v>
          </cell>
          <cell r="E670" t="str">
            <v>節</v>
          </cell>
          <cell r="F670">
            <v>4.0999999999999996</v>
          </cell>
        </row>
        <row r="671">
          <cell r="B671">
            <v>667</v>
          </cell>
          <cell r="C671" t="str">
            <v>鋳鉄製壁掛形放熱器(壁掛形)</v>
          </cell>
          <cell r="D671">
            <v>19</v>
          </cell>
          <cell r="E671" t="str">
            <v>節</v>
          </cell>
          <cell r="F671">
            <v>4.29</v>
          </cell>
        </row>
        <row r="672">
          <cell r="B672">
            <v>668</v>
          </cell>
          <cell r="C672" t="str">
            <v>鋳鉄製壁掛形放熱器(壁掛形)</v>
          </cell>
          <cell r="D672">
            <v>20</v>
          </cell>
          <cell r="E672" t="str">
            <v>節</v>
          </cell>
          <cell r="F672">
            <v>4.4800000000000004</v>
          </cell>
        </row>
        <row r="673">
          <cell r="B673">
            <v>669</v>
          </cell>
          <cell r="C673" t="str">
            <v>鋳鉄製柱形放熱器(天井吊形)</v>
          </cell>
          <cell r="D673">
            <v>3</v>
          </cell>
          <cell r="E673" t="str">
            <v>節以下</v>
          </cell>
          <cell r="F673">
            <v>1.94</v>
          </cell>
        </row>
        <row r="674">
          <cell r="B674">
            <v>670</v>
          </cell>
          <cell r="C674" t="str">
            <v>鋳鉄製柱形放熱器(天井吊形)</v>
          </cell>
          <cell r="D674">
            <v>4</v>
          </cell>
          <cell r="E674" t="str">
            <v>節</v>
          </cell>
          <cell r="F674">
            <v>2.2000000000000002</v>
          </cell>
        </row>
        <row r="675">
          <cell r="B675">
            <v>671</v>
          </cell>
          <cell r="C675" t="str">
            <v>鋳鉄製柱形放熱器(天井吊形)</v>
          </cell>
          <cell r="D675">
            <v>5</v>
          </cell>
          <cell r="E675" t="str">
            <v>節</v>
          </cell>
          <cell r="F675">
            <v>2.46</v>
          </cell>
        </row>
        <row r="676">
          <cell r="B676">
            <v>672</v>
          </cell>
          <cell r="C676" t="str">
            <v>鋳鉄製柱形放熱器(天井吊形)</v>
          </cell>
          <cell r="D676">
            <v>6</v>
          </cell>
          <cell r="E676" t="str">
            <v>節</v>
          </cell>
          <cell r="F676">
            <v>2.7199999999999998</v>
          </cell>
        </row>
        <row r="677">
          <cell r="B677">
            <v>673</v>
          </cell>
          <cell r="C677" t="str">
            <v>鋳鉄製柱形放熱器(天井吊形)</v>
          </cell>
          <cell r="D677">
            <v>7</v>
          </cell>
          <cell r="E677" t="str">
            <v>節</v>
          </cell>
          <cell r="F677">
            <v>2.98</v>
          </cell>
        </row>
        <row r="678">
          <cell r="B678">
            <v>674</v>
          </cell>
          <cell r="C678" t="str">
            <v>鋳鉄製柱形放熱器(天井吊形)</v>
          </cell>
          <cell r="D678">
            <v>8</v>
          </cell>
          <cell r="E678" t="str">
            <v>節</v>
          </cell>
          <cell r="F678">
            <v>3.24</v>
          </cell>
        </row>
        <row r="679">
          <cell r="B679">
            <v>675</v>
          </cell>
          <cell r="C679" t="str">
            <v>鋳鉄製柱形放熱器(天井吊形)</v>
          </cell>
          <cell r="D679">
            <v>9</v>
          </cell>
          <cell r="E679" t="str">
            <v>節</v>
          </cell>
          <cell r="F679">
            <v>3.5</v>
          </cell>
        </row>
        <row r="680">
          <cell r="B680">
            <v>676</v>
          </cell>
          <cell r="C680" t="str">
            <v>鋳鉄製柱形放熱器(天井吊形)</v>
          </cell>
          <cell r="D680">
            <v>10</v>
          </cell>
          <cell r="E680" t="str">
            <v>節</v>
          </cell>
          <cell r="F680">
            <v>3.76</v>
          </cell>
        </row>
        <row r="681">
          <cell r="B681">
            <v>677</v>
          </cell>
          <cell r="C681" t="str">
            <v>鋳鉄製柱形放熱器(天井吊形)</v>
          </cell>
          <cell r="D681">
            <v>11</v>
          </cell>
          <cell r="E681" t="str">
            <v>節</v>
          </cell>
          <cell r="F681">
            <v>4.0199999999999996</v>
          </cell>
        </row>
        <row r="682">
          <cell r="B682">
            <v>678</v>
          </cell>
          <cell r="C682" t="str">
            <v>鋳鉄製柱形放熱器(天井吊形)</v>
          </cell>
          <cell r="D682">
            <v>12</v>
          </cell>
          <cell r="E682" t="str">
            <v>節</v>
          </cell>
          <cell r="F682">
            <v>4.2799999999999994</v>
          </cell>
        </row>
        <row r="683">
          <cell r="B683">
            <v>679</v>
          </cell>
          <cell r="C683" t="str">
            <v>鋳鉄製柱形放熱器(天井吊形)</v>
          </cell>
          <cell r="D683">
            <v>13</v>
          </cell>
          <cell r="E683" t="str">
            <v>節</v>
          </cell>
          <cell r="F683">
            <v>4.54</v>
          </cell>
        </row>
        <row r="684">
          <cell r="B684">
            <v>680</v>
          </cell>
          <cell r="C684" t="str">
            <v>鋳鉄製柱形放熱器(天井吊形)</v>
          </cell>
          <cell r="D684">
            <v>14</v>
          </cell>
          <cell r="E684" t="str">
            <v>節</v>
          </cell>
          <cell r="F684">
            <v>4.8000000000000007</v>
          </cell>
        </row>
        <row r="685">
          <cell r="B685">
            <v>681</v>
          </cell>
          <cell r="C685" t="str">
            <v>鋳鉄製柱形放熱器(天井吊形)</v>
          </cell>
          <cell r="D685">
            <v>15</v>
          </cell>
          <cell r="E685" t="str">
            <v>節</v>
          </cell>
          <cell r="F685">
            <v>5.0600000000000005</v>
          </cell>
        </row>
        <row r="686">
          <cell r="B686">
            <v>682</v>
          </cell>
          <cell r="C686" t="str">
            <v>鋳鉄製柱形放熱器(天井吊形)</v>
          </cell>
          <cell r="D686">
            <v>16</v>
          </cell>
          <cell r="E686" t="str">
            <v>節</v>
          </cell>
          <cell r="F686">
            <v>5.32</v>
          </cell>
        </row>
        <row r="687">
          <cell r="B687">
            <v>683</v>
          </cell>
          <cell r="C687" t="str">
            <v>鋳鉄製柱形放熱器(天井吊形)</v>
          </cell>
          <cell r="D687">
            <v>17</v>
          </cell>
          <cell r="E687" t="str">
            <v>節</v>
          </cell>
          <cell r="F687">
            <v>5.58</v>
          </cell>
        </row>
        <row r="688">
          <cell r="B688">
            <v>684</v>
          </cell>
          <cell r="C688" t="str">
            <v>鋳鉄製柱形放熱器(天井吊形)</v>
          </cell>
          <cell r="D688">
            <v>18</v>
          </cell>
          <cell r="E688" t="str">
            <v>節</v>
          </cell>
          <cell r="F688">
            <v>5.84</v>
          </cell>
        </row>
        <row r="689">
          <cell r="B689">
            <v>685</v>
          </cell>
          <cell r="C689" t="str">
            <v>鋳鉄製柱形放熱器(天井吊形)</v>
          </cell>
          <cell r="D689">
            <v>19</v>
          </cell>
          <cell r="E689" t="str">
            <v>節</v>
          </cell>
          <cell r="F689">
            <v>6.1</v>
          </cell>
        </row>
        <row r="690">
          <cell r="B690">
            <v>686</v>
          </cell>
          <cell r="C690" t="str">
            <v>鋳鉄製柱形放熱器(天井吊形)</v>
          </cell>
          <cell r="D690">
            <v>20</v>
          </cell>
          <cell r="E690" t="str">
            <v>節</v>
          </cell>
          <cell r="F690">
            <v>6.3599999999999994</v>
          </cell>
        </row>
        <row r="691">
          <cell r="B691">
            <v>687</v>
          </cell>
          <cell r="C691" t="str">
            <v>ｺﾝﾍﾞｸﾀｰ</v>
          </cell>
          <cell r="D691" t="str">
            <v>ｴﾚﾒﾝﾄ1.5m未満</v>
          </cell>
          <cell r="E691">
            <v>1.07</v>
          </cell>
          <cell r="F691">
            <v>1.07</v>
          </cell>
        </row>
        <row r="692">
          <cell r="B692">
            <v>688</v>
          </cell>
          <cell r="C692" t="str">
            <v>ｺﾝﾍﾞｸﾀｰ</v>
          </cell>
          <cell r="D692" t="str">
            <v>ｴﾚﾒﾝﾄ1.5m以上</v>
          </cell>
          <cell r="E692">
            <v>1.27</v>
          </cell>
          <cell r="F692">
            <v>1.27</v>
          </cell>
        </row>
        <row r="693">
          <cell r="B693">
            <v>689</v>
          </cell>
          <cell r="C693" t="str">
            <v>ﾌｧﾝｺﾝﾍﾞｸﾀｰ</v>
          </cell>
          <cell r="D693" t="str">
            <v>ｴﾚﾒﾝﾄ1.5m未満</v>
          </cell>
          <cell r="E693">
            <v>1.284</v>
          </cell>
          <cell r="F693">
            <v>1.284</v>
          </cell>
        </row>
        <row r="694">
          <cell r="B694">
            <v>690</v>
          </cell>
          <cell r="C694" t="str">
            <v>ﾌｧﾝｺﾝﾍﾞｸﾀｰ</v>
          </cell>
          <cell r="D694" t="str">
            <v>ｴﾚﾒﾝﾄ1.5m以上</v>
          </cell>
          <cell r="E694">
            <v>1.524</v>
          </cell>
          <cell r="F694">
            <v>1.524</v>
          </cell>
        </row>
        <row r="695">
          <cell r="B695">
            <v>691</v>
          </cell>
          <cell r="C695" t="str">
            <v>ﾍﾞｰｽﾎﾞｰﾄﾞﾋｰﾀｰ</v>
          </cell>
          <cell r="D695" t="str">
            <v>ｴﾚﾒﾝﾄ2m未満</v>
          </cell>
          <cell r="E695">
            <v>1</v>
          </cell>
          <cell r="F695">
            <v>1.35</v>
          </cell>
        </row>
        <row r="696">
          <cell r="B696">
            <v>692</v>
          </cell>
          <cell r="C696" t="str">
            <v>ﾍﾞｰｽﾎﾞｰﾄﾞﾋｰﾀｰ</v>
          </cell>
          <cell r="D696" t="str">
            <v>ｴﾚﾒﾝﾄ2m未満</v>
          </cell>
          <cell r="E696">
            <v>2</v>
          </cell>
          <cell r="F696">
            <v>2.7</v>
          </cell>
        </row>
        <row r="697">
          <cell r="B697">
            <v>693</v>
          </cell>
          <cell r="C697" t="str">
            <v>ﾍﾞｰｽﾎﾞｰﾄﾞﾋｰﾀｰ</v>
          </cell>
          <cell r="D697" t="str">
            <v>ｴﾚﾒﾝﾄ2m未満</v>
          </cell>
          <cell r="E697">
            <v>3</v>
          </cell>
          <cell r="F697">
            <v>4.0500000000000007</v>
          </cell>
        </row>
        <row r="698">
          <cell r="B698">
            <v>694</v>
          </cell>
          <cell r="C698" t="str">
            <v>ﾍﾞｰｽﾎﾞｰﾄﾞﾋｰﾀｰ</v>
          </cell>
          <cell r="D698" t="str">
            <v>ｴﾚﾒﾝﾄ2m未満</v>
          </cell>
          <cell r="E698">
            <v>4</v>
          </cell>
          <cell r="F698">
            <v>5.4</v>
          </cell>
        </row>
        <row r="699">
          <cell r="B699">
            <v>695</v>
          </cell>
          <cell r="C699" t="str">
            <v>ﾍﾞｰｽﾎﾞｰﾄﾞﾋｰﾀｰ</v>
          </cell>
          <cell r="D699" t="str">
            <v>ｴﾚﾒﾝﾄ2m未満</v>
          </cell>
          <cell r="E699">
            <v>5</v>
          </cell>
          <cell r="F699">
            <v>6.75</v>
          </cell>
        </row>
        <row r="700">
          <cell r="B700">
            <v>696</v>
          </cell>
          <cell r="C700" t="str">
            <v>ﾍﾞｰｽﾎﾞｰﾄﾞﾋｰﾀｰ</v>
          </cell>
          <cell r="D700" t="str">
            <v>ｴﾚﾒﾝﾄ2m未満</v>
          </cell>
          <cell r="E700">
            <v>6</v>
          </cell>
          <cell r="F700">
            <v>8.1000000000000014</v>
          </cell>
        </row>
        <row r="701">
          <cell r="B701">
            <v>697</v>
          </cell>
          <cell r="C701" t="str">
            <v>ﾍﾞｰｽﾎﾞｰﾄﾞﾋｰﾀｰ</v>
          </cell>
          <cell r="D701" t="str">
            <v>ｴﾚﾒﾝﾄ2m未満</v>
          </cell>
          <cell r="E701">
            <v>7</v>
          </cell>
          <cell r="F701">
            <v>9.4500000000000011</v>
          </cell>
        </row>
        <row r="702">
          <cell r="B702">
            <v>698</v>
          </cell>
          <cell r="C702" t="str">
            <v>ﾍﾞｰｽﾎﾞｰﾄﾞﾋｰﾀｰ</v>
          </cell>
          <cell r="D702" t="str">
            <v>ｴﾚﾒﾝﾄ2m未満</v>
          </cell>
          <cell r="E702">
            <v>8</v>
          </cell>
          <cell r="F702">
            <v>10.8</v>
          </cell>
        </row>
        <row r="703">
          <cell r="B703">
            <v>699</v>
          </cell>
          <cell r="C703" t="str">
            <v>ﾍﾞｰｽﾎﾞｰﾄﾞﾋｰﾀｰ</v>
          </cell>
          <cell r="D703" t="str">
            <v>ｴﾚﾒﾝﾄ2m未満</v>
          </cell>
          <cell r="E703">
            <v>9</v>
          </cell>
          <cell r="F703">
            <v>12.15</v>
          </cell>
        </row>
        <row r="704">
          <cell r="B704">
            <v>700</v>
          </cell>
          <cell r="C704" t="str">
            <v>ﾍﾞｰｽﾎﾞｰﾄﾞﾋｰﾀｰ</v>
          </cell>
          <cell r="D704" t="str">
            <v>ｴﾚﾒﾝﾄ2m未満</v>
          </cell>
          <cell r="E704">
            <v>10</v>
          </cell>
          <cell r="F704">
            <v>13.5</v>
          </cell>
        </row>
        <row r="705">
          <cell r="B705">
            <v>701</v>
          </cell>
          <cell r="C705" t="str">
            <v>ﾍﾞｰｽﾎﾞｰﾄﾞﾋｰﾀｰ</v>
          </cell>
          <cell r="D705" t="str">
            <v>ｴﾚﾒﾝﾄ2m以上</v>
          </cell>
          <cell r="E705">
            <v>1</v>
          </cell>
          <cell r="F705">
            <v>1.75</v>
          </cell>
        </row>
        <row r="706">
          <cell r="B706">
            <v>702</v>
          </cell>
          <cell r="C706" t="str">
            <v>ﾍﾞｰｽﾎﾞｰﾄﾞﾋｰﾀｰ</v>
          </cell>
          <cell r="D706" t="str">
            <v>ｴﾚﾒﾝﾄ2m以上</v>
          </cell>
          <cell r="E706">
            <v>2</v>
          </cell>
          <cell r="F706">
            <v>3.5</v>
          </cell>
        </row>
        <row r="707">
          <cell r="B707">
            <v>703</v>
          </cell>
          <cell r="C707" t="str">
            <v>ﾍﾞｰｽﾎﾞｰﾄﾞﾋｰﾀｰ</v>
          </cell>
          <cell r="D707" t="str">
            <v>ｴﾚﾒﾝﾄ2m以上</v>
          </cell>
          <cell r="E707">
            <v>3</v>
          </cell>
          <cell r="F707">
            <v>5.25</v>
          </cell>
        </row>
        <row r="708">
          <cell r="B708">
            <v>704</v>
          </cell>
          <cell r="C708" t="str">
            <v>ﾍﾞｰｽﾎﾞｰﾄﾞﾋｰﾀｰ</v>
          </cell>
          <cell r="D708" t="str">
            <v>ｴﾚﾒﾝﾄ2m以上</v>
          </cell>
          <cell r="E708">
            <v>4</v>
          </cell>
          <cell r="F708">
            <v>7</v>
          </cell>
        </row>
        <row r="709">
          <cell r="B709">
            <v>705</v>
          </cell>
          <cell r="C709" t="str">
            <v>ﾍﾞｰｽﾎﾞｰﾄﾞﾋｰﾀｰ</v>
          </cell>
          <cell r="D709" t="str">
            <v>ｴﾚﾒﾝﾄ2m以上</v>
          </cell>
          <cell r="E709">
            <v>5</v>
          </cell>
          <cell r="F709">
            <v>8.75</v>
          </cell>
        </row>
        <row r="710">
          <cell r="B710">
            <v>706</v>
          </cell>
          <cell r="C710" t="str">
            <v>ﾍﾞｰｽﾎﾞｰﾄﾞﾋｰﾀｰ</v>
          </cell>
          <cell r="D710" t="str">
            <v>ｴﾚﾒﾝﾄ2m以上</v>
          </cell>
          <cell r="E710">
            <v>6</v>
          </cell>
          <cell r="F710">
            <v>10.5</v>
          </cell>
        </row>
        <row r="711">
          <cell r="B711">
            <v>707</v>
          </cell>
          <cell r="C711" t="str">
            <v>ﾍﾞｰｽﾎﾞｰﾄﾞﾋｰﾀｰ</v>
          </cell>
          <cell r="D711" t="str">
            <v>ｴﾚﾒﾝﾄ2m以上</v>
          </cell>
          <cell r="E711">
            <v>7</v>
          </cell>
          <cell r="F711">
            <v>12.25</v>
          </cell>
        </row>
        <row r="712">
          <cell r="B712">
            <v>708</v>
          </cell>
          <cell r="C712" t="str">
            <v>ﾍﾞｰｽﾎﾞｰﾄﾞﾋｰﾀｰ</v>
          </cell>
          <cell r="D712" t="str">
            <v>ｴﾚﾒﾝﾄ2m以上</v>
          </cell>
          <cell r="E712">
            <v>8</v>
          </cell>
          <cell r="F712">
            <v>14</v>
          </cell>
        </row>
        <row r="713">
          <cell r="B713">
            <v>709</v>
          </cell>
          <cell r="C713" t="str">
            <v>ﾍﾞｰｽﾎﾞｰﾄﾞﾋｰﾀｰ</v>
          </cell>
          <cell r="D713" t="str">
            <v>ｴﾚﾒﾝﾄ2m以上</v>
          </cell>
          <cell r="E713">
            <v>9</v>
          </cell>
          <cell r="F713">
            <v>15.75</v>
          </cell>
        </row>
        <row r="714">
          <cell r="B714">
            <v>710</v>
          </cell>
          <cell r="C714" t="str">
            <v>ﾍﾞｰｽﾎﾞｰﾄﾞﾋｰﾀｰ</v>
          </cell>
          <cell r="D714" t="str">
            <v>ｴﾚﾒﾝﾄ2m以上</v>
          </cell>
          <cell r="E714">
            <v>10</v>
          </cell>
          <cell r="F714">
            <v>17.5</v>
          </cell>
        </row>
        <row r="715">
          <cell r="B715">
            <v>711</v>
          </cell>
          <cell r="C715" t="str">
            <v>蒸気用給湿器</v>
          </cell>
          <cell r="D715">
            <v>0.1</v>
          </cell>
          <cell r="E715">
            <v>0.1</v>
          </cell>
          <cell r="F715">
            <v>0.1</v>
          </cell>
        </row>
        <row r="716">
          <cell r="B716">
            <v>712</v>
          </cell>
          <cell r="C716" t="str">
            <v>放熱器弁</v>
          </cell>
          <cell r="D716">
            <v>0.1</v>
          </cell>
          <cell r="E716">
            <v>0.1</v>
          </cell>
          <cell r="F716">
            <v>0.1</v>
          </cell>
        </row>
        <row r="717">
          <cell r="B717">
            <v>713</v>
          </cell>
          <cell r="C717" t="str">
            <v>放熱器ﾄﾗｯﾌﾟ</v>
          </cell>
          <cell r="D717">
            <v>0.1</v>
          </cell>
          <cell r="E717">
            <v>0.1</v>
          </cell>
          <cell r="F717">
            <v>0.1</v>
          </cell>
        </row>
        <row r="718">
          <cell r="B718">
            <v>714</v>
          </cell>
          <cell r="C718" t="str">
            <v>ﾊﾟﾈﾙﾋｰﾀｰ(床置形･壁掛型)</v>
          </cell>
          <cell r="D718">
            <v>3.5</v>
          </cell>
          <cell r="E718" t="str">
            <v>kw以下</v>
          </cell>
          <cell r="F718">
            <v>0.54</v>
          </cell>
        </row>
        <row r="719">
          <cell r="B719">
            <v>715</v>
          </cell>
          <cell r="C719" t="str">
            <v>ﾌｧﾝﾋｰﾀｰ(天井吊形)</v>
          </cell>
          <cell r="D719">
            <v>6</v>
          </cell>
          <cell r="E719" t="str">
            <v>kw以下</v>
          </cell>
          <cell r="F719">
            <v>1.05</v>
          </cell>
        </row>
        <row r="720">
          <cell r="B720">
            <v>716</v>
          </cell>
          <cell r="C720" t="str">
            <v>ﾌｧﾝﾋｰﾀｰ(天井吊形)</v>
          </cell>
          <cell r="D720">
            <v>10</v>
          </cell>
          <cell r="E720" t="str">
            <v>kw以下</v>
          </cell>
          <cell r="F720">
            <v>1.29</v>
          </cell>
        </row>
      </sheetData>
      <sheetData sheetId="1"/>
      <sheetData sheetId="2"/>
      <sheetData sheetId="3"/>
      <sheetData sheetId="4"/>
      <sheetData sheetId="5"/>
      <sheetData sheetId="6"/>
      <sheetData sheetId="7"/>
      <sheetData sheetId="8"/>
      <sheetData sheetId="9"/>
      <sheetData sheetId="10"/>
      <sheetData sheetId="11"/>
      <sheetData sheetId="12" refreshError="1"/>
      <sheetData sheetId="13" refreshError="1"/>
      <sheetData sheetId="14" refreshError="1"/>
      <sheetData sheetId="15" refreshError="1"/>
      <sheetData sheetId="16" refreshError="1"/>
    </sheetDataSet>
  </externalBook>
</externalLink>
</file>

<file path=xl/externalLinks/externalLink5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GP白排水"/>
      <sheetName val="VP排水通気"/>
      <sheetName val="VU排水通気"/>
      <sheetName val="鉛管排水"/>
      <sheetName val="石綿二層排水"/>
      <sheetName val="SGP白通気"/>
      <sheetName val="鋳鉄管"/>
    </sheetNames>
    <sheetDataSet>
      <sheetData sheetId="0"/>
      <sheetData sheetId="1" refreshError="1">
        <row r="97">
          <cell r="A97" t="str">
            <v>第          号</v>
          </cell>
        </row>
        <row r="98">
          <cell r="I98" t="str">
            <v xml:space="preserve">      硬 質 塩 化 ビ ニ ル 管　(VP)</v>
          </cell>
        </row>
        <row r="99">
          <cell r="A99" t="str">
            <v>(排 水・通 気)</v>
          </cell>
        </row>
        <row r="100">
          <cell r="J100" t="str">
            <v xml:space="preserve">      地 中 配 管</v>
          </cell>
          <cell r="S100" t="str">
            <v xml:space="preserve">      （１ｍ当り）</v>
          </cell>
        </row>
        <row r="102">
          <cell r="G102" t="str">
            <v>材    料    費</v>
          </cell>
          <cell r="L102" t="str">
            <v xml:space="preserve">         労 務 費 </v>
          </cell>
          <cell r="N102" t="str">
            <v xml:space="preserve">    は つ り 補 修</v>
          </cell>
          <cell r="P102" t="str">
            <v xml:space="preserve">       そ  の  他</v>
          </cell>
        </row>
        <row r="103">
          <cell r="B103" t="str">
            <v>V P</v>
          </cell>
          <cell r="D103" t="str">
            <v xml:space="preserve">  管</v>
          </cell>
          <cell r="F103" t="str">
            <v xml:space="preserve">     継   手    </v>
          </cell>
          <cell r="H103" t="str">
            <v xml:space="preserve">     接 合 材</v>
          </cell>
          <cell r="J103" t="str">
            <v xml:space="preserve">    支持金物</v>
          </cell>
          <cell r="L103" t="str">
            <v xml:space="preserve"> 配管工 </v>
          </cell>
          <cell r="M103">
            <v>15400</v>
          </cell>
          <cell r="P103">
            <v>10</v>
          </cell>
          <cell r="Q103" t="str">
            <v>％</v>
          </cell>
          <cell r="R103" t="str">
            <v xml:space="preserve">  合  計</v>
          </cell>
          <cell r="S103" t="str">
            <v xml:space="preserve">          備      考</v>
          </cell>
        </row>
        <row r="104">
          <cell r="C104" t="str">
            <v xml:space="preserve"> 単 価</v>
          </cell>
          <cell r="D104" t="str">
            <v>単価×</v>
          </cell>
          <cell r="E104" t="str">
            <v>(円)</v>
          </cell>
          <cell r="F104" t="str">
            <v>管単価×</v>
          </cell>
          <cell r="G104" t="str">
            <v>(円)</v>
          </cell>
          <cell r="H104" t="str">
            <v>管単価×</v>
          </cell>
          <cell r="I104" t="str">
            <v>(円)</v>
          </cell>
          <cell r="J104" t="str">
            <v>管単価×</v>
          </cell>
          <cell r="K104" t="str">
            <v>(円)</v>
          </cell>
          <cell r="L104" t="str">
            <v>配管工×</v>
          </cell>
          <cell r="M104" t="str">
            <v>(円)</v>
          </cell>
          <cell r="N104" t="str">
            <v>労務費×</v>
          </cell>
          <cell r="O104" t="str">
            <v>(円)</v>
          </cell>
          <cell r="P104" t="str">
            <v xml:space="preserve"> 労･ﾊﾂﾘ×</v>
          </cell>
          <cell r="Q104" t="str">
            <v>(円)</v>
          </cell>
        </row>
        <row r="105">
          <cell r="B105" t="str">
            <v xml:space="preserve">  15A </v>
          </cell>
          <cell r="C105">
            <v>56</v>
          </cell>
          <cell r="D105">
            <v>1.05</v>
          </cell>
          <cell r="E105">
            <v>58</v>
          </cell>
          <cell r="F105">
            <v>0.15</v>
          </cell>
          <cell r="G105">
            <v>8</v>
          </cell>
          <cell r="H105">
            <v>0.1</v>
          </cell>
          <cell r="I105">
            <v>5</v>
          </cell>
          <cell r="L105">
            <v>3.2000000000000001E-2</v>
          </cell>
          <cell r="M105">
            <v>492</v>
          </cell>
          <cell r="P105">
            <v>0.1</v>
          </cell>
          <cell r="Q105">
            <v>49</v>
          </cell>
          <cell r="R105">
            <v>612</v>
          </cell>
          <cell r="S105" t="str">
            <v>～</v>
          </cell>
          <cell r="T105">
            <v>610</v>
          </cell>
        </row>
        <row r="106">
          <cell r="B106" t="str">
            <v xml:space="preserve">  20A </v>
          </cell>
          <cell r="C106">
            <v>100</v>
          </cell>
          <cell r="D106">
            <v>1.05</v>
          </cell>
          <cell r="E106">
            <v>105</v>
          </cell>
          <cell r="F106">
            <v>0.15</v>
          </cell>
          <cell r="G106">
            <v>15</v>
          </cell>
          <cell r="H106">
            <v>0.1</v>
          </cell>
          <cell r="I106">
            <v>10</v>
          </cell>
          <cell r="L106">
            <v>4.2999999999999997E-2</v>
          </cell>
          <cell r="M106">
            <v>662</v>
          </cell>
          <cell r="P106">
            <v>0.1</v>
          </cell>
          <cell r="Q106">
            <v>66</v>
          </cell>
          <cell r="R106">
            <v>858</v>
          </cell>
          <cell r="S106" t="str">
            <v>～</v>
          </cell>
          <cell r="T106">
            <v>850</v>
          </cell>
        </row>
        <row r="107">
          <cell r="A107" t="str">
            <v>呼</v>
          </cell>
          <cell r="B107" t="str">
            <v xml:space="preserve">  25A </v>
          </cell>
          <cell r="C107">
            <v>145</v>
          </cell>
          <cell r="D107">
            <v>1.05</v>
          </cell>
          <cell r="E107">
            <v>152</v>
          </cell>
          <cell r="F107">
            <v>0.15</v>
          </cell>
          <cell r="G107">
            <v>21</v>
          </cell>
          <cell r="H107">
            <v>0.1</v>
          </cell>
          <cell r="I107">
            <v>14</v>
          </cell>
          <cell r="L107">
            <v>5.1999999999999998E-2</v>
          </cell>
          <cell r="M107">
            <v>800</v>
          </cell>
          <cell r="P107">
            <v>0.1</v>
          </cell>
          <cell r="Q107">
            <v>80</v>
          </cell>
          <cell r="R107">
            <v>1067</v>
          </cell>
          <cell r="S107" t="str">
            <v>～</v>
          </cell>
          <cell r="T107">
            <v>1060</v>
          </cell>
        </row>
        <row r="108">
          <cell r="B108" t="str">
            <v xml:space="preserve">  32A </v>
          </cell>
          <cell r="C108">
            <v>176</v>
          </cell>
          <cell r="D108">
            <v>1.05</v>
          </cell>
          <cell r="E108">
            <v>184</v>
          </cell>
          <cell r="F108">
            <v>0.15</v>
          </cell>
          <cell r="G108">
            <v>26</v>
          </cell>
          <cell r="H108">
            <v>0.1</v>
          </cell>
          <cell r="I108">
            <v>17</v>
          </cell>
          <cell r="L108">
            <v>5.5E-2</v>
          </cell>
          <cell r="M108">
            <v>847</v>
          </cell>
          <cell r="P108">
            <v>0.1</v>
          </cell>
          <cell r="Q108">
            <v>84</v>
          </cell>
          <cell r="R108">
            <v>1158</v>
          </cell>
          <cell r="S108" t="str">
            <v>～</v>
          </cell>
          <cell r="T108">
            <v>1150</v>
          </cell>
        </row>
        <row r="109">
          <cell r="A109" t="str">
            <v>び</v>
          </cell>
          <cell r="B109" t="str">
            <v xml:space="preserve">  40A </v>
          </cell>
          <cell r="C109">
            <v>222</v>
          </cell>
          <cell r="D109">
            <v>1.05</v>
          </cell>
          <cell r="E109">
            <v>233</v>
          </cell>
          <cell r="F109">
            <v>0.15</v>
          </cell>
          <cell r="G109">
            <v>33</v>
          </cell>
          <cell r="H109">
            <v>0.1</v>
          </cell>
          <cell r="I109">
            <v>22</v>
          </cell>
          <cell r="L109">
            <v>7.0999999999999994E-2</v>
          </cell>
          <cell r="M109">
            <v>1093</v>
          </cell>
          <cell r="P109">
            <v>0.1</v>
          </cell>
          <cell r="Q109">
            <v>109</v>
          </cell>
          <cell r="R109">
            <v>1490</v>
          </cell>
          <cell r="S109" t="str">
            <v>～</v>
          </cell>
          <cell r="T109">
            <v>1490</v>
          </cell>
        </row>
        <row r="110">
          <cell r="B110" t="str">
            <v xml:space="preserve">  50A </v>
          </cell>
          <cell r="C110">
            <v>312</v>
          </cell>
          <cell r="D110">
            <v>1.05</v>
          </cell>
          <cell r="E110">
            <v>327</v>
          </cell>
          <cell r="F110">
            <v>0.15</v>
          </cell>
          <cell r="G110">
            <v>46</v>
          </cell>
          <cell r="H110">
            <v>0.1</v>
          </cell>
          <cell r="I110">
            <v>31</v>
          </cell>
          <cell r="L110">
            <v>0.09</v>
          </cell>
          <cell r="M110">
            <v>1386</v>
          </cell>
          <cell r="P110">
            <v>0.1</v>
          </cell>
          <cell r="Q110">
            <v>138</v>
          </cell>
          <cell r="R110">
            <v>1928</v>
          </cell>
          <cell r="S110" t="str">
            <v>～</v>
          </cell>
          <cell r="T110">
            <v>1920</v>
          </cell>
        </row>
        <row r="111">
          <cell r="A111" t="str">
            <v>径</v>
          </cell>
          <cell r="B111" t="str">
            <v xml:space="preserve">  65A </v>
          </cell>
          <cell r="C111">
            <v>400</v>
          </cell>
          <cell r="D111">
            <v>1.05</v>
          </cell>
          <cell r="E111">
            <v>420</v>
          </cell>
          <cell r="F111">
            <v>0.15</v>
          </cell>
          <cell r="G111">
            <v>60</v>
          </cell>
          <cell r="H111">
            <v>0.1</v>
          </cell>
          <cell r="I111">
            <v>40</v>
          </cell>
          <cell r="L111">
            <v>0.114</v>
          </cell>
          <cell r="M111">
            <v>1755</v>
          </cell>
          <cell r="P111">
            <v>0.1</v>
          </cell>
          <cell r="Q111">
            <v>175</v>
          </cell>
          <cell r="R111">
            <v>2450</v>
          </cell>
          <cell r="S111" t="str">
            <v>～</v>
          </cell>
          <cell r="T111">
            <v>2450</v>
          </cell>
        </row>
        <row r="112">
          <cell r="B112" t="str">
            <v xml:space="preserve">  80A </v>
          </cell>
          <cell r="C112">
            <v>615</v>
          </cell>
          <cell r="D112">
            <v>1.05</v>
          </cell>
          <cell r="E112">
            <v>645</v>
          </cell>
          <cell r="F112">
            <v>0.15</v>
          </cell>
          <cell r="G112">
            <v>92</v>
          </cell>
          <cell r="H112">
            <v>0.1</v>
          </cell>
          <cell r="I112">
            <v>61</v>
          </cell>
          <cell r="L112">
            <v>0.13300000000000001</v>
          </cell>
          <cell r="M112">
            <v>2048</v>
          </cell>
          <cell r="P112">
            <v>0.1</v>
          </cell>
          <cell r="Q112">
            <v>204</v>
          </cell>
          <cell r="R112">
            <v>3050</v>
          </cell>
          <cell r="S112" t="str">
            <v>～</v>
          </cell>
          <cell r="T112">
            <v>3050</v>
          </cell>
        </row>
        <row r="113">
          <cell r="B113" t="str">
            <v>100A</v>
          </cell>
          <cell r="C113">
            <v>902</v>
          </cell>
          <cell r="D113">
            <v>1.05</v>
          </cell>
          <cell r="E113">
            <v>947</v>
          </cell>
          <cell r="F113">
            <v>0.15</v>
          </cell>
          <cell r="G113">
            <v>135</v>
          </cell>
          <cell r="H113">
            <v>0.1</v>
          </cell>
          <cell r="I113">
            <v>90</v>
          </cell>
          <cell r="L113">
            <v>0.17199999999999999</v>
          </cell>
          <cell r="M113">
            <v>2648</v>
          </cell>
          <cell r="P113">
            <v>0.1</v>
          </cell>
          <cell r="Q113">
            <v>264</v>
          </cell>
          <cell r="R113">
            <v>4084</v>
          </cell>
          <cell r="S113" t="str">
            <v>～</v>
          </cell>
          <cell r="T113">
            <v>4080</v>
          </cell>
        </row>
        <row r="114">
          <cell r="B114" t="str">
            <v>120A</v>
          </cell>
          <cell r="C114">
            <v>926</v>
          </cell>
          <cell r="D114">
            <v>1.05</v>
          </cell>
          <cell r="E114">
            <v>972</v>
          </cell>
          <cell r="F114">
            <v>0.15</v>
          </cell>
          <cell r="G114">
            <v>138</v>
          </cell>
          <cell r="H114">
            <v>0.1</v>
          </cell>
          <cell r="I114">
            <v>92</v>
          </cell>
          <cell r="L114">
            <v>0.21099999999999999</v>
          </cell>
          <cell r="M114">
            <v>3249</v>
          </cell>
          <cell r="P114">
            <v>0.1</v>
          </cell>
          <cell r="Q114">
            <v>324</v>
          </cell>
          <cell r="R114">
            <v>4775</v>
          </cell>
          <cell r="S114" t="str">
            <v>～</v>
          </cell>
          <cell r="T114">
            <v>4770</v>
          </cell>
        </row>
        <row r="115">
          <cell r="B115" t="str">
            <v>150A</v>
          </cell>
          <cell r="C115">
            <v>1390</v>
          </cell>
          <cell r="D115">
            <v>1.05</v>
          </cell>
          <cell r="E115">
            <v>1459</v>
          </cell>
          <cell r="F115">
            <v>0.15</v>
          </cell>
          <cell r="G115">
            <v>208</v>
          </cell>
          <cell r="H115">
            <v>0.1</v>
          </cell>
          <cell r="I115">
            <v>139</v>
          </cell>
          <cell r="L115">
            <v>0.249</v>
          </cell>
          <cell r="M115">
            <v>3834</v>
          </cell>
          <cell r="P115">
            <v>0.1</v>
          </cell>
          <cell r="Q115">
            <v>383</v>
          </cell>
          <cell r="R115">
            <v>6023</v>
          </cell>
          <cell r="S115" t="str">
            <v>～</v>
          </cell>
          <cell r="T115">
            <v>6020</v>
          </cell>
        </row>
        <row r="116">
          <cell r="B116" t="str">
            <v>200A</v>
          </cell>
          <cell r="C116">
            <v>2086</v>
          </cell>
          <cell r="D116">
            <v>1.05</v>
          </cell>
          <cell r="E116">
            <v>2190</v>
          </cell>
          <cell r="F116">
            <v>0.15</v>
          </cell>
          <cell r="G116">
            <v>312</v>
          </cell>
          <cell r="H116">
            <v>0.1</v>
          </cell>
          <cell r="I116">
            <v>208</v>
          </cell>
          <cell r="L116">
            <v>0.32600000000000001</v>
          </cell>
          <cell r="M116">
            <v>5020</v>
          </cell>
          <cell r="P116">
            <v>0.1</v>
          </cell>
          <cell r="Q116">
            <v>502</v>
          </cell>
          <cell r="R116">
            <v>8232</v>
          </cell>
          <cell r="S116" t="str">
            <v>～</v>
          </cell>
          <cell r="T116">
            <v>8230</v>
          </cell>
        </row>
        <row r="117">
          <cell r="B117" t="str">
            <v>250A</v>
          </cell>
          <cell r="C117">
            <v>3236</v>
          </cell>
          <cell r="D117">
            <v>1.05</v>
          </cell>
          <cell r="E117">
            <v>3397</v>
          </cell>
          <cell r="F117">
            <v>0.15</v>
          </cell>
          <cell r="G117">
            <v>485</v>
          </cell>
          <cell r="H117">
            <v>0.1</v>
          </cell>
          <cell r="I117">
            <v>323</v>
          </cell>
          <cell r="L117">
            <v>0.40400000000000003</v>
          </cell>
          <cell r="M117">
            <v>6221</v>
          </cell>
          <cell r="P117">
            <v>0.1</v>
          </cell>
          <cell r="Q117">
            <v>622</v>
          </cell>
          <cell r="R117">
            <v>11048</v>
          </cell>
          <cell r="S117" t="str">
            <v>～</v>
          </cell>
          <cell r="T117">
            <v>11040</v>
          </cell>
        </row>
        <row r="118">
          <cell r="B118" t="str">
            <v>300A</v>
          </cell>
          <cell r="C118">
            <v>4576</v>
          </cell>
          <cell r="D118">
            <v>1.05</v>
          </cell>
          <cell r="E118">
            <v>4804</v>
          </cell>
          <cell r="F118">
            <v>0.15</v>
          </cell>
          <cell r="G118">
            <v>686</v>
          </cell>
          <cell r="H118">
            <v>0.1</v>
          </cell>
          <cell r="I118">
            <v>457</v>
          </cell>
          <cell r="L118">
            <v>0.48199999999999998</v>
          </cell>
          <cell r="M118">
            <v>7422</v>
          </cell>
          <cell r="P118">
            <v>0.1</v>
          </cell>
          <cell r="Q118">
            <v>742</v>
          </cell>
          <cell r="R118">
            <v>14111</v>
          </cell>
          <cell r="S118" t="str">
            <v>～</v>
          </cell>
          <cell r="T118">
            <v>14110</v>
          </cell>
        </row>
        <row r="122">
          <cell r="B122" t="str">
            <v>物価 平成１3年9月号　Ｐ580</v>
          </cell>
        </row>
      </sheetData>
      <sheetData sheetId="2"/>
      <sheetData sheetId="3"/>
      <sheetData sheetId="4"/>
      <sheetData sheetId="5"/>
      <sheetData sheetId="6"/>
    </sheetDataSet>
  </externalBook>
</externalLink>
</file>

<file path=xl/externalLinks/externalLink5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鏡"/>
      <sheetName val="大項目"/>
      <sheetName val="表1"/>
      <sheetName val="表2"/>
      <sheetName val="第1４工区"/>
      <sheetName val="志村内訳"/>
      <sheetName val="志村小内訳"/>
      <sheetName val="志村拾出表"/>
      <sheetName val="電気代価"/>
      <sheetName val="共通費計算書"/>
      <sheetName val="志村1A-1"/>
      <sheetName val="工事概要"/>
      <sheetName val="撤去工事１"/>
      <sheetName val="撤去・処分費"/>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5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山村"/>
      <sheetName val="試作集"/>
      <sheetName val="VP排水通気"/>
      <sheetName val="基本入力表"/>
      <sheetName val="Sheet2"/>
      <sheetName val="ダクト工事"/>
    </sheetNames>
    <definedNames>
      <definedName name="マクロ終了"/>
    </defined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5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表紙"/>
      <sheetName val="設計書"/>
      <sheetName val="代価表"/>
      <sheetName val="複合単価"/>
      <sheetName val="市場単価"/>
      <sheetName val="PB単価表"/>
      <sheetName val="見積比較表"/>
      <sheetName val="体育館集計"/>
      <sheetName val="体育館小集計"/>
      <sheetName val="体育館拾表"/>
      <sheetName val="便所集計"/>
      <sheetName val="便所拾表"/>
      <sheetName val="土工集計表"/>
      <sheetName val="土工事数量表"/>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5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諸経費"/>
      <sheetName val="内訳書"/>
      <sheetName val="機器費"/>
      <sheetName val="輸送費"/>
      <sheetName val="直接材料"/>
      <sheetName val="補助材料"/>
      <sheetName val="直接経費"/>
      <sheetName val="直接労務"/>
      <sheetName val="複合工"/>
      <sheetName val="試運転費"/>
      <sheetName val="共通仮設費"/>
      <sheetName val="据付間接費"/>
      <sheetName val="一般管理費"/>
      <sheetName val="代価表"/>
      <sheetName val="建物・積資比較表"/>
      <sheetName val="単価一覧表 "/>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 sheetId="14" refreshError="1"/>
      <sheetData sheetId="15"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inMenu"/>
      <sheetName val="Gaiyou"/>
      <sheetName val="Syukei"/>
      <sheetName val="Keihi"/>
      <sheetName val="InputSheet"/>
      <sheetName val="Print_Hyousi"/>
      <sheetName val="Print_Keihi"/>
      <sheetName val="Print_Out"/>
      <sheetName val="明細"/>
      <sheetName val="OutputFileStart"/>
      <sheetName val="表紙"/>
      <sheetName val="経費内訳"/>
      <sheetName val="工事内訳"/>
      <sheetName val="OutputFileEnd"/>
      <sheetName val="DataAreaSTART"/>
      <sheetName val="DataAreaEND"/>
      <sheetName val="KeihiKeisan"/>
      <sheetName val="temp"/>
      <sheetName val="Operate"/>
      <sheetName val="Config"/>
    </sheetNames>
    <sheetDataSet>
      <sheetData sheetId="0" refreshError="1"/>
      <sheetData sheetId="1" refreshError="1"/>
      <sheetData sheetId="2" refreshError="1"/>
      <sheetData sheetId="3" refreshError="1"/>
      <sheetData sheetId="4" refreshError="1"/>
      <sheetData sheetId="5"/>
      <sheetData sheetId="6" refreshError="1"/>
      <sheetData sheetId="7" refreshError="1"/>
      <sheetData sheetId="8"/>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6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様式1"/>
      <sheetName val="様式2"/>
      <sheetName val="様式2 (1)"/>
      <sheetName val="様式3 (１)"/>
      <sheetName val="様式2 (2)"/>
      <sheetName val="様式3(2)"/>
      <sheetName val="計算 "/>
      <sheetName val="共通費の算定表(全体)"/>
      <sheetName val="共通費の算定表(内)"/>
      <sheetName val="共通費の算定表(外)"/>
      <sheetName val="代価表"/>
      <sheetName val="複合単価 "/>
      <sheetName val="分電盤"/>
      <sheetName val="撤去"/>
      <sheetName val="重量"/>
      <sheetName val="見積比較表"/>
      <sheetName val="刊行物"/>
      <sheetName val="計算"/>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row r="7">
          <cell r="R7">
            <v>0</v>
          </cell>
          <cell r="S7">
            <v>3</v>
          </cell>
          <cell r="T7">
            <v>4</v>
          </cell>
          <cell r="U7">
            <v>5</v>
          </cell>
          <cell r="V7">
            <v>6</v>
          </cell>
          <cell r="W7">
            <v>7</v>
          </cell>
          <cell r="X7">
            <v>8.5</v>
          </cell>
          <cell r="Y7">
            <v>10</v>
          </cell>
          <cell r="Z7">
            <v>13</v>
          </cell>
          <cell r="AA7">
            <v>16</v>
          </cell>
          <cell r="AB7">
            <v>19</v>
          </cell>
          <cell r="AC7">
            <v>22</v>
          </cell>
          <cell r="AD7">
            <v>26</v>
          </cell>
          <cell r="AE7">
            <v>30</v>
          </cell>
          <cell r="AF7">
            <v>35</v>
          </cell>
          <cell r="AG7">
            <v>41</v>
          </cell>
          <cell r="AH7">
            <v>48</v>
          </cell>
          <cell r="AI7">
            <v>0</v>
          </cell>
        </row>
        <row r="8">
          <cell r="R8">
            <v>0</v>
          </cell>
          <cell r="S8">
            <v>3</v>
          </cell>
          <cell r="T8">
            <v>4</v>
          </cell>
          <cell r="U8">
            <v>5</v>
          </cell>
          <cell r="V8">
            <v>6</v>
          </cell>
          <cell r="W8">
            <v>7</v>
          </cell>
          <cell r="X8">
            <v>8</v>
          </cell>
          <cell r="Y8">
            <v>10</v>
          </cell>
          <cell r="Z8">
            <v>11</v>
          </cell>
          <cell r="AA8">
            <v>12</v>
          </cell>
          <cell r="AB8">
            <v>15</v>
          </cell>
          <cell r="AC8">
            <v>18</v>
          </cell>
          <cell r="AD8">
            <v>21</v>
          </cell>
          <cell r="AE8">
            <v>24</v>
          </cell>
          <cell r="AF8">
            <v>28</v>
          </cell>
          <cell r="AG8">
            <v>33</v>
          </cell>
          <cell r="AH8" t="str">
            <v xml:space="preserve">      ---</v>
          </cell>
          <cell r="AI8">
            <v>0</v>
          </cell>
        </row>
      </sheetData>
      <sheetData sheetId="13" refreshError="1"/>
      <sheetData sheetId="14" refreshError="1"/>
      <sheetData sheetId="15" refreshError="1"/>
      <sheetData sheetId="16" refreshError="1"/>
      <sheetData sheetId="17" refreshError="1"/>
    </sheetDataSet>
  </externalBook>
</externalLink>
</file>

<file path=xl/externalLinks/externalLink6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建築経費"/>
      <sheetName val="電気経費"/>
      <sheetName val="衛生経費"/>
      <sheetName val="#REF!"/>
      <sheetName val="入力"/>
      <sheetName val="機材内訳"/>
      <sheetName val="H80601単価"/>
    </sheetNames>
    <sheetDataSet>
      <sheetData sheetId="0" refreshError="1">
        <row r="120">
          <cell r="R120">
            <v>0</v>
          </cell>
          <cell r="S120">
            <v>9.3600000000000003E-2</v>
          </cell>
        </row>
        <row r="121">
          <cell r="R121">
            <v>6000001</v>
          </cell>
          <cell r="S121">
            <v>9.2399999999999996E-2</v>
          </cell>
        </row>
        <row r="122">
          <cell r="R122">
            <v>8000001</v>
          </cell>
          <cell r="S122">
            <v>9.1499999999999998E-2</v>
          </cell>
        </row>
        <row r="123">
          <cell r="R123">
            <v>10000001</v>
          </cell>
          <cell r="S123">
            <v>9.0800000000000006E-2</v>
          </cell>
        </row>
        <row r="124">
          <cell r="R124">
            <v>12000001</v>
          </cell>
          <cell r="S124">
            <v>9.01E-2</v>
          </cell>
        </row>
        <row r="125">
          <cell r="R125">
            <v>14000001</v>
          </cell>
          <cell r="S125">
            <v>8.9599999999999999E-2</v>
          </cell>
        </row>
        <row r="126">
          <cell r="R126">
            <v>16000001</v>
          </cell>
          <cell r="S126">
            <v>8.9099999999999999E-2</v>
          </cell>
        </row>
        <row r="127">
          <cell r="R127">
            <v>18000001</v>
          </cell>
          <cell r="S127">
            <v>8.8700000000000001E-2</v>
          </cell>
        </row>
        <row r="128">
          <cell r="R128">
            <v>20000001</v>
          </cell>
          <cell r="S128">
            <v>8.8300000000000003E-2</v>
          </cell>
        </row>
        <row r="129">
          <cell r="R129">
            <v>22000001</v>
          </cell>
          <cell r="S129">
            <v>8.7900000000000006E-2</v>
          </cell>
        </row>
        <row r="130">
          <cell r="R130">
            <v>24000001</v>
          </cell>
          <cell r="S130">
            <v>8.7599999999999997E-2</v>
          </cell>
        </row>
        <row r="131">
          <cell r="R131">
            <v>26000001</v>
          </cell>
          <cell r="S131">
            <v>8.7300000000000003E-2</v>
          </cell>
        </row>
        <row r="132">
          <cell r="R132">
            <v>28000001</v>
          </cell>
          <cell r="S132">
            <v>8.6999999999999994E-2</v>
          </cell>
        </row>
        <row r="133">
          <cell r="R133">
            <v>30000001</v>
          </cell>
          <cell r="S133">
            <v>8.6800000000000002E-2</v>
          </cell>
        </row>
        <row r="134">
          <cell r="R134">
            <v>32000001</v>
          </cell>
          <cell r="S134">
            <v>8.6499999999999994E-2</v>
          </cell>
        </row>
        <row r="135">
          <cell r="R135">
            <v>34000001</v>
          </cell>
          <cell r="S135">
            <v>8.6300000000000002E-2</v>
          </cell>
        </row>
        <row r="136">
          <cell r="R136">
            <v>36000001</v>
          </cell>
          <cell r="S136">
            <v>8.5999999999999993E-2</v>
          </cell>
        </row>
        <row r="137">
          <cell r="R137">
            <v>38000001</v>
          </cell>
          <cell r="S137">
            <v>8.5900000000000004E-2</v>
          </cell>
        </row>
        <row r="138">
          <cell r="R138">
            <v>40000001</v>
          </cell>
          <cell r="S138">
            <v>8.5400000000000004E-2</v>
          </cell>
        </row>
        <row r="139">
          <cell r="R139">
            <v>45000001</v>
          </cell>
          <cell r="S139">
            <v>8.5000000000000006E-2</v>
          </cell>
        </row>
        <row r="140">
          <cell r="R140">
            <v>50000001</v>
          </cell>
          <cell r="S140">
            <v>8.4599999999999995E-2</v>
          </cell>
        </row>
        <row r="141">
          <cell r="R141">
            <v>55000001</v>
          </cell>
          <cell r="S141">
            <v>8.43E-2</v>
          </cell>
        </row>
        <row r="142">
          <cell r="R142">
            <v>60000001</v>
          </cell>
          <cell r="S142">
            <v>8.3699999999999997E-2</v>
          </cell>
        </row>
        <row r="143">
          <cell r="R143">
            <v>70000001</v>
          </cell>
          <cell r="S143">
            <v>8.3199999999999996E-2</v>
          </cell>
        </row>
        <row r="144">
          <cell r="R144">
            <v>80000001</v>
          </cell>
          <cell r="S144">
            <v>8.2799999999999999E-2</v>
          </cell>
        </row>
        <row r="145">
          <cell r="R145">
            <v>90000001</v>
          </cell>
          <cell r="S145">
            <v>8.2400000000000001E-2</v>
          </cell>
        </row>
        <row r="146">
          <cell r="R146">
            <v>100000001</v>
          </cell>
          <cell r="S146">
            <v>8.1600000000000006E-2</v>
          </cell>
        </row>
        <row r="147">
          <cell r="R147">
            <v>120000001</v>
          </cell>
          <cell r="S147">
            <v>8.1100000000000005E-2</v>
          </cell>
        </row>
        <row r="148">
          <cell r="R148">
            <v>140000001</v>
          </cell>
          <cell r="S148">
            <v>8.0600000000000005E-2</v>
          </cell>
        </row>
        <row r="149">
          <cell r="R149">
            <v>160000001</v>
          </cell>
          <cell r="S149">
            <v>8.0100000000000005E-2</v>
          </cell>
        </row>
        <row r="150">
          <cell r="R150">
            <v>180000001</v>
          </cell>
          <cell r="S150">
            <v>7.9699999999999993E-2</v>
          </cell>
        </row>
        <row r="151">
          <cell r="R151">
            <v>200000001</v>
          </cell>
          <cell r="S151">
            <v>7.8899999999999998E-2</v>
          </cell>
        </row>
        <row r="152">
          <cell r="R152">
            <v>250000001</v>
          </cell>
          <cell r="S152">
            <v>7.8299999999999995E-2</v>
          </cell>
        </row>
        <row r="153">
          <cell r="R153">
            <v>300000001</v>
          </cell>
          <cell r="S153">
            <v>7.7700000000000005E-2</v>
          </cell>
        </row>
        <row r="154">
          <cell r="R154">
            <v>350000001</v>
          </cell>
          <cell r="S154">
            <v>7.7200000000000005E-2</v>
          </cell>
        </row>
        <row r="155">
          <cell r="R155">
            <v>400000001</v>
          </cell>
          <cell r="S155">
            <v>7.6799999999999993E-2</v>
          </cell>
        </row>
        <row r="156">
          <cell r="R156">
            <v>450000001</v>
          </cell>
          <cell r="S156">
            <v>7.6399999999999996E-2</v>
          </cell>
        </row>
        <row r="157">
          <cell r="R157">
            <v>500000001</v>
          </cell>
          <cell r="S157">
            <v>7.5800000000000006E-2</v>
          </cell>
        </row>
        <row r="158">
          <cell r="R158">
            <v>600000001</v>
          </cell>
          <cell r="S158">
            <v>7.5300000000000006E-2</v>
          </cell>
        </row>
        <row r="159">
          <cell r="R159">
            <v>700000001</v>
          </cell>
          <cell r="S159">
            <v>7.4800000000000005E-2</v>
          </cell>
        </row>
        <row r="160">
          <cell r="R160">
            <v>800000001</v>
          </cell>
          <cell r="S160">
            <v>7.4399999999999994E-2</v>
          </cell>
        </row>
        <row r="161">
          <cell r="R161">
            <v>900000001</v>
          </cell>
          <cell r="S161">
            <v>7.3999999999999996E-2</v>
          </cell>
        </row>
        <row r="162">
          <cell r="R162">
            <v>1000000001</v>
          </cell>
          <cell r="S162">
            <v>7.3999999999999996E-2</v>
          </cell>
        </row>
        <row r="163">
          <cell r="R163">
            <v>1200000001</v>
          </cell>
          <cell r="S163">
            <v>7.3999999999999996E-2</v>
          </cell>
        </row>
        <row r="164">
          <cell r="R164">
            <v>1400000001</v>
          </cell>
          <cell r="S164">
            <v>7.3999999999999996E-2</v>
          </cell>
        </row>
        <row r="165">
          <cell r="R165">
            <v>1600000001</v>
          </cell>
          <cell r="S165">
            <v>7.3999999999999996E-2</v>
          </cell>
        </row>
        <row r="166">
          <cell r="R166">
            <v>1800000001</v>
          </cell>
          <cell r="S166">
            <v>7.3999999999999996E-2</v>
          </cell>
        </row>
        <row r="167">
          <cell r="R167">
            <v>2000000001</v>
          </cell>
          <cell r="S167">
            <v>7.3999999999999996E-2</v>
          </cell>
        </row>
        <row r="168">
          <cell r="R168">
            <v>2500000001</v>
          </cell>
          <cell r="S168">
            <v>7.3999999999999996E-2</v>
          </cell>
        </row>
        <row r="169">
          <cell r="R169">
            <v>3000000001</v>
          </cell>
          <cell r="S169">
            <v>7.3999999999999996E-2</v>
          </cell>
        </row>
        <row r="170">
          <cell r="R170">
            <v>3500000001</v>
          </cell>
          <cell r="S170">
            <v>7.3999999999999996E-2</v>
          </cell>
        </row>
        <row r="171">
          <cell r="R171">
            <v>4000000001</v>
          </cell>
          <cell r="S171">
            <v>7.3999999999999996E-2</v>
          </cell>
        </row>
        <row r="172">
          <cell r="R172">
            <v>4500000001</v>
          </cell>
          <cell r="S172">
            <v>7.3999999999999996E-2</v>
          </cell>
        </row>
      </sheetData>
      <sheetData sheetId="1"/>
      <sheetData sheetId="2"/>
      <sheetData sheetId="3" refreshError="1"/>
      <sheetData sheetId="4" refreshError="1"/>
      <sheetData sheetId="5" refreshError="1"/>
      <sheetData sheetId="6" refreshError="1"/>
    </sheetDataSet>
  </externalBook>
</externalLink>
</file>

<file path=xl/externalLinks/externalLink6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歩掛ﾃﾞｰﾀ"/>
      <sheetName val="搬入据付費(1)"/>
      <sheetName val="搬入据付費(2)"/>
      <sheetName val="搬入据付費(3)"/>
      <sheetName val="搬入据付費(4)"/>
      <sheetName val="搬入据付費(5)"/>
      <sheetName val="搬入据付費(6)"/>
      <sheetName val="搬入据付費(7)"/>
      <sheetName val="基準単価"/>
      <sheetName val="労務費"/>
      <sheetName val="増築消火"/>
      <sheetName val="既設消火"/>
    </sheetNames>
    <sheetDataSet>
      <sheetData sheetId="0" refreshError="1">
        <row r="5">
          <cell r="N5">
            <v>0</v>
          </cell>
          <cell r="O5">
            <v>2.5</v>
          </cell>
        </row>
        <row r="6">
          <cell r="N6">
            <v>100</v>
          </cell>
          <cell r="O6">
            <v>2</v>
          </cell>
        </row>
        <row r="7">
          <cell r="N7">
            <v>200</v>
          </cell>
          <cell r="O7">
            <v>1.7</v>
          </cell>
        </row>
        <row r="8">
          <cell r="N8">
            <v>300</v>
          </cell>
          <cell r="O8">
            <v>1.4</v>
          </cell>
        </row>
        <row r="9">
          <cell r="N9">
            <v>400</v>
          </cell>
          <cell r="O9">
            <v>1.2</v>
          </cell>
        </row>
        <row r="10">
          <cell r="N10">
            <v>500</v>
          </cell>
          <cell r="O10">
            <v>1</v>
          </cell>
        </row>
        <row r="11">
          <cell r="N11">
            <v>600</v>
          </cell>
          <cell r="O11">
            <v>1</v>
          </cell>
        </row>
      </sheetData>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6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内訳代価"/>
      <sheetName val="複合器具"/>
      <sheetName val="桝類"/>
      <sheetName val="複合配管"/>
      <sheetName val="数量計算B(2)"/>
      <sheetName val="数量計算（甲）"/>
      <sheetName val="仕訳"/>
      <sheetName val="内訳"/>
      <sheetName val="数量"/>
      <sheetName val="ハツリ"/>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6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内訳書"/>
      <sheetName val="給水検討"/>
      <sheetName val="配管拾い"/>
      <sheetName val="弁類"/>
      <sheetName val="給水土工事"/>
      <sheetName val="機器基礎工事"/>
      <sheetName val="比較"/>
      <sheetName val="搬入据付"/>
    </sheetNames>
    <sheetDataSet>
      <sheetData sheetId="0"/>
      <sheetData sheetId="1" refreshError="1"/>
      <sheetData sheetId="2"/>
      <sheetData sheetId="3" refreshError="1"/>
      <sheetData sheetId="4" refreshError="1"/>
      <sheetData sheetId="5" refreshError="1"/>
      <sheetData sheetId="6" refreshError="1"/>
      <sheetData sheetId="7" refreshError="1"/>
    </sheetDataSet>
  </externalBook>
</externalLink>
</file>

<file path=xl/externalLinks/externalLink6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複合配管"/>
      <sheetName val="複合排桝"/>
      <sheetName val="仕訳"/>
      <sheetName val="複器"/>
      <sheetName val="複器 (2)"/>
      <sheetName val="複合代価"/>
      <sheetName val="内訳"/>
      <sheetName val="変更内訳"/>
      <sheetName val="変更仕訳"/>
      <sheetName val="変更協議"/>
      <sheetName val="変更協議 (2)"/>
      <sheetName val="変更理由"/>
      <sheetName val="数量"/>
      <sheetName val="数量 (2)"/>
      <sheetName val="数量 (3)"/>
      <sheetName val="数量B"/>
      <sheetName val="数計"/>
      <sheetName val="数計 (2)"/>
      <sheetName val="数計 (3)"/>
      <sheetName val="概算仕訳"/>
      <sheetName val="議事録"/>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6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工事設計書"/>
      <sheetName val="総工費まとめ"/>
      <sheetName val="Ａ．機械設備工事"/>
      <sheetName val="Ｂ．○○工事"/>
      <sheetName val="別紙明細"/>
      <sheetName val="Ｂ．電気設備工事"/>
      <sheetName val="別紙明細-1"/>
      <sheetName val="代価表"/>
      <sheetName val="見積比較表"/>
      <sheetName val="共通仮設積上げ"/>
      <sheetName val="機械(改修)"/>
      <sheetName val="刊行物比較表"/>
    </sheetNames>
    <sheetDataSet>
      <sheetData sheetId="0"/>
      <sheetData sheetId="1"/>
      <sheetData sheetId="2"/>
      <sheetData sheetId="3"/>
      <sheetData sheetId="4"/>
      <sheetData sheetId="5"/>
      <sheetData sheetId="6">
        <row r="124">
          <cell r="A124" t="str">
            <v>明細⑧　</v>
          </cell>
        </row>
        <row r="134">
          <cell r="A134" t="str">
            <v>明細⑨　</v>
          </cell>
        </row>
      </sheetData>
      <sheetData sheetId="7"/>
      <sheetData sheetId="8"/>
      <sheetData sheetId="9"/>
      <sheetData sheetId="10"/>
      <sheetData sheetId="1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表紙"/>
      <sheetName val="数量集計表"/>
    </sheetNames>
    <sheetDataSet>
      <sheetData sheetId="0"/>
      <sheetData sheetId="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表紙"/>
      <sheetName val="設計書"/>
      <sheetName val="代価表"/>
      <sheetName val="複合単価"/>
      <sheetName val="市場単価"/>
      <sheetName val="PB単価表"/>
      <sheetName val="見積比較表"/>
      <sheetName val="体育館集計"/>
      <sheetName val="体育館小集計"/>
      <sheetName val="体育館拾表"/>
      <sheetName val="便所集計"/>
      <sheetName val="便所拾表"/>
      <sheetName val="土工集計表"/>
      <sheetName val="土工事数量表"/>
    </sheetNames>
    <sheetDataSet>
      <sheetData sheetId="0" refreshError="1"/>
      <sheetData sheetId="1"/>
      <sheetData sheetId="2" refreshError="1"/>
      <sheetData sheetId="3" refreshError="1"/>
      <sheetData sheetId="4"/>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盤類"/>
      <sheetName val="ｹｰﾌﾞﾙ"/>
      <sheetName val="比較表 (2)"/>
      <sheetName val="比較表 (3)"/>
      <sheetName val="比較表 (4)"/>
      <sheetName val="比較表 (5)"/>
      <sheetName val="比較表 (6)"/>
      <sheetName val="比較表 (7)"/>
      <sheetName val="比較表 (8)"/>
      <sheetName val="掛率表"/>
      <sheetName val="ｷｭｰﾋﾞｸﾙ"/>
      <sheetName val="照明器具 "/>
      <sheetName val="駐車場管制"/>
      <sheetName val="ケーブル"/>
      <sheetName val="労務費"/>
      <sheetName val="複合単価表(A)"/>
      <sheetName val="盤 (予算書)"/>
      <sheetName val="照明器具 (予算書)"/>
      <sheetName val="電話 (予算書)"/>
      <sheetName val="放送 (予算書1)"/>
      <sheetName val="放送 (予算書2)"/>
      <sheetName val="放送（予算書3)"/>
      <sheetName val="テレビ (予算書)"/>
      <sheetName val="時計 (予算書)"/>
      <sheetName val="インターホン (予算書)"/>
      <sheetName val="自火報 (予算書)"/>
      <sheetName val="見積比較表（表紙）"/>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refreshError="1"/>
      <sheetData sheetId="16"/>
      <sheetData sheetId="17"/>
      <sheetData sheetId="18"/>
      <sheetData sheetId="19"/>
      <sheetData sheetId="20"/>
      <sheetData sheetId="21"/>
      <sheetData sheetId="22"/>
      <sheetData sheetId="23"/>
      <sheetData sheetId="24"/>
      <sheetData sheetId="25"/>
      <sheetData sheetId="26"/>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K29"/>
  <sheetViews>
    <sheetView view="pageBreakPreview" zoomScaleNormal="75" zoomScaleSheetLayoutView="100" workbookViewId="0">
      <selection activeCell="N6" sqref="N6:V6"/>
    </sheetView>
  </sheetViews>
  <sheetFormatPr defaultColWidth="3.375" defaultRowHeight="13.5"/>
  <cols>
    <col min="1" max="37" width="3.625" style="88" customWidth="1"/>
    <col min="38" max="16384" width="3.375" style="88"/>
  </cols>
  <sheetData>
    <row r="1" spans="1:37" ht="45" customHeight="1" thickBot="1">
      <c r="A1" s="93" t="s">
        <v>28</v>
      </c>
      <c r="B1" s="448"/>
      <c r="C1" s="448"/>
      <c r="D1" s="448"/>
      <c r="E1" s="94" t="s">
        <v>29</v>
      </c>
      <c r="F1" s="448"/>
      <c r="G1" s="448"/>
      <c r="H1" s="448"/>
      <c r="I1" s="94" t="s">
        <v>30</v>
      </c>
      <c r="J1" s="448"/>
      <c r="K1" s="448"/>
      <c r="L1" s="449"/>
      <c r="AA1" s="450" t="s">
        <v>31</v>
      </c>
      <c r="AB1" s="442"/>
      <c r="AC1" s="451"/>
      <c r="AD1" s="442" t="s">
        <v>370</v>
      </c>
      <c r="AE1" s="442"/>
      <c r="AF1" s="442"/>
      <c r="AG1" s="442"/>
      <c r="AH1" s="442"/>
      <c r="AI1" s="442"/>
      <c r="AJ1" s="442"/>
      <c r="AK1" s="443"/>
    </row>
    <row r="2" spans="1:37" ht="39.6" customHeight="1">
      <c r="A2" s="444" t="s">
        <v>80</v>
      </c>
      <c r="B2" s="445"/>
      <c r="C2" s="445"/>
      <c r="D2" s="445"/>
      <c r="E2" s="445"/>
      <c r="F2" s="445"/>
      <c r="G2" s="445"/>
      <c r="H2" s="445"/>
      <c r="I2" s="445"/>
      <c r="J2" s="445"/>
      <c r="K2" s="445"/>
      <c r="L2" s="445"/>
      <c r="M2" s="445"/>
      <c r="N2" s="445"/>
      <c r="O2" s="445"/>
      <c r="P2" s="445"/>
      <c r="Q2" s="445"/>
      <c r="R2" s="445"/>
      <c r="S2" s="445"/>
      <c r="T2" s="445"/>
      <c r="U2" s="445"/>
      <c r="V2" s="445"/>
      <c r="W2" s="445"/>
      <c r="X2" s="445"/>
      <c r="Y2" s="445"/>
      <c r="Z2" s="445"/>
      <c r="AA2" s="445"/>
      <c r="AB2" s="445"/>
      <c r="AC2" s="445"/>
      <c r="AD2" s="445"/>
      <c r="AE2" s="445"/>
      <c r="AF2" s="445"/>
      <c r="AG2" s="445"/>
      <c r="AH2" s="445"/>
      <c r="AI2" s="445"/>
      <c r="AJ2" s="445"/>
      <c r="AK2" s="446"/>
    </row>
    <row r="3" spans="1:37" ht="39.6" customHeight="1">
      <c r="A3" s="452" t="s">
        <v>81</v>
      </c>
      <c r="B3" s="453"/>
      <c r="C3" s="453"/>
      <c r="D3" s="453"/>
      <c r="E3" s="453"/>
      <c r="F3" s="453"/>
      <c r="G3" s="453"/>
      <c r="H3" s="453"/>
      <c r="I3" s="453"/>
      <c r="J3" s="453"/>
      <c r="K3" s="453"/>
      <c r="L3" s="453"/>
      <c r="M3" s="453"/>
      <c r="N3" s="453"/>
      <c r="O3" s="453"/>
      <c r="P3" s="453"/>
      <c r="Q3" s="453"/>
      <c r="R3" s="453"/>
      <c r="S3" s="453"/>
      <c r="T3" s="453"/>
      <c r="U3" s="453"/>
      <c r="V3" s="453"/>
      <c r="W3" s="453"/>
      <c r="X3" s="453"/>
      <c r="Y3" s="453"/>
      <c r="Z3" s="453"/>
      <c r="AA3" s="453"/>
      <c r="AB3" s="453"/>
      <c r="AC3" s="453"/>
      <c r="AD3" s="453"/>
      <c r="AE3" s="453"/>
      <c r="AF3" s="453"/>
      <c r="AG3" s="453"/>
      <c r="AH3" s="453"/>
      <c r="AI3" s="453"/>
      <c r="AJ3" s="453"/>
      <c r="AK3" s="454"/>
    </row>
    <row r="4" spans="1:37" ht="39.6" customHeight="1">
      <c r="A4" s="452" t="s">
        <v>82</v>
      </c>
      <c r="B4" s="453"/>
      <c r="C4" s="453"/>
      <c r="D4" s="453"/>
      <c r="E4" s="453"/>
      <c r="F4" s="453"/>
      <c r="G4" s="453"/>
      <c r="H4" s="453"/>
      <c r="I4" s="453"/>
      <c r="J4" s="453"/>
      <c r="K4" s="453"/>
      <c r="L4" s="453"/>
      <c r="M4" s="453"/>
      <c r="N4" s="453"/>
      <c r="O4" s="453"/>
      <c r="P4" s="453"/>
      <c r="Q4" s="453"/>
      <c r="R4" s="453"/>
      <c r="S4" s="453"/>
      <c r="T4" s="453"/>
      <c r="U4" s="453"/>
      <c r="V4" s="453"/>
      <c r="W4" s="453"/>
      <c r="X4" s="453"/>
      <c r="Y4" s="453"/>
      <c r="Z4" s="453"/>
      <c r="AA4" s="453"/>
      <c r="AB4" s="453"/>
      <c r="AC4" s="453"/>
      <c r="AD4" s="453"/>
      <c r="AE4" s="453"/>
      <c r="AF4" s="453"/>
      <c r="AG4" s="453"/>
      <c r="AH4" s="453"/>
      <c r="AI4" s="453"/>
      <c r="AJ4" s="453"/>
      <c r="AK4" s="454"/>
    </row>
    <row r="5" spans="1:37" ht="17.25">
      <c r="A5" s="95"/>
      <c r="B5" s="96"/>
      <c r="C5" s="96"/>
      <c r="D5" s="96"/>
      <c r="E5" s="96"/>
      <c r="F5" s="96"/>
      <c r="G5" s="96"/>
      <c r="H5" s="96"/>
      <c r="I5" s="96"/>
      <c r="J5" s="96"/>
      <c r="K5" s="96"/>
      <c r="L5" s="96"/>
      <c r="M5" s="96"/>
      <c r="N5" s="96"/>
      <c r="O5" s="96"/>
      <c r="P5" s="96"/>
      <c r="Q5" s="96"/>
      <c r="R5" s="96"/>
      <c r="S5" s="96"/>
      <c r="T5" s="96"/>
      <c r="U5" s="96"/>
      <c r="V5" s="96"/>
      <c r="W5" s="96"/>
      <c r="X5" s="96"/>
      <c r="Y5" s="96"/>
      <c r="Z5" s="96"/>
      <c r="AA5" s="96"/>
      <c r="AB5" s="96"/>
      <c r="AC5" s="96"/>
      <c r="AD5" s="96"/>
      <c r="AE5" s="96"/>
      <c r="AF5" s="96"/>
      <c r="AG5" s="96"/>
      <c r="AH5" s="96"/>
      <c r="AI5" s="96"/>
      <c r="AJ5" s="96"/>
      <c r="AK5" s="97"/>
    </row>
    <row r="6" spans="1:37" ht="24" customHeight="1">
      <c r="A6" s="98"/>
      <c r="B6" s="99"/>
      <c r="C6" s="99"/>
      <c r="D6" s="99"/>
      <c r="E6" s="99"/>
      <c r="F6" s="99"/>
      <c r="G6" s="99"/>
      <c r="H6" s="99"/>
      <c r="I6" s="455" t="s">
        <v>32</v>
      </c>
      <c r="J6" s="455"/>
      <c r="K6" s="455"/>
      <c r="L6" s="455"/>
      <c r="M6" s="99"/>
      <c r="N6" s="456"/>
      <c r="O6" s="456"/>
      <c r="P6" s="456"/>
      <c r="Q6" s="456"/>
      <c r="R6" s="456"/>
      <c r="S6" s="456"/>
      <c r="T6" s="456"/>
      <c r="U6" s="456"/>
      <c r="V6" s="456"/>
      <c r="W6" s="100"/>
      <c r="X6" s="100" t="s">
        <v>33</v>
      </c>
      <c r="Y6" s="99"/>
      <c r="Z6" s="99"/>
      <c r="AA6" s="99"/>
      <c r="AB6" s="99"/>
      <c r="AC6" s="99"/>
      <c r="AD6" s="99"/>
      <c r="AE6" s="99"/>
      <c r="AF6" s="99"/>
      <c r="AG6" s="99"/>
      <c r="AH6" s="99"/>
      <c r="AI6" s="99"/>
      <c r="AJ6" s="99"/>
      <c r="AK6" s="101"/>
    </row>
    <row r="7" spans="1:37" ht="21.6" customHeight="1">
      <c r="A7" s="98"/>
      <c r="B7" s="99"/>
      <c r="C7" s="99"/>
      <c r="D7" s="99"/>
      <c r="E7" s="99"/>
      <c r="F7" s="99"/>
      <c r="G7" s="99"/>
      <c r="H7" s="99"/>
      <c r="I7" s="230"/>
      <c r="J7" s="230"/>
      <c r="K7" s="230"/>
      <c r="L7" s="230"/>
      <c r="M7" s="230"/>
      <c r="N7" s="230"/>
      <c r="O7" s="230"/>
      <c r="P7" s="230"/>
      <c r="Q7" s="230"/>
      <c r="R7" s="230"/>
      <c r="S7" s="230"/>
      <c r="T7" s="230"/>
      <c r="U7" s="230"/>
      <c r="V7" s="230"/>
      <c r="W7" s="230"/>
      <c r="X7" s="230"/>
      <c r="Y7" s="99"/>
      <c r="Z7" s="99"/>
      <c r="AA7" s="99"/>
      <c r="AB7" s="99"/>
      <c r="AC7" s="99"/>
      <c r="AD7" s="99"/>
      <c r="AE7" s="99"/>
      <c r="AF7" s="99"/>
      <c r="AG7" s="99"/>
      <c r="AH7" s="99"/>
      <c r="AI7" s="99"/>
      <c r="AJ7" s="99"/>
      <c r="AK7" s="101"/>
    </row>
    <row r="8" spans="1:37" ht="12.75" customHeight="1">
      <c r="A8" s="102"/>
      <c r="AK8" s="103"/>
    </row>
    <row r="9" spans="1:37" ht="15.6" customHeight="1">
      <c r="A9" s="102"/>
      <c r="I9" s="447" t="s">
        <v>34</v>
      </c>
      <c r="J9" s="447"/>
      <c r="K9" s="447"/>
      <c r="L9" s="447"/>
      <c r="AK9" s="103"/>
    </row>
    <row r="10" spans="1:37" ht="15" customHeight="1">
      <c r="A10" s="102"/>
      <c r="AK10" s="103"/>
    </row>
    <row r="11" spans="1:37" ht="15" customHeight="1">
      <c r="A11" s="102"/>
      <c r="X11" s="104"/>
      <c r="AK11" s="103"/>
    </row>
    <row r="12" spans="1:37" ht="15" customHeight="1">
      <c r="A12" s="102"/>
      <c r="Y12" s="104"/>
      <c r="AK12" s="103"/>
    </row>
    <row r="13" spans="1:37" ht="15" customHeight="1">
      <c r="A13" s="102"/>
      <c r="Y13" s="104"/>
      <c r="AK13" s="103"/>
    </row>
    <row r="14" spans="1:37" ht="15" customHeight="1">
      <c r="A14" s="105"/>
      <c r="B14" s="90"/>
      <c r="C14" s="90"/>
      <c r="D14" s="90"/>
      <c r="E14" s="90"/>
      <c r="F14" s="90"/>
      <c r="G14" s="9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106"/>
    </row>
    <row r="15" spans="1:37">
      <c r="A15" s="107"/>
      <c r="B15" s="108"/>
      <c r="C15" s="108"/>
      <c r="D15" s="108"/>
      <c r="E15" s="108"/>
      <c r="F15" s="108"/>
      <c r="G15" s="108"/>
      <c r="H15" s="108"/>
      <c r="I15" s="108"/>
      <c r="J15" s="108"/>
      <c r="K15" s="108"/>
      <c r="L15" s="108"/>
      <c r="M15" s="108"/>
      <c r="N15" s="108"/>
      <c r="O15" s="108"/>
      <c r="P15" s="108"/>
      <c r="Q15" s="108"/>
      <c r="R15" s="108"/>
      <c r="S15" s="108"/>
      <c r="T15" s="108"/>
      <c r="U15" s="108"/>
      <c r="V15" s="108"/>
      <c r="W15" s="108"/>
      <c r="X15" s="108"/>
      <c r="Y15" s="108"/>
      <c r="Z15" s="108"/>
      <c r="AA15" s="108"/>
      <c r="AB15" s="108"/>
      <c r="AC15" s="108"/>
      <c r="AD15" s="108"/>
      <c r="AE15" s="108"/>
      <c r="AF15" s="108"/>
      <c r="AG15" s="108"/>
      <c r="AH15" s="108"/>
      <c r="AI15" s="108"/>
      <c r="AJ15" s="108"/>
      <c r="AK15" s="109"/>
    </row>
    <row r="16" spans="1:37">
      <c r="A16" s="102"/>
      <c r="C16" s="440" t="s">
        <v>35</v>
      </c>
      <c r="D16" s="440"/>
      <c r="E16" s="440"/>
      <c r="F16" s="440"/>
      <c r="AK16" s="103"/>
    </row>
    <row r="17" spans="1:37">
      <c r="A17" s="102"/>
      <c r="C17" s="110"/>
      <c r="D17" s="110"/>
      <c r="E17" s="110"/>
      <c r="F17" s="110"/>
      <c r="R17" s="111"/>
      <c r="S17" s="111"/>
      <c r="T17" s="111"/>
      <c r="U17" s="111"/>
      <c r="V17" s="111"/>
      <c r="W17" s="111"/>
      <c r="X17" s="111"/>
      <c r="Y17" s="111"/>
      <c r="Z17" s="111"/>
      <c r="AA17" s="111"/>
      <c r="AB17" s="111"/>
      <c r="AK17" s="103"/>
    </row>
    <row r="18" spans="1:37">
      <c r="A18" s="102"/>
      <c r="C18" s="440" t="s">
        <v>36</v>
      </c>
      <c r="D18" s="440"/>
      <c r="E18" s="440"/>
      <c r="F18" s="440"/>
      <c r="AK18" s="103"/>
    </row>
    <row r="19" spans="1:37">
      <c r="A19" s="102"/>
      <c r="C19" s="110"/>
      <c r="D19" s="110"/>
      <c r="E19" s="110"/>
      <c r="F19" s="110"/>
      <c r="AK19" s="103"/>
    </row>
    <row r="20" spans="1:37">
      <c r="A20" s="102"/>
      <c r="C20" s="440" t="s">
        <v>37</v>
      </c>
      <c r="D20" s="440"/>
      <c r="E20" s="440"/>
      <c r="F20" s="440"/>
      <c r="AK20" s="103"/>
    </row>
    <row r="21" spans="1:37">
      <c r="A21" s="105"/>
      <c r="B21" s="90"/>
      <c r="C21" s="90"/>
      <c r="D21" s="90"/>
      <c r="E21" s="90"/>
      <c r="F21" s="90"/>
      <c r="G21" s="90"/>
      <c r="H21" s="90"/>
      <c r="I21" s="90"/>
      <c r="J21" s="90"/>
      <c r="K21" s="90"/>
      <c r="L21" s="90"/>
      <c r="M21" s="90"/>
      <c r="N21" s="90"/>
      <c r="O21" s="90"/>
      <c r="P21" s="90"/>
      <c r="Q21" s="90"/>
      <c r="R21" s="90"/>
      <c r="S21" s="90"/>
      <c r="T21" s="90"/>
      <c r="U21" s="90"/>
      <c r="V21" s="90"/>
      <c r="W21" s="90"/>
      <c r="X21" s="90"/>
      <c r="Y21" s="90"/>
      <c r="Z21" s="90"/>
      <c r="AA21" s="90"/>
      <c r="AB21" s="90"/>
      <c r="AC21" s="90"/>
      <c r="AD21" s="90"/>
      <c r="AE21" s="90"/>
      <c r="AF21" s="90"/>
      <c r="AG21" s="90"/>
      <c r="AH21" s="90"/>
      <c r="AI21" s="90"/>
      <c r="AJ21" s="90"/>
      <c r="AK21" s="106"/>
    </row>
    <row r="22" spans="1:37">
      <c r="A22" s="107"/>
      <c r="B22" s="108"/>
      <c r="C22" s="108"/>
      <c r="D22" s="108"/>
      <c r="E22" s="108"/>
      <c r="F22" s="108"/>
      <c r="G22" s="108"/>
      <c r="H22" s="108"/>
      <c r="I22" s="108"/>
      <c r="J22" s="108"/>
      <c r="K22" s="108"/>
      <c r="L22" s="108"/>
      <c r="M22" s="108"/>
      <c r="N22" s="108"/>
      <c r="O22" s="108"/>
      <c r="P22" s="108"/>
      <c r="Q22" s="108"/>
      <c r="R22" s="108"/>
      <c r="S22" s="108"/>
      <c r="T22" s="108"/>
      <c r="U22" s="108"/>
      <c r="V22" s="108"/>
      <c r="W22" s="108"/>
      <c r="X22" s="108"/>
      <c r="Y22" s="108"/>
      <c r="Z22" s="108"/>
      <c r="AA22" s="108"/>
      <c r="AB22" s="108"/>
      <c r="AC22" s="108"/>
      <c r="AD22" s="108"/>
      <c r="AE22" s="108"/>
      <c r="AF22" s="108"/>
      <c r="AG22" s="108"/>
      <c r="AH22" s="108"/>
      <c r="AI22" s="108"/>
      <c r="AJ22" s="108"/>
      <c r="AK22" s="109"/>
    </row>
    <row r="23" spans="1:37">
      <c r="A23" s="102"/>
      <c r="AK23" s="103"/>
    </row>
    <row r="24" spans="1:37">
      <c r="A24" s="102"/>
      <c r="J24" s="440" t="s">
        <v>38</v>
      </c>
      <c r="K24" s="440"/>
      <c r="L24" s="440"/>
      <c r="M24" s="440"/>
      <c r="T24" s="440" t="s">
        <v>39</v>
      </c>
      <c r="U24" s="440"/>
      <c r="V24" s="440"/>
      <c r="W24" s="440"/>
      <c r="AK24" s="103"/>
    </row>
    <row r="25" spans="1:37">
      <c r="A25" s="102"/>
      <c r="C25" s="440" t="s">
        <v>40</v>
      </c>
      <c r="D25" s="440"/>
      <c r="E25" s="440"/>
      <c r="F25" s="440"/>
      <c r="AC25" s="440" t="s">
        <v>41</v>
      </c>
      <c r="AD25" s="440"/>
      <c r="AE25" s="440"/>
      <c r="AF25" s="440"/>
      <c r="AI25" s="112" t="s">
        <v>42</v>
      </c>
      <c r="AK25" s="103"/>
    </row>
    <row r="26" spans="1:37">
      <c r="A26" s="102"/>
      <c r="J26" s="440" t="s">
        <v>43</v>
      </c>
      <c r="K26" s="440"/>
      <c r="L26" s="440"/>
      <c r="M26" s="440"/>
      <c r="T26" s="440" t="s">
        <v>44</v>
      </c>
      <c r="U26" s="440"/>
      <c r="V26" s="440"/>
      <c r="W26" s="440"/>
      <c r="AK26" s="103"/>
    </row>
    <row r="27" spans="1:37">
      <c r="A27" s="102"/>
      <c r="AK27" s="103"/>
    </row>
    <row r="28" spans="1:37" ht="14.25" thickBot="1">
      <c r="A28" s="113"/>
      <c r="B28" s="89"/>
      <c r="C28" s="89"/>
      <c r="D28" s="89"/>
      <c r="E28" s="89"/>
      <c r="F28" s="89"/>
      <c r="G28" s="89"/>
      <c r="H28" s="89"/>
      <c r="I28" s="89"/>
      <c r="J28" s="89"/>
      <c r="K28" s="89"/>
      <c r="L28" s="89"/>
      <c r="M28" s="89"/>
      <c r="N28" s="89"/>
      <c r="O28" s="89"/>
      <c r="P28" s="89"/>
      <c r="Q28" s="89"/>
      <c r="R28" s="89"/>
      <c r="S28" s="89"/>
      <c r="T28" s="89"/>
      <c r="U28" s="89"/>
      <c r="V28" s="89"/>
      <c r="W28" s="89"/>
      <c r="X28" s="89"/>
      <c r="Y28" s="89"/>
      <c r="Z28" s="89"/>
      <c r="AA28" s="89"/>
      <c r="AB28" s="89"/>
      <c r="AC28" s="89"/>
      <c r="AD28" s="89"/>
      <c r="AE28" s="89"/>
      <c r="AF28" s="89"/>
      <c r="AG28" s="89"/>
      <c r="AH28" s="89"/>
      <c r="AI28" s="89"/>
      <c r="AJ28" s="89"/>
      <c r="AK28" s="114"/>
    </row>
    <row r="29" spans="1:37" ht="18" customHeight="1">
      <c r="AE29" s="441" t="s">
        <v>83</v>
      </c>
      <c r="AF29" s="441"/>
      <c r="AG29" s="441"/>
      <c r="AH29" s="441"/>
      <c r="AI29" s="441"/>
      <c r="AJ29" s="441"/>
      <c r="AK29" s="441"/>
    </row>
  </sheetData>
  <mergeCells count="21">
    <mergeCell ref="AD1:AK1"/>
    <mergeCell ref="A2:AK2"/>
    <mergeCell ref="I9:L9"/>
    <mergeCell ref="B1:D1"/>
    <mergeCell ref="F1:H1"/>
    <mergeCell ref="J1:L1"/>
    <mergeCell ref="AA1:AC1"/>
    <mergeCell ref="A3:AK3"/>
    <mergeCell ref="A4:AK4"/>
    <mergeCell ref="I6:L6"/>
    <mergeCell ref="N6:V6"/>
    <mergeCell ref="AC25:AF25"/>
    <mergeCell ref="J26:M26"/>
    <mergeCell ref="T26:W26"/>
    <mergeCell ref="AE29:AK29"/>
    <mergeCell ref="C16:F16"/>
    <mergeCell ref="C18:F18"/>
    <mergeCell ref="C20:F20"/>
    <mergeCell ref="J24:M24"/>
    <mergeCell ref="T24:W24"/>
    <mergeCell ref="C25:F25"/>
  </mergeCells>
  <phoneticPr fontId="5"/>
  <pageMargins left="0.78740157480314965" right="0.47244094488188981" top="0.98425196850393704" bottom="0.31496062992125984" header="0.51181102362204722" footer="0.31496062992125984"/>
  <pageSetup paperSize="9"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00B0F0"/>
    <pageSetUpPr fitToPage="1"/>
  </sheetPr>
  <dimension ref="A1:O102"/>
  <sheetViews>
    <sheetView tabSelected="1" view="pageBreakPreview" zoomScaleNormal="75" zoomScaleSheetLayoutView="100" workbookViewId="0">
      <selection activeCell="A3" sqref="A3"/>
    </sheetView>
  </sheetViews>
  <sheetFormatPr defaultColWidth="8.875" defaultRowHeight="16.899999999999999" customHeight="1"/>
  <cols>
    <col min="1" max="1" width="24.25" style="2" customWidth="1"/>
    <col min="2" max="2" width="25" style="2" customWidth="1"/>
    <col min="3" max="3" width="4.375" style="8" customWidth="1"/>
    <col min="4" max="4" width="3.5" style="41" customWidth="1"/>
    <col min="5" max="5" width="3.625" style="42" customWidth="1"/>
    <col min="6" max="6" width="9.125" style="43" customWidth="1"/>
    <col min="7" max="7" width="15" style="44" customWidth="1"/>
    <col min="8" max="8" width="4.375" style="8" customWidth="1"/>
    <col min="9" max="9" width="3.5" style="8" customWidth="1"/>
    <col min="10" max="10" width="3.625" style="9" customWidth="1"/>
    <col min="11" max="11" width="9.125" style="8" customWidth="1"/>
    <col min="12" max="12" width="15" style="8" customWidth="1"/>
    <col min="13" max="13" width="26.625" style="2" customWidth="1"/>
    <col min="14" max="14" width="0.875" style="8" customWidth="1"/>
    <col min="15" max="15" width="3.25" style="8" customWidth="1"/>
    <col min="16" max="16384" width="8.875" style="10"/>
  </cols>
  <sheetData>
    <row r="1" spans="1:14" ht="16.899999999999999" customHeight="1">
      <c r="A1" s="464" t="s">
        <v>4</v>
      </c>
      <c r="B1" s="466" t="s">
        <v>5</v>
      </c>
      <c r="C1" s="468" t="s">
        <v>73</v>
      </c>
      <c r="D1" s="468"/>
      <c r="E1" s="468"/>
      <c r="F1" s="468"/>
      <c r="G1" s="468"/>
      <c r="H1" s="469" t="s">
        <v>74</v>
      </c>
      <c r="I1" s="469"/>
      <c r="J1" s="469"/>
      <c r="K1" s="469"/>
      <c r="L1" s="469"/>
      <c r="M1" s="460" t="s">
        <v>8</v>
      </c>
    </row>
    <row r="2" spans="1:14" ht="16.899999999999999" customHeight="1" thickBot="1">
      <c r="A2" s="465"/>
      <c r="B2" s="467"/>
      <c r="C2" s="457" t="s">
        <v>12</v>
      </c>
      <c r="D2" s="457"/>
      <c r="E2" s="92" t="s">
        <v>13</v>
      </c>
      <c r="F2" s="67" t="s">
        <v>14</v>
      </c>
      <c r="G2" s="68" t="s">
        <v>15</v>
      </c>
      <c r="H2" s="457" t="s">
        <v>12</v>
      </c>
      <c r="I2" s="457"/>
      <c r="J2" s="92" t="s">
        <v>13</v>
      </c>
      <c r="K2" s="92" t="s">
        <v>14</v>
      </c>
      <c r="L2" s="92" t="s">
        <v>15</v>
      </c>
      <c r="M2" s="461"/>
    </row>
    <row r="3" spans="1:14" ht="16.899999999999999" customHeight="1">
      <c r="A3" s="16"/>
      <c r="B3" s="17"/>
      <c r="C3" s="11" t="s">
        <v>304</v>
      </c>
      <c r="D3" s="59" t="s">
        <v>304</v>
      </c>
      <c r="E3" s="12"/>
      <c r="F3" s="13"/>
      <c r="G3" s="14"/>
      <c r="H3" s="15"/>
      <c r="I3" s="59"/>
      <c r="J3" s="53"/>
      <c r="K3" s="70"/>
      <c r="L3" s="56"/>
      <c r="M3" s="71"/>
      <c r="N3" s="66"/>
    </row>
    <row r="4" spans="1:14" ht="16.899999999999999" customHeight="1">
      <c r="A4" s="25"/>
      <c r="B4" s="4"/>
      <c r="C4" s="20" t="s">
        <v>304</v>
      </c>
      <c r="D4" s="60" t="s">
        <v>304</v>
      </c>
      <c r="E4" s="21"/>
      <c r="F4" s="22"/>
      <c r="G4" s="23"/>
      <c r="H4" s="24"/>
      <c r="I4" s="60"/>
      <c r="J4" s="54"/>
      <c r="K4" s="72"/>
      <c r="L4" s="57"/>
      <c r="M4" s="1"/>
      <c r="N4" s="66"/>
    </row>
    <row r="5" spans="1:14" ht="16.899999999999999" customHeight="1">
      <c r="A5" s="115"/>
      <c r="B5" s="73"/>
      <c r="C5" s="11" t="s">
        <v>304</v>
      </c>
      <c r="D5" s="61" t="s">
        <v>304</v>
      </c>
      <c r="E5" s="12"/>
      <c r="F5" s="13"/>
      <c r="G5" s="14"/>
      <c r="H5" s="15"/>
      <c r="I5" s="61"/>
      <c r="J5" s="53"/>
      <c r="K5" s="70"/>
      <c r="L5" s="56"/>
      <c r="M5" s="71"/>
      <c r="N5" s="66"/>
    </row>
    <row r="6" spans="1:14" ht="16.899999999999999" customHeight="1">
      <c r="A6" s="116" t="str">
        <f>工事設計書!A3</f>
        <v>山田大橋団地100・200・300棟浄化槽改修工事</v>
      </c>
      <c r="B6" s="74"/>
      <c r="C6" s="20" t="s">
        <v>375</v>
      </c>
      <c r="D6" s="60" t="s">
        <v>376</v>
      </c>
      <c r="E6" s="21" t="s">
        <v>3</v>
      </c>
      <c r="F6" s="75"/>
      <c r="G6" s="23"/>
      <c r="H6" s="24"/>
      <c r="I6" s="60"/>
      <c r="J6" s="21"/>
      <c r="K6" s="76"/>
      <c r="L6" s="57"/>
      <c r="M6" s="77"/>
      <c r="N6" s="66"/>
    </row>
    <row r="7" spans="1:14" ht="16.899999999999999" customHeight="1">
      <c r="A7" s="27"/>
      <c r="B7" s="47"/>
      <c r="C7" s="11"/>
      <c r="D7" s="61"/>
      <c r="E7" s="12"/>
      <c r="F7" s="80"/>
      <c r="G7" s="14"/>
      <c r="H7" s="15"/>
      <c r="I7" s="61"/>
      <c r="J7" s="53"/>
      <c r="K7" s="81"/>
      <c r="L7" s="56"/>
      <c r="M7" s="71"/>
      <c r="N7" s="66"/>
    </row>
    <row r="8" spans="1:14" ht="16.899999999999999" customHeight="1">
      <c r="A8" s="25"/>
      <c r="B8" s="48"/>
      <c r="C8" s="20"/>
      <c r="D8" s="60"/>
      <c r="E8" s="21"/>
      <c r="F8" s="75"/>
      <c r="G8" s="23"/>
      <c r="H8" s="24"/>
      <c r="I8" s="60"/>
      <c r="J8" s="21"/>
      <c r="K8" s="76"/>
      <c r="L8" s="57"/>
      <c r="M8" s="77"/>
      <c r="N8" s="66"/>
    </row>
    <row r="9" spans="1:14" ht="16.5" customHeight="1">
      <c r="A9" s="27"/>
      <c r="B9" s="7"/>
      <c r="C9" s="11"/>
      <c r="D9" s="61"/>
      <c r="E9" s="12"/>
      <c r="F9" s="80"/>
      <c r="G9" s="14"/>
      <c r="H9" s="15"/>
      <c r="I9" s="61"/>
      <c r="J9" s="53"/>
      <c r="K9" s="81"/>
      <c r="L9" s="56"/>
      <c r="M9" s="71"/>
      <c r="N9" s="66"/>
    </row>
    <row r="10" spans="1:14" ht="16.5" customHeight="1">
      <c r="A10" s="91"/>
      <c r="B10" s="45"/>
      <c r="C10" s="20"/>
      <c r="D10" s="60"/>
      <c r="E10" s="21"/>
      <c r="F10" s="75"/>
      <c r="G10" s="23"/>
      <c r="H10" s="24"/>
      <c r="I10" s="60"/>
      <c r="J10" s="54"/>
      <c r="K10" s="76"/>
      <c r="L10" s="23"/>
      <c r="M10" s="83"/>
      <c r="N10" s="66"/>
    </row>
    <row r="11" spans="1:14" ht="16.5" customHeight="1">
      <c r="A11" s="27"/>
      <c r="B11" s="7"/>
      <c r="C11" s="11" t="s">
        <v>304</v>
      </c>
      <c r="D11" s="61" t="s">
        <v>304</v>
      </c>
      <c r="E11" s="12"/>
      <c r="F11" s="80"/>
      <c r="G11" s="14"/>
      <c r="H11" s="15"/>
      <c r="I11" s="61"/>
      <c r="J11" s="53"/>
      <c r="K11" s="81"/>
      <c r="L11" s="56"/>
      <c r="M11" s="71"/>
      <c r="N11" s="66"/>
    </row>
    <row r="12" spans="1:14" ht="16.5" customHeight="1">
      <c r="A12" s="91" t="s">
        <v>19</v>
      </c>
      <c r="B12" s="45"/>
      <c r="C12" s="20" t="s">
        <v>304</v>
      </c>
      <c r="D12" s="60" t="s">
        <v>304</v>
      </c>
      <c r="E12" s="21"/>
      <c r="F12" s="75"/>
      <c r="G12" s="23"/>
      <c r="H12" s="24"/>
      <c r="I12" s="60"/>
      <c r="J12" s="54"/>
      <c r="K12" s="76"/>
      <c r="L12" s="23"/>
      <c r="M12" s="83"/>
      <c r="N12" s="66"/>
    </row>
    <row r="13" spans="1:14" ht="16.899999999999999" customHeight="1">
      <c r="A13" s="29"/>
      <c r="B13" s="46"/>
      <c r="C13" s="15"/>
      <c r="D13" s="61"/>
      <c r="E13" s="31"/>
      <c r="F13" s="84"/>
      <c r="G13" s="33"/>
      <c r="H13" s="15"/>
      <c r="I13" s="61"/>
      <c r="J13" s="53"/>
      <c r="K13" s="81"/>
      <c r="L13" s="56"/>
      <c r="M13" s="71"/>
      <c r="N13" s="66"/>
    </row>
    <row r="14" spans="1:14" ht="16.899999999999999" customHeight="1">
      <c r="A14" s="25"/>
      <c r="B14" s="45"/>
      <c r="C14" s="20"/>
      <c r="D14" s="60"/>
      <c r="E14" s="21"/>
      <c r="F14" s="75"/>
      <c r="G14" s="23"/>
      <c r="H14" s="24"/>
      <c r="I14" s="60"/>
      <c r="J14" s="54"/>
      <c r="K14" s="76"/>
      <c r="L14" s="57"/>
      <c r="M14" s="77"/>
      <c r="N14" s="66"/>
    </row>
    <row r="15" spans="1:14" ht="16.899999999999999" customHeight="1">
      <c r="A15" s="458"/>
      <c r="B15" s="459"/>
      <c r="C15" s="11"/>
      <c r="D15" s="61"/>
      <c r="E15" s="12"/>
      <c r="F15" s="80"/>
      <c r="G15" s="14"/>
      <c r="H15" s="15"/>
      <c r="I15" s="61"/>
      <c r="J15" s="53"/>
      <c r="K15" s="81"/>
      <c r="L15" s="56"/>
      <c r="M15" s="71"/>
      <c r="N15" s="66"/>
    </row>
    <row r="16" spans="1:14" ht="16.899999999999999" customHeight="1">
      <c r="A16" s="462" t="s">
        <v>20</v>
      </c>
      <c r="B16" s="463"/>
      <c r="C16" s="20"/>
      <c r="D16" s="60"/>
      <c r="E16" s="21"/>
      <c r="F16" s="75"/>
      <c r="G16" s="23"/>
      <c r="H16" s="24"/>
      <c r="I16" s="60"/>
      <c r="J16" s="21"/>
      <c r="K16" s="76"/>
      <c r="L16" s="23"/>
      <c r="M16" s="85"/>
      <c r="N16" s="66"/>
    </row>
    <row r="17" spans="1:14" ht="16.899999999999999" customHeight="1">
      <c r="A17" s="29"/>
      <c r="B17" s="46"/>
      <c r="C17" s="34"/>
      <c r="D17" s="61"/>
      <c r="E17" s="31"/>
      <c r="F17" s="84"/>
      <c r="G17" s="33"/>
      <c r="H17" s="15"/>
      <c r="I17" s="61"/>
      <c r="J17" s="53"/>
      <c r="K17" s="81"/>
      <c r="L17" s="33"/>
      <c r="M17" s="86"/>
      <c r="N17" s="66"/>
    </row>
    <row r="18" spans="1:14" ht="16.899999999999999" customHeight="1">
      <c r="A18" s="25"/>
      <c r="B18" s="45"/>
      <c r="C18" s="20"/>
      <c r="D18" s="60"/>
      <c r="E18" s="21"/>
      <c r="F18" s="75"/>
      <c r="G18" s="23"/>
      <c r="H18" s="24"/>
      <c r="I18" s="60"/>
      <c r="J18" s="54"/>
      <c r="K18" s="76"/>
      <c r="L18" s="23"/>
      <c r="M18" s="85"/>
      <c r="N18" s="66"/>
    </row>
    <row r="19" spans="1:14" ht="16.899999999999999" customHeight="1">
      <c r="A19" s="29"/>
      <c r="B19" s="46"/>
      <c r="C19" s="15"/>
      <c r="D19" s="61"/>
      <c r="E19" s="31"/>
      <c r="F19" s="84"/>
      <c r="G19" s="33"/>
      <c r="H19" s="15"/>
      <c r="I19" s="61"/>
      <c r="J19" s="53"/>
      <c r="K19" s="81"/>
      <c r="L19" s="56"/>
      <c r="M19" s="71"/>
      <c r="N19" s="66"/>
    </row>
    <row r="20" spans="1:14" ht="16.899999999999999" customHeight="1">
      <c r="A20" s="25"/>
      <c r="B20" s="45"/>
      <c r="C20" s="20"/>
      <c r="D20" s="60"/>
      <c r="E20" s="21"/>
      <c r="F20" s="75"/>
      <c r="G20" s="23"/>
      <c r="H20" s="24"/>
      <c r="I20" s="60"/>
      <c r="J20" s="54"/>
      <c r="K20" s="75"/>
      <c r="L20" s="23"/>
      <c r="M20" s="77"/>
      <c r="N20" s="66"/>
    </row>
    <row r="21" spans="1:14" ht="16.899999999999999" customHeight="1">
      <c r="A21" s="27"/>
      <c r="B21" s="7"/>
      <c r="C21" s="11"/>
      <c r="D21" s="61"/>
      <c r="E21" s="12"/>
      <c r="F21" s="13"/>
      <c r="G21" s="14"/>
      <c r="H21" s="15"/>
      <c r="I21" s="61"/>
      <c r="J21" s="53"/>
      <c r="K21" s="70"/>
      <c r="L21" s="56"/>
      <c r="M21" s="71"/>
      <c r="N21" s="66"/>
    </row>
    <row r="22" spans="1:14" ht="16.899999999999999" customHeight="1">
      <c r="A22" s="25"/>
      <c r="B22" s="45"/>
      <c r="C22" s="20"/>
      <c r="D22" s="60"/>
      <c r="E22" s="21"/>
      <c r="F22" s="22"/>
      <c r="G22" s="23"/>
      <c r="H22" s="24"/>
      <c r="I22" s="60"/>
      <c r="J22" s="54"/>
      <c r="K22" s="72"/>
      <c r="L22" s="57"/>
      <c r="M22" s="1"/>
      <c r="N22" s="66"/>
    </row>
    <row r="23" spans="1:14" ht="16.899999999999999" customHeight="1">
      <c r="A23" s="27"/>
      <c r="B23" s="7"/>
      <c r="C23" s="11"/>
      <c r="D23" s="61"/>
      <c r="E23" s="12"/>
      <c r="F23" s="13"/>
      <c r="G23" s="14"/>
      <c r="H23" s="15"/>
      <c r="I23" s="61"/>
      <c r="J23" s="53"/>
      <c r="K23" s="70"/>
      <c r="L23" s="56"/>
      <c r="M23" s="71"/>
      <c r="N23" s="66"/>
    </row>
    <row r="24" spans="1:14" ht="16.899999999999999" customHeight="1">
      <c r="A24" s="25"/>
      <c r="B24" s="45"/>
      <c r="C24" s="20"/>
      <c r="D24" s="60"/>
      <c r="E24" s="21"/>
      <c r="F24" s="22"/>
      <c r="G24" s="23"/>
      <c r="H24" s="24"/>
      <c r="I24" s="60"/>
      <c r="J24" s="21"/>
      <c r="K24" s="72"/>
      <c r="L24" s="23"/>
      <c r="M24" s="85"/>
      <c r="N24" s="66"/>
    </row>
    <row r="25" spans="1:14" ht="16.899999999999999" customHeight="1">
      <c r="A25" s="29"/>
      <c r="B25" s="46"/>
      <c r="C25" s="34"/>
      <c r="D25" s="61"/>
      <c r="E25" s="31"/>
      <c r="F25" s="32"/>
      <c r="G25" s="33"/>
      <c r="H25" s="15"/>
      <c r="I25" s="61"/>
      <c r="J25" s="53"/>
      <c r="K25" s="70"/>
      <c r="L25" s="56"/>
      <c r="M25" s="71"/>
    </row>
    <row r="26" spans="1:14" ht="16.899999999999999" customHeight="1">
      <c r="A26" s="25"/>
      <c r="B26" s="45"/>
      <c r="C26" s="20"/>
      <c r="D26" s="60"/>
      <c r="E26" s="21"/>
      <c r="F26" s="22"/>
      <c r="G26" s="23"/>
      <c r="H26" s="24"/>
      <c r="I26" s="60"/>
      <c r="J26" s="54"/>
      <c r="K26" s="72"/>
      <c r="L26" s="57"/>
      <c r="M26" s="1"/>
    </row>
    <row r="27" spans="1:14" ht="16.899999999999999" customHeight="1">
      <c r="A27" s="29"/>
      <c r="B27" s="46"/>
      <c r="C27" s="34"/>
      <c r="D27" s="61"/>
      <c r="E27" s="31"/>
      <c r="F27" s="32"/>
      <c r="G27" s="33"/>
      <c r="H27" s="15"/>
      <c r="I27" s="61"/>
      <c r="J27" s="53"/>
      <c r="K27" s="70"/>
      <c r="L27" s="56"/>
      <c r="M27" s="71"/>
    </row>
    <row r="28" spans="1:14" ht="16.899999999999999" customHeight="1">
      <c r="A28" s="25"/>
      <c r="B28" s="45"/>
      <c r="C28" s="20"/>
      <c r="D28" s="60"/>
      <c r="E28" s="21"/>
      <c r="F28" s="22"/>
      <c r="G28" s="23"/>
      <c r="H28" s="24"/>
      <c r="I28" s="60"/>
      <c r="J28" s="54"/>
      <c r="K28" s="72"/>
      <c r="L28" s="57"/>
      <c r="M28" s="1"/>
    </row>
    <row r="29" spans="1:14" ht="16.899999999999999" customHeight="1">
      <c r="A29" s="29"/>
      <c r="B29" s="46"/>
      <c r="C29" s="15"/>
      <c r="D29" s="61"/>
      <c r="E29" s="31"/>
      <c r="F29" s="32"/>
      <c r="G29" s="33"/>
      <c r="H29" s="15"/>
      <c r="I29" s="61"/>
      <c r="J29" s="53"/>
      <c r="K29" s="70"/>
      <c r="L29" s="70"/>
      <c r="M29" s="71"/>
    </row>
    <row r="30" spans="1:14" ht="16.899999999999999" customHeight="1" thickBot="1">
      <c r="A30" s="51"/>
      <c r="B30" s="50"/>
      <c r="C30" s="49"/>
      <c r="D30" s="62"/>
      <c r="E30" s="36"/>
      <c r="F30" s="37"/>
      <c r="G30" s="38"/>
      <c r="H30" s="35"/>
      <c r="I30" s="62"/>
      <c r="J30" s="55"/>
      <c r="K30" s="87"/>
      <c r="L30" s="58"/>
      <c r="M30" s="52"/>
    </row>
    <row r="31" spans="1:14" ht="16.899999999999999" customHeight="1">
      <c r="A31" s="16"/>
      <c r="B31" s="17"/>
      <c r="C31" s="11" t="s">
        <v>304</v>
      </c>
      <c r="D31" s="59" t="s">
        <v>304</v>
      </c>
      <c r="E31" s="12"/>
      <c r="F31" s="13"/>
      <c r="G31" s="14"/>
      <c r="H31" s="15"/>
      <c r="I31" s="59"/>
      <c r="J31" s="53"/>
      <c r="K31" s="70"/>
      <c r="L31" s="56"/>
      <c r="M31" s="71"/>
      <c r="N31" s="66"/>
    </row>
    <row r="32" spans="1:14" ht="16.899999999999999" customHeight="1">
      <c r="A32" s="25" t="str">
        <f>工事設計書!A3</f>
        <v>山田大橋団地100・200・300棟浄化槽改修工事</v>
      </c>
      <c r="B32" s="4"/>
      <c r="C32" s="20" t="s">
        <v>304</v>
      </c>
      <c r="D32" s="60" t="s">
        <v>304</v>
      </c>
      <c r="E32" s="21"/>
      <c r="F32" s="22"/>
      <c r="G32" s="23"/>
      <c r="H32" s="24"/>
      <c r="I32" s="60"/>
      <c r="J32" s="54"/>
      <c r="K32" s="72"/>
      <c r="L32" s="57"/>
      <c r="M32" s="1"/>
      <c r="N32" s="66"/>
    </row>
    <row r="33" spans="1:14" ht="16.899999999999999" customHeight="1">
      <c r="A33" s="27"/>
      <c r="B33" s="7"/>
      <c r="C33" s="11" t="s">
        <v>304</v>
      </c>
      <c r="D33" s="61" t="s">
        <v>304</v>
      </c>
      <c r="E33" s="12"/>
      <c r="F33" s="13"/>
      <c r="G33" s="14"/>
      <c r="H33" s="15"/>
      <c r="I33" s="61"/>
      <c r="J33" s="53"/>
      <c r="K33" s="70"/>
      <c r="L33" s="56"/>
      <c r="M33" s="71"/>
      <c r="N33" s="66"/>
    </row>
    <row r="34" spans="1:14" ht="16.899999999999999" customHeight="1">
      <c r="A34" s="25" t="s">
        <v>21</v>
      </c>
      <c r="B34" s="45"/>
      <c r="C34" s="20" t="s">
        <v>304</v>
      </c>
      <c r="D34" s="60" t="s">
        <v>304</v>
      </c>
      <c r="E34" s="21"/>
      <c r="F34" s="262"/>
      <c r="G34" s="225"/>
      <c r="H34" s="24"/>
      <c r="I34" s="60"/>
      <c r="J34" s="54"/>
      <c r="K34" s="72"/>
      <c r="L34" s="241"/>
      <c r="M34" s="1"/>
      <c r="N34" s="66"/>
    </row>
    <row r="35" spans="1:14" ht="16.899999999999999" customHeight="1">
      <c r="A35" s="29"/>
      <c r="B35" s="7"/>
      <c r="C35" s="11" t="s">
        <v>304</v>
      </c>
      <c r="D35" s="61" t="s">
        <v>304</v>
      </c>
      <c r="E35" s="12"/>
      <c r="F35" s="261"/>
      <c r="G35" s="224"/>
      <c r="H35" s="15"/>
      <c r="I35" s="61"/>
      <c r="J35" s="53"/>
      <c r="K35" s="81"/>
      <c r="L35" s="239"/>
      <c r="M35" s="71"/>
      <c r="N35" s="66"/>
    </row>
    <row r="36" spans="1:14" ht="16.899999999999999" customHeight="1">
      <c r="A36" s="29" t="s">
        <v>282</v>
      </c>
      <c r="B36" s="45"/>
      <c r="C36" s="20" t="s">
        <v>375</v>
      </c>
      <c r="D36" s="60" t="s">
        <v>376</v>
      </c>
      <c r="E36" s="21" t="s">
        <v>3</v>
      </c>
      <c r="F36" s="262"/>
      <c r="G36" s="225"/>
      <c r="H36" s="24"/>
      <c r="I36" s="60"/>
      <c r="J36" s="54"/>
      <c r="K36" s="76"/>
      <c r="L36" s="229"/>
      <c r="M36" s="307"/>
      <c r="N36" s="66"/>
    </row>
    <row r="37" spans="1:14" ht="16.899999999999999" customHeight="1">
      <c r="A37" s="115"/>
      <c r="B37" s="180"/>
      <c r="C37" s="203" t="s">
        <v>304</v>
      </c>
      <c r="D37" s="61" t="s">
        <v>304</v>
      </c>
      <c r="E37" s="181"/>
      <c r="F37" s="304"/>
      <c r="G37" s="272"/>
      <c r="H37" s="202"/>
      <c r="I37" s="61"/>
      <c r="J37" s="53"/>
      <c r="K37" s="81"/>
      <c r="L37" s="239"/>
      <c r="M37" s="71"/>
      <c r="N37" s="66"/>
    </row>
    <row r="38" spans="1:14" ht="16.899999999999999" customHeight="1">
      <c r="A38" s="29" t="s">
        <v>300</v>
      </c>
      <c r="B38" s="356"/>
      <c r="C38" s="355" t="s">
        <v>375</v>
      </c>
      <c r="D38" s="197" t="s">
        <v>376</v>
      </c>
      <c r="E38" s="198" t="s">
        <v>3</v>
      </c>
      <c r="F38" s="357"/>
      <c r="G38" s="269"/>
      <c r="H38" s="353"/>
      <c r="I38" s="197"/>
      <c r="J38" s="204"/>
      <c r="K38" s="354"/>
      <c r="L38" s="247"/>
      <c r="M38" s="307"/>
      <c r="N38" s="66"/>
    </row>
    <row r="39" spans="1:14" ht="16.899999999999999" customHeight="1">
      <c r="A39" s="27"/>
      <c r="B39" s="7"/>
      <c r="C39" s="11" t="s">
        <v>304</v>
      </c>
      <c r="D39" s="61" t="s">
        <v>304</v>
      </c>
      <c r="E39" s="12"/>
      <c r="F39" s="261"/>
      <c r="G39" s="224"/>
      <c r="H39" s="15"/>
      <c r="I39" s="61"/>
      <c r="J39" s="53"/>
      <c r="K39" s="81"/>
      <c r="L39" s="239"/>
      <c r="M39" s="71"/>
      <c r="N39" s="66"/>
    </row>
    <row r="40" spans="1:14" ht="16.5" customHeight="1">
      <c r="A40" s="91" t="s">
        <v>22</v>
      </c>
      <c r="B40" s="45"/>
      <c r="C40" s="20" t="s">
        <v>304</v>
      </c>
      <c r="D40" s="60" t="s">
        <v>304</v>
      </c>
      <c r="E40" s="21"/>
      <c r="F40" s="262"/>
      <c r="G40" s="225"/>
      <c r="H40" s="24"/>
      <c r="I40" s="60"/>
      <c r="J40" s="54"/>
      <c r="K40" s="76"/>
      <c r="L40" s="229"/>
      <c r="M40" s="308"/>
      <c r="N40" s="66"/>
    </row>
    <row r="41" spans="1:14" ht="16.5" customHeight="1">
      <c r="A41" s="66"/>
      <c r="B41" s="46"/>
      <c r="C41" s="34"/>
      <c r="D41" s="61"/>
      <c r="E41" s="31"/>
      <c r="F41" s="302"/>
      <c r="G41" s="263"/>
      <c r="H41" s="15"/>
      <c r="I41" s="61"/>
      <c r="J41" s="53"/>
      <c r="K41" s="81"/>
      <c r="L41" s="263"/>
      <c r="M41" s="303"/>
      <c r="N41" s="66"/>
    </row>
    <row r="42" spans="1:14" ht="16.5" customHeight="1">
      <c r="A42" s="91"/>
      <c r="B42" s="45"/>
      <c r="C42" s="20"/>
      <c r="D42" s="60"/>
      <c r="E42" s="21"/>
      <c r="F42" s="262"/>
      <c r="G42" s="225"/>
      <c r="H42" s="24"/>
      <c r="I42" s="60"/>
      <c r="J42" s="54"/>
      <c r="K42" s="76"/>
      <c r="L42" s="225"/>
      <c r="M42" s="309"/>
      <c r="N42" s="66"/>
    </row>
    <row r="43" spans="1:14" ht="16.899999999999999" customHeight="1">
      <c r="A43" s="29"/>
      <c r="B43" s="46"/>
      <c r="C43" s="15" t="s">
        <v>304</v>
      </c>
      <c r="D43" s="61" t="s">
        <v>304</v>
      </c>
      <c r="E43" s="31"/>
      <c r="F43" s="302"/>
      <c r="G43" s="263"/>
      <c r="H43" s="15"/>
      <c r="I43" s="61"/>
      <c r="J43" s="53"/>
      <c r="K43" s="81"/>
      <c r="L43" s="239"/>
      <c r="M43" s="71"/>
      <c r="N43" s="66"/>
    </row>
    <row r="44" spans="1:14" ht="16.899999999999999" customHeight="1">
      <c r="A44" s="25" t="s">
        <v>23</v>
      </c>
      <c r="B44" s="45"/>
      <c r="C44" s="20" t="s">
        <v>375</v>
      </c>
      <c r="D44" s="60" t="s">
        <v>376</v>
      </c>
      <c r="E44" s="21" t="s">
        <v>3</v>
      </c>
      <c r="F44" s="262"/>
      <c r="G44" s="225"/>
      <c r="H44" s="24"/>
      <c r="I44" s="60"/>
      <c r="J44" s="54"/>
      <c r="K44" s="76"/>
      <c r="L44" s="241"/>
      <c r="M44" s="310"/>
      <c r="N44" s="66"/>
    </row>
    <row r="45" spans="1:14" ht="16.899999999999999" customHeight="1">
      <c r="A45" s="179"/>
      <c r="B45" s="207"/>
      <c r="C45" s="203" t="s">
        <v>304</v>
      </c>
      <c r="D45" s="61" t="s">
        <v>304</v>
      </c>
      <c r="E45" s="181"/>
      <c r="F45" s="304"/>
      <c r="G45" s="272"/>
      <c r="H45" s="202"/>
      <c r="I45" s="61"/>
      <c r="J45" s="53"/>
      <c r="K45" s="81"/>
      <c r="L45" s="239"/>
      <c r="M45" s="311"/>
      <c r="N45" s="66"/>
    </row>
    <row r="46" spans="1:14" ht="16.899999999999999" customHeight="1">
      <c r="A46" s="25" t="s">
        <v>68</v>
      </c>
      <c r="B46" s="45"/>
      <c r="C46" s="20" t="s">
        <v>375</v>
      </c>
      <c r="D46" s="60" t="s">
        <v>376</v>
      </c>
      <c r="E46" s="21" t="s">
        <v>3</v>
      </c>
      <c r="F46" s="262"/>
      <c r="G46" s="225"/>
      <c r="H46" s="24"/>
      <c r="I46" s="60"/>
      <c r="J46" s="21"/>
      <c r="K46" s="76"/>
      <c r="L46" s="225"/>
      <c r="M46" s="310"/>
      <c r="N46" s="66"/>
    </row>
    <row r="47" spans="1:14" ht="16.899999999999999" customHeight="1">
      <c r="A47" s="29"/>
      <c r="B47" s="207"/>
      <c r="C47" s="214"/>
      <c r="D47" s="61"/>
      <c r="E47" s="31"/>
      <c r="F47" s="302"/>
      <c r="G47" s="263"/>
      <c r="H47" s="202"/>
      <c r="I47" s="61"/>
      <c r="J47" s="53"/>
      <c r="K47" s="81"/>
      <c r="L47" s="263"/>
      <c r="M47" s="312"/>
      <c r="N47" s="66"/>
    </row>
    <row r="48" spans="1:14" ht="16.899999999999999" customHeight="1">
      <c r="A48" s="25" t="s">
        <v>69</v>
      </c>
      <c r="B48" s="45"/>
      <c r="C48" s="20" t="s">
        <v>375</v>
      </c>
      <c r="D48" s="60" t="s">
        <v>376</v>
      </c>
      <c r="E48" s="21" t="s">
        <v>3</v>
      </c>
      <c r="F48" s="262"/>
      <c r="G48" s="225"/>
      <c r="H48" s="24"/>
      <c r="I48" s="60"/>
      <c r="J48" s="21"/>
      <c r="K48" s="76"/>
      <c r="L48" s="225"/>
      <c r="M48" s="310"/>
      <c r="N48" s="66"/>
    </row>
    <row r="49" spans="1:14" ht="16.899999999999999" customHeight="1">
      <c r="A49" s="29"/>
      <c r="B49" s="46"/>
      <c r="C49" s="15" t="s">
        <v>304</v>
      </c>
      <c r="D49" s="61" t="s">
        <v>304</v>
      </c>
      <c r="E49" s="31"/>
      <c r="F49" s="302"/>
      <c r="G49" s="305"/>
      <c r="H49" s="15"/>
      <c r="I49" s="61"/>
      <c r="J49" s="53"/>
      <c r="K49" s="81"/>
      <c r="L49" s="305"/>
      <c r="M49" s="71"/>
      <c r="N49" s="66"/>
    </row>
    <row r="50" spans="1:14" ht="16.899999999999999" customHeight="1">
      <c r="A50" s="25" t="s">
        <v>24</v>
      </c>
      <c r="B50" s="45" t="s">
        <v>70</v>
      </c>
      <c r="C50" s="20" t="s">
        <v>304</v>
      </c>
      <c r="D50" s="60" t="s">
        <v>304</v>
      </c>
      <c r="E50" s="21"/>
      <c r="F50" s="357"/>
      <c r="G50" s="269"/>
      <c r="H50" s="24"/>
      <c r="I50" s="60"/>
      <c r="J50" s="54"/>
      <c r="K50" s="262"/>
      <c r="L50" s="225"/>
      <c r="M50" s="77"/>
      <c r="N50" s="66"/>
    </row>
    <row r="51" spans="1:14" ht="16.899999999999999" customHeight="1">
      <c r="A51" s="27"/>
      <c r="B51" s="7"/>
      <c r="C51" s="11" t="s">
        <v>304</v>
      </c>
      <c r="D51" s="61" t="s">
        <v>304</v>
      </c>
      <c r="E51" s="12"/>
      <c r="F51" s="238"/>
      <c r="G51" s="224"/>
      <c r="H51" s="15"/>
      <c r="I51" s="61"/>
      <c r="J51" s="53"/>
      <c r="K51" s="70"/>
      <c r="L51" s="239"/>
      <c r="M51" s="71"/>
      <c r="N51" s="66"/>
    </row>
    <row r="52" spans="1:14" ht="16.899999999999999" customHeight="1">
      <c r="A52" s="25"/>
      <c r="B52" s="45"/>
      <c r="C52" s="20" t="s">
        <v>304</v>
      </c>
      <c r="D52" s="60" t="s">
        <v>304</v>
      </c>
      <c r="E52" s="21"/>
      <c r="F52" s="240"/>
      <c r="G52" s="225"/>
      <c r="H52" s="24"/>
      <c r="I52" s="60"/>
      <c r="J52" s="54"/>
      <c r="K52" s="72"/>
      <c r="L52" s="241"/>
      <c r="M52" s="1"/>
      <c r="N52" s="66"/>
    </row>
    <row r="53" spans="1:14" ht="16.899999999999999" customHeight="1">
      <c r="A53" s="27"/>
      <c r="B53" s="7"/>
      <c r="C53" s="11" t="s">
        <v>304</v>
      </c>
      <c r="D53" s="61" t="s">
        <v>304</v>
      </c>
      <c r="E53" s="12"/>
      <c r="F53" s="238"/>
      <c r="G53" s="224"/>
      <c r="H53" s="15"/>
      <c r="I53" s="61"/>
      <c r="J53" s="53"/>
      <c r="K53" s="70"/>
      <c r="L53" s="239"/>
      <c r="M53" s="71"/>
      <c r="N53" s="66"/>
    </row>
    <row r="54" spans="1:14" ht="16.899999999999999" customHeight="1">
      <c r="A54" s="25" t="s">
        <v>25</v>
      </c>
      <c r="B54" s="45"/>
      <c r="C54" s="20" t="s">
        <v>375</v>
      </c>
      <c r="D54" s="60" t="s">
        <v>376</v>
      </c>
      <c r="E54" s="21" t="s">
        <v>3</v>
      </c>
      <c r="F54" s="240"/>
      <c r="G54" s="225"/>
      <c r="H54" s="24"/>
      <c r="I54" s="60"/>
      <c r="J54" s="21"/>
      <c r="K54" s="72"/>
      <c r="L54" s="225"/>
      <c r="M54" s="306"/>
      <c r="N54" s="66"/>
    </row>
    <row r="55" spans="1:14" ht="16.899999999999999" customHeight="1">
      <c r="A55" s="29"/>
      <c r="B55" s="46"/>
      <c r="C55" s="34"/>
      <c r="D55" s="61"/>
      <c r="E55" s="31"/>
      <c r="F55" s="260"/>
      <c r="G55" s="263"/>
      <c r="H55" s="15"/>
      <c r="I55" s="61"/>
      <c r="J55" s="53"/>
      <c r="K55" s="70"/>
      <c r="L55" s="239"/>
      <c r="M55" s="71"/>
    </row>
    <row r="56" spans="1:14" ht="16.899999999999999" customHeight="1">
      <c r="A56" s="25"/>
      <c r="B56" s="45"/>
      <c r="C56" s="20"/>
      <c r="D56" s="60"/>
      <c r="E56" s="21"/>
      <c r="F56" s="240"/>
      <c r="G56" s="225"/>
      <c r="H56" s="24"/>
      <c r="I56" s="60"/>
      <c r="J56" s="54"/>
      <c r="K56" s="72"/>
      <c r="L56" s="241"/>
      <c r="M56" s="1"/>
    </row>
    <row r="57" spans="1:14" ht="16.899999999999999" customHeight="1">
      <c r="A57" s="29"/>
      <c r="B57" s="46"/>
      <c r="C57" s="15" t="s">
        <v>304</v>
      </c>
      <c r="D57" s="61" t="s">
        <v>304</v>
      </c>
      <c r="E57" s="31"/>
      <c r="F57" s="260"/>
      <c r="G57" s="263"/>
      <c r="H57" s="15"/>
      <c r="I57" s="61"/>
      <c r="J57" s="53"/>
      <c r="K57" s="70"/>
      <c r="L57" s="70"/>
      <c r="M57" s="71"/>
    </row>
    <row r="58" spans="1:14" ht="16.899999999999999" customHeight="1" thickBot="1">
      <c r="A58" s="51" t="s">
        <v>26</v>
      </c>
      <c r="B58" s="50"/>
      <c r="C58" s="49" t="s">
        <v>304</v>
      </c>
      <c r="D58" s="62" t="s">
        <v>304</v>
      </c>
      <c r="E58" s="36"/>
      <c r="F58" s="37"/>
      <c r="G58" s="38"/>
      <c r="H58" s="35"/>
      <c r="I58" s="62"/>
      <c r="J58" s="55"/>
      <c r="K58" s="87"/>
      <c r="L58" s="58"/>
      <c r="M58" s="52"/>
    </row>
    <row r="59" spans="1:14" ht="16.899999999999999" customHeight="1">
      <c r="F59" s="63"/>
      <c r="G59" s="64"/>
      <c r="K59" s="65"/>
      <c r="L59" s="65"/>
      <c r="N59" s="9"/>
    </row>
    <row r="60" spans="1:14" ht="16.899999999999999" customHeight="1">
      <c r="F60" s="63"/>
      <c r="G60" s="64"/>
      <c r="K60" s="65"/>
      <c r="L60" s="65"/>
      <c r="N60" s="9"/>
    </row>
    <row r="61" spans="1:14" ht="16.899999999999999" customHeight="1">
      <c r="F61" s="63"/>
      <c r="G61" s="64"/>
      <c r="K61" s="65"/>
      <c r="L61" s="65"/>
      <c r="N61" s="9"/>
    </row>
    <row r="62" spans="1:14" ht="16.899999999999999" customHeight="1">
      <c r="F62" s="63"/>
      <c r="G62" s="64"/>
      <c r="K62" s="65"/>
      <c r="L62" s="65"/>
      <c r="N62" s="9"/>
    </row>
    <row r="63" spans="1:14" ht="16.899999999999999" customHeight="1">
      <c r="F63" s="63"/>
      <c r="G63" s="64"/>
      <c r="K63" s="65"/>
      <c r="L63" s="65"/>
      <c r="N63" s="9"/>
    </row>
    <row r="64" spans="1:14" ht="16.899999999999999" customHeight="1">
      <c r="F64" s="63"/>
      <c r="G64" s="64"/>
      <c r="K64" s="65"/>
      <c r="L64" s="65"/>
      <c r="N64" s="9"/>
    </row>
    <row r="65" spans="6:14" ht="16.899999999999999" customHeight="1">
      <c r="F65" s="63"/>
      <c r="G65" s="64"/>
      <c r="K65" s="65"/>
      <c r="L65" s="65"/>
      <c r="N65" s="9"/>
    </row>
    <row r="66" spans="6:14" ht="16.899999999999999" customHeight="1">
      <c r="F66" s="63"/>
      <c r="G66" s="64"/>
      <c r="K66" s="65"/>
      <c r="L66" s="65"/>
      <c r="N66" s="9"/>
    </row>
    <row r="67" spans="6:14" ht="16.899999999999999" customHeight="1">
      <c r="F67" s="63"/>
      <c r="G67" s="64"/>
      <c r="K67" s="65"/>
      <c r="L67" s="65"/>
      <c r="N67" s="9"/>
    </row>
    <row r="68" spans="6:14" ht="16.5" customHeight="1">
      <c r="F68" s="63"/>
      <c r="G68" s="64"/>
      <c r="K68" s="65"/>
      <c r="L68" s="65"/>
      <c r="N68" s="9"/>
    </row>
    <row r="69" spans="6:14" ht="16.5" customHeight="1">
      <c r="F69" s="63"/>
      <c r="G69" s="64"/>
      <c r="K69" s="65"/>
      <c r="L69" s="65"/>
      <c r="N69" s="9"/>
    </row>
    <row r="70" spans="6:14" ht="16.5" customHeight="1">
      <c r="F70" s="63"/>
      <c r="G70" s="64"/>
      <c r="K70" s="65"/>
      <c r="L70" s="65"/>
      <c r="N70" s="9"/>
    </row>
    <row r="71" spans="6:14" ht="16.899999999999999" customHeight="1">
      <c r="F71" s="63"/>
      <c r="G71" s="64"/>
      <c r="K71" s="65"/>
      <c r="L71" s="65"/>
      <c r="N71" s="9"/>
    </row>
    <row r="72" spans="6:14" ht="16.899999999999999" customHeight="1">
      <c r="F72" s="63"/>
      <c r="G72" s="64"/>
      <c r="K72" s="65"/>
      <c r="L72" s="65"/>
      <c r="N72" s="9"/>
    </row>
    <row r="73" spans="6:14" ht="16.899999999999999" customHeight="1">
      <c r="F73" s="63"/>
      <c r="G73" s="64"/>
      <c r="K73" s="65"/>
      <c r="L73" s="65"/>
      <c r="N73" s="9"/>
    </row>
    <row r="74" spans="6:14" ht="16.899999999999999" customHeight="1">
      <c r="F74" s="63"/>
      <c r="G74" s="64"/>
      <c r="N74" s="9"/>
    </row>
    <row r="75" spans="6:14" ht="16.899999999999999" customHeight="1">
      <c r="F75" s="63"/>
      <c r="G75" s="64"/>
      <c r="N75" s="9"/>
    </row>
    <row r="76" spans="6:14" ht="16.899999999999999" customHeight="1">
      <c r="F76" s="63"/>
      <c r="G76" s="64"/>
      <c r="N76" s="9"/>
    </row>
    <row r="77" spans="6:14" ht="16.899999999999999" customHeight="1">
      <c r="F77" s="63"/>
      <c r="G77" s="64"/>
      <c r="N77" s="9"/>
    </row>
    <row r="78" spans="6:14" ht="16.899999999999999" customHeight="1">
      <c r="F78" s="63"/>
      <c r="G78" s="64"/>
      <c r="N78" s="9"/>
    </row>
    <row r="79" spans="6:14" ht="16.899999999999999" customHeight="1">
      <c r="F79" s="63"/>
      <c r="G79" s="64"/>
      <c r="N79" s="9"/>
    </row>
    <row r="80" spans="6:14" ht="16.899999999999999" customHeight="1">
      <c r="F80" s="63"/>
      <c r="G80" s="64"/>
      <c r="N80" s="9"/>
    </row>
    <row r="81" spans="3:15" ht="16.899999999999999" customHeight="1">
      <c r="F81" s="63"/>
      <c r="G81" s="64"/>
      <c r="N81" s="9"/>
    </row>
    <row r="82" spans="3:15" ht="16.899999999999999" customHeight="1">
      <c r="N82" s="9"/>
    </row>
    <row r="88" spans="3:15" s="2" customFormat="1" ht="16.899999999999999" customHeight="1">
      <c r="C88" s="8"/>
      <c r="D88" s="41"/>
      <c r="E88" s="42"/>
      <c r="F88" s="43"/>
      <c r="G88" s="44"/>
      <c r="H88" s="8"/>
      <c r="I88" s="8"/>
      <c r="J88" s="9"/>
      <c r="K88" s="8"/>
      <c r="L88" s="8"/>
      <c r="N88" s="8"/>
      <c r="O88" s="8"/>
    </row>
    <row r="89" spans="3:15" s="2" customFormat="1" ht="16.899999999999999" customHeight="1">
      <c r="C89" s="8"/>
      <c r="D89" s="41"/>
      <c r="E89" s="42"/>
      <c r="F89" s="43"/>
      <c r="G89" s="44"/>
      <c r="H89" s="8"/>
      <c r="I89" s="8"/>
      <c r="J89" s="9"/>
      <c r="K89" s="8"/>
      <c r="L89" s="8"/>
      <c r="N89" s="8"/>
      <c r="O89" s="8"/>
    </row>
    <row r="90" spans="3:15" s="2" customFormat="1" ht="16.899999999999999" customHeight="1">
      <c r="C90" s="8"/>
      <c r="D90" s="41"/>
      <c r="E90" s="42"/>
      <c r="F90" s="43"/>
      <c r="G90" s="44"/>
      <c r="H90" s="8"/>
      <c r="I90" s="8"/>
      <c r="J90" s="9"/>
      <c r="K90" s="8"/>
      <c r="L90" s="8"/>
      <c r="N90" s="8"/>
      <c r="O90" s="8"/>
    </row>
    <row r="91" spans="3:15" s="2" customFormat="1" ht="16.899999999999999" customHeight="1">
      <c r="C91" s="8"/>
      <c r="D91" s="41"/>
      <c r="E91" s="42"/>
      <c r="F91" s="43"/>
      <c r="G91" s="44"/>
      <c r="H91" s="8"/>
      <c r="I91" s="8"/>
      <c r="J91" s="9"/>
      <c r="K91" s="8"/>
      <c r="L91" s="8"/>
      <c r="N91" s="8"/>
      <c r="O91" s="8"/>
    </row>
    <row r="92" spans="3:15" s="2" customFormat="1" ht="16.899999999999999" customHeight="1">
      <c r="C92" s="8"/>
      <c r="D92" s="41"/>
      <c r="E92" s="42"/>
      <c r="F92" s="43"/>
      <c r="G92" s="44"/>
      <c r="H92" s="8"/>
      <c r="I92" s="8"/>
      <c r="J92" s="9"/>
      <c r="K92" s="8"/>
      <c r="L92" s="8"/>
      <c r="N92" s="8"/>
      <c r="O92" s="8"/>
    </row>
    <row r="93" spans="3:15" s="2" customFormat="1" ht="16.899999999999999" customHeight="1">
      <c r="C93" s="8"/>
      <c r="D93" s="41"/>
      <c r="E93" s="42"/>
      <c r="F93" s="43"/>
      <c r="G93" s="44"/>
      <c r="H93" s="8"/>
      <c r="I93" s="8"/>
      <c r="J93" s="9"/>
      <c r="K93" s="8"/>
      <c r="L93" s="8"/>
      <c r="N93" s="8"/>
      <c r="O93" s="8"/>
    </row>
    <row r="94" spans="3:15" s="2" customFormat="1" ht="16.899999999999999" customHeight="1">
      <c r="C94" s="8"/>
      <c r="D94" s="41"/>
      <c r="E94" s="42"/>
      <c r="F94" s="43"/>
      <c r="G94" s="44"/>
      <c r="H94" s="8"/>
      <c r="I94" s="8"/>
      <c r="J94" s="9"/>
      <c r="K94" s="8"/>
      <c r="L94" s="8"/>
      <c r="N94" s="8"/>
      <c r="O94" s="8"/>
    </row>
    <row r="95" spans="3:15" s="2" customFormat="1" ht="16.899999999999999" customHeight="1">
      <c r="C95" s="8"/>
      <c r="D95" s="41"/>
      <c r="E95" s="42"/>
      <c r="F95" s="43"/>
      <c r="G95" s="44"/>
      <c r="H95" s="8"/>
      <c r="I95" s="8"/>
      <c r="J95" s="9"/>
      <c r="K95" s="8"/>
      <c r="L95" s="8"/>
      <c r="N95" s="8"/>
      <c r="O95" s="8"/>
    </row>
    <row r="96" spans="3:15" s="2" customFormat="1" ht="16.899999999999999" customHeight="1">
      <c r="C96" s="8"/>
      <c r="D96" s="41"/>
      <c r="E96" s="42"/>
      <c r="F96" s="43"/>
      <c r="G96" s="44"/>
      <c r="H96" s="8"/>
      <c r="I96" s="8"/>
      <c r="J96" s="9"/>
      <c r="K96" s="8"/>
      <c r="L96" s="8"/>
      <c r="N96" s="8"/>
      <c r="O96" s="8"/>
    </row>
    <row r="97" spans="3:15" s="2" customFormat="1" ht="16.899999999999999" customHeight="1">
      <c r="C97" s="8"/>
      <c r="D97" s="41"/>
      <c r="E97" s="42"/>
      <c r="F97" s="43"/>
      <c r="G97" s="44"/>
      <c r="H97" s="8"/>
      <c r="I97" s="8"/>
      <c r="J97" s="9"/>
      <c r="K97" s="8"/>
      <c r="L97" s="8"/>
      <c r="N97" s="8"/>
      <c r="O97" s="8"/>
    </row>
    <row r="98" spans="3:15" s="2" customFormat="1" ht="16.899999999999999" customHeight="1">
      <c r="C98" s="8"/>
      <c r="D98" s="41"/>
      <c r="E98" s="42"/>
      <c r="F98" s="43"/>
      <c r="G98" s="44"/>
      <c r="H98" s="8"/>
      <c r="I98" s="8"/>
      <c r="J98" s="9"/>
      <c r="K98" s="8"/>
      <c r="L98" s="8"/>
      <c r="N98" s="8"/>
      <c r="O98" s="8"/>
    </row>
    <row r="99" spans="3:15" s="2" customFormat="1" ht="16.899999999999999" customHeight="1">
      <c r="C99" s="8"/>
      <c r="D99" s="41"/>
      <c r="E99" s="42"/>
      <c r="F99" s="43"/>
      <c r="G99" s="44"/>
      <c r="H99" s="8"/>
      <c r="I99" s="8"/>
      <c r="J99" s="9"/>
      <c r="K99" s="8"/>
      <c r="L99" s="8"/>
      <c r="N99" s="8"/>
      <c r="O99" s="8"/>
    </row>
    <row r="100" spans="3:15" s="2" customFormat="1" ht="16.899999999999999" customHeight="1">
      <c r="C100" s="8"/>
      <c r="D100" s="41"/>
      <c r="E100" s="42"/>
      <c r="F100" s="43"/>
      <c r="G100" s="44"/>
      <c r="H100" s="8"/>
      <c r="I100" s="8"/>
      <c r="J100" s="9"/>
      <c r="K100" s="8"/>
      <c r="L100" s="8"/>
      <c r="N100" s="8"/>
      <c r="O100" s="8"/>
    </row>
    <row r="101" spans="3:15" s="2" customFormat="1" ht="16.899999999999999" customHeight="1">
      <c r="C101" s="8"/>
      <c r="D101" s="41"/>
      <c r="E101" s="42"/>
      <c r="F101" s="43"/>
      <c r="G101" s="44"/>
      <c r="H101" s="8"/>
      <c r="I101" s="8"/>
      <c r="J101" s="9"/>
      <c r="K101" s="8"/>
      <c r="L101" s="8"/>
      <c r="N101" s="8"/>
      <c r="O101" s="8"/>
    </row>
    <row r="102" spans="3:15" s="2" customFormat="1" ht="16.899999999999999" customHeight="1">
      <c r="C102" s="8"/>
      <c r="D102" s="41"/>
      <c r="E102" s="42"/>
      <c r="F102" s="43"/>
      <c r="G102" s="44"/>
      <c r="H102" s="8"/>
      <c r="I102" s="8"/>
      <c r="J102" s="9"/>
      <c r="K102" s="8"/>
      <c r="L102" s="8"/>
      <c r="N102" s="8"/>
      <c r="O102" s="8"/>
    </row>
  </sheetData>
  <mergeCells count="9">
    <mergeCell ref="C2:D2"/>
    <mergeCell ref="H2:I2"/>
    <mergeCell ref="A15:B15"/>
    <mergeCell ref="M1:M2"/>
    <mergeCell ref="A16:B16"/>
    <mergeCell ref="A1:A2"/>
    <mergeCell ref="B1:B2"/>
    <mergeCell ref="C1:G1"/>
    <mergeCell ref="H1:L1"/>
  </mergeCells>
  <phoneticPr fontId="5"/>
  <printOptions horizontalCentered="1" verticalCentered="1"/>
  <pageMargins left="0.39370078740157483" right="0.39370078740157483" top="1.2598425196850394" bottom="0.59055118110236227" header="1.0236220472440944" footer="0.31496062992125984"/>
  <pageSetup paperSize="9" scale="96" fitToHeight="0" orientation="landscape" useFirstPageNumber="1" r:id="rId1"/>
  <headerFooter alignWithMargins="0">
    <oddHeader xml:space="preserve">&amp;L
</oddHeader>
    <oddFooter>&amp;C　　　　　　　　　　　　　　　　　　　　　　　　　　　　　　　　　　　　　　　　　　　　　　　　　　　　　　　　　　　　　　　　　　　　　　　　&amp;RP.&amp;P</oddFooter>
    <firstHeader>&amp;R山田大橋団地200棟屋上・外壁改修工事</firstHeader>
    <firstFooter>&amp;RP.&amp;P</firstFooter>
  </headerFooter>
  <rowBreaks count="1" manualBreakCount="1">
    <brk id="30" max="12"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tabColor rgb="FFFFC000"/>
    <pageSetUpPr fitToPage="1"/>
  </sheetPr>
  <dimension ref="A1:N394"/>
  <sheetViews>
    <sheetView view="pageBreakPreview" zoomScaleNormal="75" zoomScaleSheetLayoutView="100" workbookViewId="0">
      <selection activeCell="A3" sqref="A3"/>
    </sheetView>
  </sheetViews>
  <sheetFormatPr defaultColWidth="8.875" defaultRowHeight="16.899999999999999" customHeight="1"/>
  <cols>
    <col min="1" max="1" width="24.25" style="2" customWidth="1"/>
    <col min="2" max="2" width="24.875" style="2" customWidth="1"/>
    <col min="3" max="3" width="6.125" style="8" customWidth="1"/>
    <col min="4" max="4" width="3.5" style="41" customWidth="1"/>
    <col min="5" max="5" width="4.25" style="42" customWidth="1"/>
    <col min="6" max="6" width="8.5" style="43" customWidth="1"/>
    <col min="7" max="7" width="11.625" style="44" customWidth="1"/>
    <col min="8" max="8" width="6.125" style="8" customWidth="1"/>
    <col min="9" max="9" width="3.5" style="8" customWidth="1"/>
    <col min="10" max="10" width="4.25" style="9" customWidth="1"/>
    <col min="11" max="11" width="8.5" style="8" customWidth="1"/>
    <col min="12" max="12" width="11.625" style="8" customWidth="1"/>
    <col min="13" max="13" width="30" style="2" customWidth="1"/>
    <col min="14" max="14" width="0.875" style="8" customWidth="1"/>
    <col min="15" max="16384" width="8.875" style="390"/>
  </cols>
  <sheetData>
    <row r="1" spans="1:14" ht="16.899999999999999" customHeight="1">
      <c r="A1" s="464" t="s">
        <v>4</v>
      </c>
      <c r="B1" s="466" t="s">
        <v>5</v>
      </c>
      <c r="C1" s="468" t="s">
        <v>73</v>
      </c>
      <c r="D1" s="468"/>
      <c r="E1" s="468"/>
      <c r="F1" s="468"/>
      <c r="G1" s="468"/>
      <c r="H1" s="469" t="s">
        <v>74</v>
      </c>
      <c r="I1" s="469"/>
      <c r="J1" s="469"/>
      <c r="K1" s="469"/>
      <c r="L1" s="469"/>
      <c r="M1" s="460" t="s">
        <v>8</v>
      </c>
    </row>
    <row r="2" spans="1:14" ht="16.899999999999999" customHeight="1" thickBot="1">
      <c r="A2" s="465"/>
      <c r="B2" s="467"/>
      <c r="C2" s="457" t="s">
        <v>12</v>
      </c>
      <c r="D2" s="457"/>
      <c r="E2" s="92" t="s">
        <v>13</v>
      </c>
      <c r="F2" s="67" t="s">
        <v>14</v>
      </c>
      <c r="G2" s="68" t="s">
        <v>15</v>
      </c>
      <c r="H2" s="457" t="s">
        <v>12</v>
      </c>
      <c r="I2" s="457"/>
      <c r="J2" s="92" t="s">
        <v>13</v>
      </c>
      <c r="K2" s="92" t="s">
        <v>14</v>
      </c>
      <c r="L2" s="92" t="s">
        <v>15</v>
      </c>
      <c r="M2" s="461"/>
    </row>
    <row r="3" spans="1:14" ht="16.899999999999999" customHeight="1">
      <c r="A3" s="27"/>
      <c r="B3" s="7"/>
      <c r="C3" s="11" t="s">
        <v>304</v>
      </c>
      <c r="D3" s="59" t="s">
        <v>304</v>
      </c>
      <c r="E3" s="12"/>
      <c r="F3" s="238"/>
      <c r="G3" s="224"/>
      <c r="H3" s="15"/>
      <c r="I3" s="59"/>
      <c r="J3" s="53"/>
      <c r="K3" s="239"/>
      <c r="L3" s="239"/>
      <c r="M3" s="71"/>
      <c r="N3" s="470"/>
    </row>
    <row r="4" spans="1:14" ht="16.899999999999999" customHeight="1">
      <c r="A4" s="25" t="s">
        <v>407</v>
      </c>
      <c r="B4" s="45"/>
      <c r="C4" s="20" t="s">
        <v>304</v>
      </c>
      <c r="D4" s="60" t="s">
        <v>304</v>
      </c>
      <c r="E4" s="21"/>
      <c r="F4" s="240"/>
      <c r="G4" s="225"/>
      <c r="H4" s="24"/>
      <c r="I4" s="60"/>
      <c r="J4" s="54"/>
      <c r="K4" s="241"/>
      <c r="L4" s="241"/>
      <c r="M4" s="1"/>
      <c r="N4" s="470"/>
    </row>
    <row r="5" spans="1:14" ht="16.899999999999999" customHeight="1">
      <c r="A5" s="27"/>
      <c r="B5" s="7"/>
      <c r="C5" s="11" t="s">
        <v>304</v>
      </c>
      <c r="D5" s="61" t="s">
        <v>304</v>
      </c>
      <c r="E5" s="12"/>
      <c r="F5" s="238"/>
      <c r="G5" s="224"/>
      <c r="H5" s="15"/>
      <c r="I5" s="61"/>
      <c r="J5" s="53"/>
      <c r="K5" s="239"/>
      <c r="L5" s="239"/>
      <c r="M5" s="71"/>
      <c r="N5" s="470"/>
    </row>
    <row r="6" spans="1:14" ht="16.899999999999999" customHeight="1">
      <c r="A6" s="25"/>
      <c r="B6" s="45"/>
      <c r="C6" s="20" t="s">
        <v>304</v>
      </c>
      <c r="D6" s="60" t="s">
        <v>304</v>
      </c>
      <c r="E6" s="21"/>
      <c r="F6" s="240"/>
      <c r="G6" s="225"/>
      <c r="H6" s="24"/>
      <c r="I6" s="60"/>
      <c r="J6" s="54"/>
      <c r="K6" s="241"/>
      <c r="L6" s="241"/>
      <c r="M6" s="1"/>
      <c r="N6" s="470"/>
    </row>
    <row r="7" spans="1:14" ht="16.899999999999999" customHeight="1">
      <c r="A7" s="29"/>
      <c r="B7" s="7"/>
      <c r="C7" s="11" t="s">
        <v>304</v>
      </c>
      <c r="D7" s="61" t="s">
        <v>304</v>
      </c>
      <c r="E7" s="12"/>
      <c r="F7" s="238"/>
      <c r="G7" s="224"/>
      <c r="H7" s="15"/>
      <c r="I7" s="61"/>
      <c r="J7" s="53"/>
      <c r="K7" s="242"/>
      <c r="L7" s="239"/>
      <c r="M7" s="71"/>
      <c r="N7" s="470"/>
    </row>
    <row r="8" spans="1:14" ht="16.899999999999999" customHeight="1">
      <c r="A8" s="29" t="s">
        <v>89</v>
      </c>
      <c r="B8" s="45"/>
      <c r="C8" s="20" t="s">
        <v>375</v>
      </c>
      <c r="D8" s="60" t="s">
        <v>376</v>
      </c>
      <c r="E8" s="21" t="s">
        <v>3</v>
      </c>
      <c r="F8" s="262"/>
      <c r="G8" s="225"/>
      <c r="H8" s="24"/>
      <c r="I8" s="60"/>
      <c r="J8" s="391"/>
      <c r="K8" s="243"/>
      <c r="L8" s="229"/>
      <c r="M8" s="394"/>
      <c r="N8" s="470"/>
    </row>
    <row r="9" spans="1:14" ht="16.899999999999999" customHeight="1">
      <c r="A9" s="27"/>
      <c r="B9" s="7"/>
      <c r="C9" s="11" t="s">
        <v>304</v>
      </c>
      <c r="D9" s="61" t="s">
        <v>304</v>
      </c>
      <c r="E9" s="12"/>
      <c r="F9" s="238"/>
      <c r="G9" s="224"/>
      <c r="H9" s="15"/>
      <c r="I9" s="61"/>
      <c r="J9" s="393"/>
      <c r="K9" s="242"/>
      <c r="L9" s="239"/>
      <c r="M9" s="71"/>
      <c r="N9" s="470"/>
    </row>
    <row r="10" spans="1:14" ht="16.899999999999999" customHeight="1">
      <c r="A10" s="25" t="s">
        <v>90</v>
      </c>
      <c r="B10" s="45"/>
      <c r="C10" s="20" t="s">
        <v>375</v>
      </c>
      <c r="D10" s="60" t="s">
        <v>376</v>
      </c>
      <c r="E10" s="21" t="s">
        <v>3</v>
      </c>
      <c r="F10" s="262"/>
      <c r="G10" s="225"/>
      <c r="H10" s="24"/>
      <c r="I10" s="60"/>
      <c r="J10" s="391"/>
      <c r="K10" s="243"/>
      <c r="L10" s="229"/>
      <c r="M10" s="394"/>
      <c r="N10" s="470"/>
    </row>
    <row r="11" spans="1:14" ht="16.899999999999999" customHeight="1">
      <c r="A11" s="27"/>
      <c r="B11" s="7"/>
      <c r="C11" s="11" t="s">
        <v>304</v>
      </c>
      <c r="D11" s="61" t="s">
        <v>304</v>
      </c>
      <c r="E11" s="12"/>
      <c r="F11" s="238"/>
      <c r="G11" s="224"/>
      <c r="H11" s="15"/>
      <c r="I11" s="61"/>
      <c r="J11" s="393"/>
      <c r="K11" s="242"/>
      <c r="L11" s="239"/>
      <c r="M11" s="71"/>
      <c r="N11" s="470"/>
    </row>
    <row r="12" spans="1:14" ht="16.899999999999999" customHeight="1">
      <c r="A12" s="25" t="s">
        <v>91</v>
      </c>
      <c r="B12" s="45"/>
      <c r="C12" s="20" t="s">
        <v>375</v>
      </c>
      <c r="D12" s="60" t="s">
        <v>376</v>
      </c>
      <c r="E12" s="21" t="s">
        <v>3</v>
      </c>
      <c r="F12" s="262"/>
      <c r="G12" s="225"/>
      <c r="H12" s="24"/>
      <c r="I12" s="60"/>
      <c r="J12" s="391"/>
      <c r="K12" s="243"/>
      <c r="L12" s="229"/>
      <c r="M12" s="394"/>
      <c r="N12" s="470"/>
    </row>
    <row r="13" spans="1:14" ht="16.899999999999999" customHeight="1">
      <c r="A13" s="27"/>
      <c r="B13" s="7"/>
      <c r="C13" s="11" t="s">
        <v>304</v>
      </c>
      <c r="D13" s="61" t="s">
        <v>304</v>
      </c>
      <c r="E13" s="12"/>
      <c r="F13" s="238"/>
      <c r="G13" s="224"/>
      <c r="H13" s="15"/>
      <c r="I13" s="61"/>
      <c r="J13" s="53"/>
      <c r="K13" s="242"/>
      <c r="L13" s="239"/>
      <c r="M13" s="71"/>
      <c r="N13" s="470"/>
    </row>
    <row r="14" spans="1:14" ht="16.899999999999999" customHeight="1">
      <c r="A14" s="25" t="s">
        <v>319</v>
      </c>
      <c r="B14" s="45"/>
      <c r="C14" s="20" t="s">
        <v>375</v>
      </c>
      <c r="D14" s="60" t="s">
        <v>376</v>
      </c>
      <c r="E14" s="21" t="s">
        <v>3</v>
      </c>
      <c r="F14" s="240"/>
      <c r="G14" s="225"/>
      <c r="H14" s="24"/>
      <c r="I14" s="60"/>
      <c r="J14" s="54"/>
      <c r="K14" s="243"/>
      <c r="L14" s="229"/>
      <c r="M14" s="394"/>
      <c r="N14" s="470"/>
    </row>
    <row r="15" spans="1:14" ht="16.899999999999999" customHeight="1">
      <c r="A15" s="27"/>
      <c r="B15" s="46"/>
      <c r="C15" s="11" t="s">
        <v>304</v>
      </c>
      <c r="D15" s="61" t="s">
        <v>304</v>
      </c>
      <c r="E15" s="12"/>
      <c r="F15" s="238"/>
      <c r="G15" s="224"/>
      <c r="H15" s="15"/>
      <c r="I15" s="61"/>
      <c r="J15" s="53"/>
      <c r="K15" s="242"/>
      <c r="L15" s="239"/>
      <c r="M15" s="71"/>
      <c r="N15" s="470"/>
    </row>
    <row r="16" spans="1:14" ht="16.899999999999999" customHeight="1">
      <c r="A16" s="25"/>
      <c r="B16" s="45"/>
      <c r="C16" s="20" t="s">
        <v>304</v>
      </c>
      <c r="D16" s="60" t="s">
        <v>304</v>
      </c>
      <c r="E16" s="21"/>
      <c r="F16" s="240"/>
      <c r="G16" s="225"/>
      <c r="H16" s="24"/>
      <c r="I16" s="60"/>
      <c r="J16" s="54"/>
      <c r="K16" s="243"/>
      <c r="L16" s="229"/>
      <c r="M16" s="392"/>
      <c r="N16" s="470"/>
    </row>
    <row r="17" spans="1:14" ht="16.899999999999999" customHeight="1">
      <c r="A17" s="27"/>
      <c r="B17" s="7"/>
      <c r="C17" s="11" t="s">
        <v>304</v>
      </c>
      <c r="D17" s="61" t="s">
        <v>304</v>
      </c>
      <c r="E17" s="12"/>
      <c r="F17" s="238"/>
      <c r="G17" s="224"/>
      <c r="H17" s="15"/>
      <c r="I17" s="61"/>
      <c r="J17" s="53"/>
      <c r="K17" s="242"/>
      <c r="L17" s="239"/>
      <c r="M17" s="71"/>
      <c r="N17" s="470"/>
    </row>
    <row r="18" spans="1:14" ht="16.899999999999999" customHeight="1">
      <c r="A18" s="25"/>
      <c r="B18" s="45"/>
      <c r="C18" s="20" t="s">
        <v>304</v>
      </c>
      <c r="D18" s="60" t="s">
        <v>304</v>
      </c>
      <c r="E18" s="21"/>
      <c r="F18" s="240"/>
      <c r="G18" s="225"/>
      <c r="H18" s="24"/>
      <c r="I18" s="60"/>
      <c r="J18" s="54"/>
      <c r="K18" s="243"/>
      <c r="L18" s="229"/>
      <c r="M18" s="392"/>
      <c r="N18" s="470"/>
    </row>
    <row r="19" spans="1:14" ht="16.899999999999999" customHeight="1">
      <c r="A19" s="27"/>
      <c r="B19" s="7"/>
      <c r="C19" s="11" t="s">
        <v>304</v>
      </c>
      <c r="D19" s="61" t="s">
        <v>304</v>
      </c>
      <c r="E19" s="12"/>
      <c r="F19" s="238"/>
      <c r="G19" s="224"/>
      <c r="H19" s="15"/>
      <c r="I19" s="61"/>
      <c r="J19" s="53"/>
      <c r="K19" s="242"/>
      <c r="L19" s="239"/>
      <c r="M19" s="71"/>
      <c r="N19" s="470"/>
    </row>
    <row r="20" spans="1:14" ht="16.899999999999999" customHeight="1">
      <c r="A20" s="25"/>
      <c r="B20" s="45"/>
      <c r="C20" s="20" t="s">
        <v>304</v>
      </c>
      <c r="D20" s="60" t="s">
        <v>304</v>
      </c>
      <c r="E20" s="21"/>
      <c r="F20" s="240"/>
      <c r="G20" s="225"/>
      <c r="H20" s="24"/>
      <c r="I20" s="60"/>
      <c r="J20" s="54"/>
      <c r="K20" s="243"/>
      <c r="L20" s="229"/>
      <c r="M20" s="392"/>
      <c r="N20" s="470"/>
    </row>
    <row r="21" spans="1:14" ht="16.899999999999999" customHeight="1">
      <c r="A21" s="27"/>
      <c r="B21" s="7"/>
      <c r="C21" s="11" t="s">
        <v>304</v>
      </c>
      <c r="D21" s="61" t="s">
        <v>304</v>
      </c>
      <c r="E21" s="12"/>
      <c r="F21" s="238"/>
      <c r="G21" s="224"/>
      <c r="H21" s="15"/>
      <c r="I21" s="61"/>
      <c r="J21" s="53"/>
      <c r="K21" s="242"/>
      <c r="L21" s="239"/>
      <c r="M21" s="71"/>
      <c r="N21" s="470"/>
    </row>
    <row r="22" spans="1:14" ht="16.899999999999999" customHeight="1">
      <c r="A22" s="25"/>
      <c r="B22" s="45"/>
      <c r="C22" s="20" t="s">
        <v>304</v>
      </c>
      <c r="D22" s="60" t="s">
        <v>304</v>
      </c>
      <c r="E22" s="21"/>
      <c r="F22" s="240"/>
      <c r="G22" s="225"/>
      <c r="H22" s="24"/>
      <c r="I22" s="60"/>
      <c r="J22" s="54"/>
      <c r="K22" s="243"/>
      <c r="L22" s="241"/>
      <c r="M22" s="77"/>
      <c r="N22" s="470"/>
    </row>
    <row r="23" spans="1:14" ht="16.899999999999999" customHeight="1">
      <c r="A23" s="29"/>
      <c r="B23" s="46"/>
      <c r="C23" s="11" t="s">
        <v>304</v>
      </c>
      <c r="D23" s="61" t="s">
        <v>304</v>
      </c>
      <c r="E23" s="12"/>
      <c r="F23" s="238"/>
      <c r="G23" s="224"/>
      <c r="H23" s="15"/>
      <c r="I23" s="61"/>
      <c r="J23" s="53"/>
      <c r="K23" s="242"/>
      <c r="L23" s="239"/>
      <c r="M23" s="71"/>
      <c r="N23" s="29"/>
    </row>
    <row r="24" spans="1:14" ht="16.899999999999999" customHeight="1">
      <c r="A24" s="25"/>
      <c r="B24" s="45"/>
      <c r="C24" s="20" t="s">
        <v>304</v>
      </c>
      <c r="D24" s="60" t="s">
        <v>304</v>
      </c>
      <c r="E24" s="21"/>
      <c r="F24" s="240"/>
      <c r="G24" s="225"/>
      <c r="H24" s="24"/>
      <c r="I24" s="60"/>
      <c r="J24" s="54"/>
      <c r="K24" s="243"/>
      <c r="L24" s="241"/>
      <c r="M24" s="77"/>
      <c r="N24" s="29"/>
    </row>
    <row r="25" spans="1:14" ht="16.899999999999999" customHeight="1">
      <c r="A25" s="29"/>
      <c r="B25" s="46"/>
      <c r="C25" s="11" t="s">
        <v>304</v>
      </c>
      <c r="D25" s="61" t="s">
        <v>304</v>
      </c>
      <c r="E25" s="12"/>
      <c r="F25" s="238"/>
      <c r="G25" s="224"/>
      <c r="H25" s="15"/>
      <c r="I25" s="61"/>
      <c r="J25" s="53"/>
      <c r="K25" s="242"/>
      <c r="L25" s="239"/>
      <c r="M25" s="71"/>
      <c r="N25" s="29"/>
    </row>
    <row r="26" spans="1:14" ht="16.5" customHeight="1">
      <c r="A26" s="25"/>
      <c r="B26" s="45"/>
      <c r="C26" s="20" t="s">
        <v>304</v>
      </c>
      <c r="D26" s="60" t="s">
        <v>304</v>
      </c>
      <c r="E26" s="21"/>
      <c r="F26" s="240"/>
      <c r="G26" s="225"/>
      <c r="H26" s="24"/>
      <c r="I26" s="60"/>
      <c r="J26" s="54"/>
      <c r="K26" s="243"/>
      <c r="L26" s="241"/>
      <c r="M26" s="77"/>
      <c r="N26" s="29"/>
    </row>
    <row r="27" spans="1:14" ht="16.899999999999999" customHeight="1">
      <c r="A27" s="29"/>
      <c r="B27" s="46"/>
      <c r="C27" s="11" t="s">
        <v>304</v>
      </c>
      <c r="D27" s="61" t="s">
        <v>304</v>
      </c>
      <c r="E27" s="12"/>
      <c r="F27" s="238"/>
      <c r="G27" s="224"/>
      <c r="H27" s="15"/>
      <c r="I27" s="61"/>
      <c r="J27" s="53"/>
      <c r="K27" s="242"/>
      <c r="L27" s="239"/>
      <c r="M27" s="370"/>
      <c r="N27" s="29"/>
    </row>
    <row r="28" spans="1:14" ht="16.899999999999999" customHeight="1">
      <c r="A28" s="29"/>
      <c r="B28" s="395"/>
      <c r="C28" s="396" t="s">
        <v>304</v>
      </c>
      <c r="D28" s="197" t="s">
        <v>304</v>
      </c>
      <c r="E28" s="198"/>
      <c r="F28" s="244"/>
      <c r="G28" s="225"/>
      <c r="H28" s="245"/>
      <c r="I28" s="197"/>
      <c r="J28" s="204"/>
      <c r="K28" s="246"/>
      <c r="L28" s="247"/>
      <c r="M28" s="205"/>
      <c r="N28" s="29"/>
    </row>
    <row r="29" spans="1:14" ht="16.5" customHeight="1">
      <c r="A29" s="179"/>
      <c r="B29" s="180"/>
      <c r="C29" s="203"/>
      <c r="D29" s="231"/>
      <c r="E29" s="181"/>
      <c r="F29" s="232"/>
      <c r="G29" s="224"/>
      <c r="H29" s="203"/>
      <c r="I29" s="231"/>
      <c r="J29" s="233"/>
      <c r="K29" s="371"/>
      <c r="L29" s="234"/>
      <c r="M29" s="372"/>
      <c r="N29" s="29"/>
    </row>
    <row r="30" spans="1:14" ht="16.899999999999999" customHeight="1" thickBot="1">
      <c r="A30" s="51" t="s">
        <v>45</v>
      </c>
      <c r="B30" s="199"/>
      <c r="C30" s="200" t="s">
        <v>304</v>
      </c>
      <c r="D30" s="62" t="s">
        <v>304</v>
      </c>
      <c r="E30" s="36"/>
      <c r="F30" s="235"/>
      <c r="G30" s="236"/>
      <c r="H30" s="201"/>
      <c r="I30" s="62"/>
      <c r="J30" s="55"/>
      <c r="K30" s="237"/>
      <c r="L30" s="397"/>
      <c r="M30" s="376"/>
    </row>
    <row r="31" spans="1:14" ht="16.899999999999999" customHeight="1">
      <c r="A31" s="16"/>
      <c r="B31" s="248"/>
      <c r="C31" s="249" t="s">
        <v>304</v>
      </c>
      <c r="D31" s="59" t="s">
        <v>304</v>
      </c>
      <c r="E31" s="250"/>
      <c r="F31" s="251"/>
      <c r="G31" s="224"/>
      <c r="H31" s="249"/>
      <c r="I31" s="59"/>
      <c r="J31" s="252"/>
      <c r="K31" s="253"/>
      <c r="L31" s="253"/>
      <c r="M31" s="254"/>
      <c r="N31" s="29"/>
    </row>
    <row r="32" spans="1:14" ht="16.899999999999999" customHeight="1">
      <c r="A32" s="25" t="str">
        <f>A8</f>
        <v>１．排水設備工事</v>
      </c>
      <c r="B32" s="45"/>
      <c r="C32" s="20" t="s">
        <v>304</v>
      </c>
      <c r="D32" s="60" t="s">
        <v>304</v>
      </c>
      <c r="E32" s="21"/>
      <c r="F32" s="240"/>
      <c r="G32" s="225"/>
      <c r="H32" s="24"/>
      <c r="I32" s="60"/>
      <c r="J32" s="54"/>
      <c r="K32" s="241"/>
      <c r="L32" s="241"/>
      <c r="M32" s="255"/>
      <c r="N32" s="29"/>
    </row>
    <row r="33" spans="1:14" ht="16.899999999999999" customHeight="1">
      <c r="A33" s="27"/>
      <c r="B33" s="7"/>
      <c r="C33" s="11" t="s">
        <v>304</v>
      </c>
      <c r="D33" s="61" t="s">
        <v>304</v>
      </c>
      <c r="E33" s="12"/>
      <c r="F33" s="238"/>
      <c r="G33" s="224"/>
      <c r="H33" s="15"/>
      <c r="I33" s="61"/>
      <c r="J33" s="53"/>
      <c r="K33" s="239"/>
      <c r="L33" s="239"/>
      <c r="M33" s="256"/>
      <c r="N33" s="29"/>
    </row>
    <row r="34" spans="1:14" ht="16.899999999999999" customHeight="1">
      <c r="A34" s="25" t="s">
        <v>92</v>
      </c>
      <c r="B34" s="45" t="s">
        <v>107</v>
      </c>
      <c r="C34" s="20" t="s">
        <v>304</v>
      </c>
      <c r="D34" s="60" t="s">
        <v>304</v>
      </c>
      <c r="E34" s="21"/>
      <c r="F34" s="240"/>
      <c r="G34" s="225"/>
      <c r="H34" s="24"/>
      <c r="I34" s="60"/>
      <c r="J34" s="54"/>
      <c r="K34" s="241"/>
      <c r="L34" s="241"/>
      <c r="M34" s="257"/>
      <c r="N34" s="29"/>
    </row>
    <row r="35" spans="1:14" ht="16.899999999999999" customHeight="1">
      <c r="A35" s="29"/>
      <c r="B35" s="266"/>
      <c r="C35" s="11"/>
      <c r="D35" s="61"/>
      <c r="E35" s="12"/>
      <c r="F35" s="238"/>
      <c r="G35" s="224"/>
      <c r="H35" s="15"/>
      <c r="I35" s="61"/>
      <c r="J35" s="53"/>
      <c r="K35" s="239"/>
      <c r="L35" s="239"/>
      <c r="M35" s="256"/>
      <c r="N35" s="29"/>
    </row>
    <row r="36" spans="1:14" ht="16.899999999999999" customHeight="1">
      <c r="A36" s="29" t="s">
        <v>93</v>
      </c>
      <c r="B36" s="45" t="s">
        <v>108</v>
      </c>
      <c r="C36" s="20" t="s">
        <v>378</v>
      </c>
      <c r="D36" s="60" t="s">
        <v>376</v>
      </c>
      <c r="E36" s="21" t="s">
        <v>1</v>
      </c>
      <c r="F36" s="240"/>
      <c r="G36" s="225"/>
      <c r="H36" s="24"/>
      <c r="I36" s="60"/>
      <c r="J36" s="54"/>
      <c r="K36" s="241"/>
      <c r="L36" s="241"/>
      <c r="M36" s="257"/>
      <c r="N36" s="29"/>
    </row>
    <row r="37" spans="1:14" ht="16.899999999999999" customHeight="1">
      <c r="A37" s="27"/>
      <c r="B37" s="7"/>
      <c r="C37" s="11"/>
      <c r="D37" s="61"/>
      <c r="E37" s="12"/>
      <c r="F37" s="238"/>
      <c r="G37" s="224"/>
      <c r="H37" s="15"/>
      <c r="I37" s="61"/>
      <c r="J37" s="53"/>
      <c r="K37" s="239"/>
      <c r="L37" s="239"/>
      <c r="M37" s="259"/>
      <c r="N37" s="29"/>
    </row>
    <row r="38" spans="1:14" ht="16.899999999999999" customHeight="1">
      <c r="A38" s="398" t="s">
        <v>94</v>
      </c>
      <c r="B38" s="45" t="s">
        <v>111</v>
      </c>
      <c r="C38" s="20" t="s">
        <v>379</v>
      </c>
      <c r="D38" s="60" t="s">
        <v>376</v>
      </c>
      <c r="E38" s="21" t="s">
        <v>1</v>
      </c>
      <c r="F38" s="240"/>
      <c r="G38" s="225"/>
      <c r="H38" s="24"/>
      <c r="I38" s="60"/>
      <c r="J38" s="54"/>
      <c r="K38" s="241"/>
      <c r="L38" s="241"/>
      <c r="M38" s="257"/>
      <c r="N38" s="29"/>
    </row>
    <row r="39" spans="1:14" ht="16.899999999999999" customHeight="1">
      <c r="A39" s="27"/>
      <c r="B39" s="7"/>
      <c r="C39" s="11"/>
      <c r="D39" s="61"/>
      <c r="E39" s="12"/>
      <c r="F39" s="238"/>
      <c r="G39" s="224"/>
      <c r="H39" s="15"/>
      <c r="I39" s="61"/>
      <c r="J39" s="53"/>
      <c r="K39" s="239"/>
      <c r="L39" s="239"/>
      <c r="M39" s="259"/>
      <c r="N39" s="29"/>
    </row>
    <row r="40" spans="1:14" ht="16.899999999999999" customHeight="1">
      <c r="A40" s="398" t="s">
        <v>94</v>
      </c>
      <c r="B40" s="45" t="s">
        <v>110</v>
      </c>
      <c r="C40" s="20" t="s">
        <v>380</v>
      </c>
      <c r="D40" s="60" t="s">
        <v>376</v>
      </c>
      <c r="E40" s="21" t="s">
        <v>1</v>
      </c>
      <c r="F40" s="240"/>
      <c r="G40" s="225"/>
      <c r="H40" s="24"/>
      <c r="I40" s="60"/>
      <c r="J40" s="54"/>
      <c r="K40" s="241"/>
      <c r="L40" s="241"/>
      <c r="M40" s="257"/>
      <c r="N40" s="29"/>
    </row>
    <row r="41" spans="1:14" ht="16.899999999999999" customHeight="1">
      <c r="A41" s="27"/>
      <c r="B41" s="7"/>
      <c r="C41" s="11"/>
      <c r="D41" s="61"/>
      <c r="E41" s="12"/>
      <c r="F41" s="238"/>
      <c r="G41" s="224"/>
      <c r="H41" s="15"/>
      <c r="I41" s="61"/>
      <c r="J41" s="53"/>
      <c r="K41" s="239"/>
      <c r="L41" s="239"/>
      <c r="M41" s="259"/>
      <c r="N41" s="29"/>
    </row>
    <row r="42" spans="1:14" ht="16.899999999999999" customHeight="1">
      <c r="A42" s="398" t="s">
        <v>94</v>
      </c>
      <c r="B42" s="45" t="s">
        <v>109</v>
      </c>
      <c r="C42" s="20" t="s">
        <v>381</v>
      </c>
      <c r="D42" s="60" t="s">
        <v>376</v>
      </c>
      <c r="E42" s="21" t="s">
        <v>1</v>
      </c>
      <c r="F42" s="240"/>
      <c r="G42" s="225"/>
      <c r="H42" s="24"/>
      <c r="I42" s="60"/>
      <c r="J42" s="54"/>
      <c r="K42" s="241"/>
      <c r="L42" s="241"/>
      <c r="M42" s="257"/>
      <c r="N42" s="29"/>
    </row>
    <row r="43" spans="1:14" ht="16.899999999999999" customHeight="1">
      <c r="A43" s="27"/>
      <c r="B43" s="7"/>
      <c r="C43" s="11"/>
      <c r="D43" s="61"/>
      <c r="E43" s="12"/>
      <c r="F43" s="238"/>
      <c r="G43" s="224"/>
      <c r="H43" s="15"/>
      <c r="I43" s="61"/>
      <c r="J43" s="53"/>
      <c r="K43" s="239"/>
      <c r="L43" s="239"/>
      <c r="M43" s="259"/>
      <c r="N43" s="29"/>
    </row>
    <row r="44" spans="1:14" ht="16.899999999999999" customHeight="1">
      <c r="A44" s="25" t="s">
        <v>92</v>
      </c>
      <c r="B44" s="45" t="s">
        <v>107</v>
      </c>
      <c r="C44" s="20" t="s">
        <v>304</v>
      </c>
      <c r="D44" s="60" t="s">
        <v>304</v>
      </c>
      <c r="E44" s="21"/>
      <c r="F44" s="240"/>
      <c r="G44" s="225"/>
      <c r="H44" s="24"/>
      <c r="I44" s="60"/>
      <c r="J44" s="54"/>
      <c r="K44" s="241"/>
      <c r="L44" s="241"/>
      <c r="M44" s="257"/>
      <c r="N44" s="29"/>
    </row>
    <row r="45" spans="1:14" ht="16.899999999999999" customHeight="1">
      <c r="A45" s="29"/>
      <c r="B45" s="46"/>
      <c r="C45" s="11"/>
      <c r="D45" s="61"/>
      <c r="E45" s="31"/>
      <c r="F45" s="260"/>
      <c r="G45" s="224"/>
      <c r="H45" s="15"/>
      <c r="I45" s="61"/>
      <c r="J45" s="53"/>
      <c r="K45" s="239"/>
      <c r="L45" s="239"/>
      <c r="M45" s="259"/>
      <c r="N45" s="29"/>
    </row>
    <row r="46" spans="1:14" ht="16.899999999999999" customHeight="1">
      <c r="A46" s="25" t="s">
        <v>95</v>
      </c>
      <c r="B46" s="45" t="s">
        <v>351</v>
      </c>
      <c r="C46" s="20" t="s">
        <v>375</v>
      </c>
      <c r="D46" s="60" t="s">
        <v>376</v>
      </c>
      <c r="E46" s="21" t="s">
        <v>297</v>
      </c>
      <c r="F46" s="240"/>
      <c r="G46" s="225"/>
      <c r="H46" s="24"/>
      <c r="I46" s="60"/>
      <c r="J46" s="54"/>
      <c r="K46" s="241"/>
      <c r="L46" s="241"/>
      <c r="M46" s="257"/>
      <c r="N46" s="29"/>
    </row>
    <row r="47" spans="1:14" ht="16.899999999999999" customHeight="1">
      <c r="A47" s="29"/>
      <c r="B47" s="46"/>
      <c r="C47" s="11"/>
      <c r="D47" s="61"/>
      <c r="E47" s="31"/>
      <c r="F47" s="260"/>
      <c r="G47" s="224"/>
      <c r="H47" s="15"/>
      <c r="I47" s="61"/>
      <c r="J47" s="53"/>
      <c r="K47" s="239"/>
      <c r="L47" s="239"/>
      <c r="M47" s="259"/>
    </row>
    <row r="48" spans="1:14" ht="16.899999999999999" customHeight="1">
      <c r="A48" s="25" t="s">
        <v>96</v>
      </c>
      <c r="B48" s="399" t="s">
        <v>352</v>
      </c>
      <c r="C48" s="20" t="s">
        <v>375</v>
      </c>
      <c r="D48" s="60" t="s">
        <v>376</v>
      </c>
      <c r="E48" s="21" t="s">
        <v>297</v>
      </c>
      <c r="F48" s="240"/>
      <c r="G48" s="225"/>
      <c r="H48" s="24"/>
      <c r="I48" s="60"/>
      <c r="J48" s="54"/>
      <c r="K48" s="241"/>
      <c r="L48" s="241"/>
      <c r="M48" s="257"/>
    </row>
    <row r="49" spans="1:14" ht="16.899999999999999" customHeight="1">
      <c r="A49" s="29"/>
      <c r="B49" s="46"/>
      <c r="C49" s="11"/>
      <c r="D49" s="61"/>
      <c r="E49" s="31"/>
      <c r="F49" s="261"/>
      <c r="G49" s="224"/>
      <c r="H49" s="15"/>
      <c r="I49" s="61"/>
      <c r="J49" s="53"/>
      <c r="K49" s="242"/>
      <c r="L49" s="239"/>
      <c r="M49" s="71"/>
    </row>
    <row r="50" spans="1:14" ht="16.899999999999999" customHeight="1">
      <c r="A50" s="25" t="s">
        <v>97</v>
      </c>
      <c r="B50" s="399" t="s">
        <v>112</v>
      </c>
      <c r="C50" s="20" t="s">
        <v>375</v>
      </c>
      <c r="D50" s="60" t="s">
        <v>376</v>
      </c>
      <c r="E50" s="21" t="s">
        <v>297</v>
      </c>
      <c r="F50" s="240"/>
      <c r="G50" s="225"/>
      <c r="H50" s="245"/>
      <c r="I50" s="197"/>
      <c r="J50" s="204"/>
      <c r="K50" s="246"/>
      <c r="L50" s="247"/>
      <c r="M50" s="257"/>
    </row>
    <row r="51" spans="1:14" ht="16.899999999999999" customHeight="1">
      <c r="A51" s="29"/>
      <c r="B51" s="46"/>
      <c r="C51" s="11"/>
      <c r="D51" s="61"/>
      <c r="E51" s="12"/>
      <c r="F51" s="260"/>
      <c r="G51" s="224"/>
      <c r="H51" s="202"/>
      <c r="I51" s="61"/>
      <c r="J51" s="53"/>
      <c r="K51" s="239"/>
      <c r="L51" s="239"/>
      <c r="M51" s="256"/>
      <c r="N51" s="29"/>
    </row>
    <row r="52" spans="1:14" ht="16.899999999999999" customHeight="1">
      <c r="A52" s="187" t="s">
        <v>98</v>
      </c>
      <c r="B52" s="399" t="s">
        <v>353</v>
      </c>
      <c r="C52" s="20" t="s">
        <v>375</v>
      </c>
      <c r="D52" s="60" t="s">
        <v>376</v>
      </c>
      <c r="E52" s="21" t="s">
        <v>297</v>
      </c>
      <c r="F52" s="240"/>
      <c r="G52" s="225"/>
      <c r="H52" s="24"/>
      <c r="I52" s="60"/>
      <c r="J52" s="54"/>
      <c r="K52" s="241"/>
      <c r="L52" s="241"/>
      <c r="M52" s="257"/>
      <c r="N52" s="29"/>
    </row>
    <row r="53" spans="1:14" ht="16.899999999999999" customHeight="1">
      <c r="A53" s="27"/>
      <c r="B53" s="7"/>
      <c r="C53" s="11"/>
      <c r="D53" s="61"/>
      <c r="E53" s="12"/>
      <c r="F53" s="238"/>
      <c r="G53" s="224"/>
      <c r="H53" s="15"/>
      <c r="I53" s="61"/>
      <c r="J53" s="53"/>
      <c r="K53" s="239"/>
      <c r="L53" s="239"/>
      <c r="M53" s="256"/>
      <c r="N53" s="29"/>
    </row>
    <row r="54" spans="1:14" ht="16.899999999999999" customHeight="1">
      <c r="A54" s="25" t="s">
        <v>99</v>
      </c>
      <c r="B54" s="399" t="s">
        <v>354</v>
      </c>
      <c r="C54" s="20" t="s">
        <v>375</v>
      </c>
      <c r="D54" s="60" t="s">
        <v>376</v>
      </c>
      <c r="E54" s="21" t="s">
        <v>297</v>
      </c>
      <c r="F54" s="240"/>
      <c r="G54" s="225"/>
      <c r="H54" s="24"/>
      <c r="I54" s="60"/>
      <c r="J54" s="54"/>
      <c r="K54" s="241"/>
      <c r="L54" s="241"/>
      <c r="M54" s="257"/>
      <c r="N54" s="29"/>
    </row>
    <row r="55" spans="1:14" ht="16.899999999999999" customHeight="1">
      <c r="A55" s="29"/>
      <c r="B55" s="46"/>
      <c r="C55" s="11" t="s">
        <v>304</v>
      </c>
      <c r="D55" s="61" t="s">
        <v>304</v>
      </c>
      <c r="E55" s="31"/>
      <c r="F55" s="260"/>
      <c r="G55" s="224"/>
      <c r="H55" s="400"/>
      <c r="I55" s="379"/>
      <c r="J55" s="380"/>
      <c r="K55" s="381"/>
      <c r="L55" s="239"/>
      <c r="M55" s="256"/>
    </row>
    <row r="56" spans="1:14" ht="16.899999999999999" customHeight="1">
      <c r="A56" s="25" t="s">
        <v>100</v>
      </c>
      <c r="B56" s="399" t="s">
        <v>355</v>
      </c>
      <c r="C56" s="20" t="s">
        <v>375</v>
      </c>
      <c r="D56" s="60" t="s">
        <v>376</v>
      </c>
      <c r="E56" s="21" t="s">
        <v>297</v>
      </c>
      <c r="F56" s="240"/>
      <c r="G56" s="225"/>
      <c r="H56" s="401"/>
      <c r="I56" s="402"/>
      <c r="J56" s="403"/>
      <c r="K56" s="404"/>
      <c r="L56" s="241"/>
      <c r="M56" s="257"/>
    </row>
    <row r="57" spans="1:14" ht="16.899999999999999" customHeight="1">
      <c r="A57" s="29"/>
      <c r="B57" s="46"/>
      <c r="C57" s="15" t="s">
        <v>304</v>
      </c>
      <c r="D57" s="61" t="s">
        <v>304</v>
      </c>
      <c r="E57" s="31"/>
      <c r="F57" s="260"/>
      <c r="G57" s="224"/>
      <c r="H57" s="400"/>
      <c r="I57" s="379"/>
      <c r="J57" s="380"/>
      <c r="K57" s="381"/>
      <c r="L57" s="239"/>
      <c r="M57" s="256"/>
    </row>
    <row r="58" spans="1:14" ht="16.899999999999999" customHeight="1" thickBot="1">
      <c r="A58" s="438" t="s">
        <v>101</v>
      </c>
      <c r="B58" s="439" t="s">
        <v>356</v>
      </c>
      <c r="C58" s="292" t="s">
        <v>375</v>
      </c>
      <c r="D58" s="293" t="s">
        <v>376</v>
      </c>
      <c r="E58" s="294" t="s">
        <v>297</v>
      </c>
      <c r="F58" s="373"/>
      <c r="G58" s="374"/>
      <c r="H58" s="386"/>
      <c r="I58" s="387"/>
      <c r="J58" s="388"/>
      <c r="K58" s="389"/>
      <c r="L58" s="375"/>
      <c r="M58" s="417"/>
    </row>
    <row r="59" spans="1:14" ht="16.899999999999999" customHeight="1">
      <c r="A59" s="29"/>
      <c r="B59" s="207"/>
      <c r="C59" s="202" t="s">
        <v>304</v>
      </c>
      <c r="D59" s="61" t="s">
        <v>304</v>
      </c>
      <c r="E59" s="31"/>
      <c r="F59" s="260"/>
      <c r="G59" s="263"/>
      <c r="H59" s="202"/>
      <c r="I59" s="61"/>
      <c r="J59" s="53"/>
      <c r="K59" s="239"/>
      <c r="L59" s="239"/>
      <c r="M59" s="256"/>
      <c r="N59" s="470"/>
    </row>
    <row r="60" spans="1:14" ht="16.899999999999999" customHeight="1">
      <c r="A60" s="25" t="s">
        <v>102</v>
      </c>
      <c r="B60" s="399" t="s">
        <v>357</v>
      </c>
      <c r="C60" s="20" t="s">
        <v>375</v>
      </c>
      <c r="D60" s="60" t="s">
        <v>376</v>
      </c>
      <c r="E60" s="21" t="s">
        <v>297</v>
      </c>
      <c r="F60" s="240"/>
      <c r="G60" s="225"/>
      <c r="H60" s="24"/>
      <c r="I60" s="60"/>
      <c r="J60" s="54"/>
      <c r="K60" s="241"/>
      <c r="L60" s="241"/>
      <c r="M60" s="257"/>
      <c r="N60" s="470"/>
    </row>
    <row r="61" spans="1:14" ht="16.899999999999999" customHeight="1">
      <c r="A61" s="27"/>
      <c r="B61" s="7"/>
      <c r="C61" s="11"/>
      <c r="D61" s="61"/>
      <c r="E61" s="12"/>
      <c r="F61" s="238"/>
      <c r="G61" s="224"/>
      <c r="H61" s="15"/>
      <c r="I61" s="61"/>
      <c r="J61" s="53"/>
      <c r="K61" s="239"/>
      <c r="L61" s="239"/>
      <c r="M61" s="256"/>
      <c r="N61" s="470"/>
    </row>
    <row r="62" spans="1:14" ht="16.899999999999999" customHeight="1">
      <c r="A62" s="25" t="s">
        <v>103</v>
      </c>
      <c r="B62" s="399" t="s">
        <v>358</v>
      </c>
      <c r="C62" s="20" t="s">
        <v>375</v>
      </c>
      <c r="D62" s="60" t="s">
        <v>376</v>
      </c>
      <c r="E62" s="21" t="s">
        <v>297</v>
      </c>
      <c r="F62" s="240"/>
      <c r="G62" s="225"/>
      <c r="H62" s="24"/>
      <c r="I62" s="60"/>
      <c r="J62" s="54"/>
      <c r="K62" s="241"/>
      <c r="L62" s="241"/>
      <c r="M62" s="257"/>
      <c r="N62" s="470"/>
    </row>
    <row r="63" spans="1:14" ht="16.899999999999999" customHeight="1">
      <c r="A63" s="29"/>
      <c r="B63" s="7"/>
      <c r="C63" s="11"/>
      <c r="D63" s="61"/>
      <c r="E63" s="12"/>
      <c r="F63" s="238"/>
      <c r="G63" s="224"/>
      <c r="H63" s="15"/>
      <c r="I63" s="61"/>
      <c r="J63" s="53"/>
      <c r="K63" s="239"/>
      <c r="L63" s="239"/>
      <c r="M63" s="256"/>
      <c r="N63" s="470"/>
    </row>
    <row r="64" spans="1:14" ht="16.899999999999999" customHeight="1">
      <c r="A64" s="29" t="s">
        <v>104</v>
      </c>
      <c r="B64" s="399" t="s">
        <v>359</v>
      </c>
      <c r="C64" s="20" t="s">
        <v>375</v>
      </c>
      <c r="D64" s="60" t="s">
        <v>376</v>
      </c>
      <c r="E64" s="21" t="s">
        <v>297</v>
      </c>
      <c r="F64" s="240"/>
      <c r="G64" s="225"/>
      <c r="H64" s="401"/>
      <c r="I64" s="402"/>
      <c r="J64" s="391"/>
      <c r="K64" s="241"/>
      <c r="L64" s="229"/>
      <c r="M64" s="257"/>
      <c r="N64" s="470"/>
    </row>
    <row r="65" spans="1:14" ht="16.899999999999999" customHeight="1">
      <c r="A65" s="27"/>
      <c r="B65" s="258"/>
      <c r="C65" s="11"/>
      <c r="D65" s="61"/>
      <c r="E65" s="12"/>
      <c r="F65" s="238"/>
      <c r="G65" s="224"/>
      <c r="H65" s="400"/>
      <c r="I65" s="379"/>
      <c r="J65" s="393"/>
      <c r="K65" s="239"/>
      <c r="L65" s="239"/>
      <c r="M65" s="256"/>
      <c r="N65" s="470"/>
    </row>
    <row r="66" spans="1:14" ht="16.899999999999999" customHeight="1">
      <c r="A66" s="25" t="s">
        <v>106</v>
      </c>
      <c r="B66" s="399" t="s">
        <v>360</v>
      </c>
      <c r="C66" s="20" t="s">
        <v>375</v>
      </c>
      <c r="D66" s="60" t="s">
        <v>376</v>
      </c>
      <c r="E66" s="21" t="s">
        <v>297</v>
      </c>
      <c r="F66" s="240"/>
      <c r="G66" s="225"/>
      <c r="H66" s="401"/>
      <c r="I66" s="402"/>
      <c r="J66" s="391"/>
      <c r="K66" s="406"/>
      <c r="L66" s="229"/>
      <c r="M66" s="257"/>
      <c r="N66" s="470"/>
    </row>
    <row r="67" spans="1:14" ht="16.899999999999999" customHeight="1">
      <c r="A67" s="27"/>
      <c r="B67" s="7"/>
      <c r="C67" s="11"/>
      <c r="D67" s="61"/>
      <c r="E67" s="12"/>
      <c r="F67" s="238"/>
      <c r="G67" s="224"/>
      <c r="H67" s="400"/>
      <c r="I67" s="379"/>
      <c r="J67" s="393"/>
      <c r="K67" s="239"/>
      <c r="L67" s="239"/>
      <c r="M67" s="259"/>
      <c r="N67" s="470"/>
    </row>
    <row r="68" spans="1:14" ht="16.899999999999999" customHeight="1">
      <c r="A68" s="25" t="s">
        <v>335</v>
      </c>
      <c r="B68" s="399" t="s">
        <v>113</v>
      </c>
      <c r="C68" s="20" t="s">
        <v>375</v>
      </c>
      <c r="D68" s="60" t="s">
        <v>376</v>
      </c>
      <c r="E68" s="21" t="s">
        <v>297</v>
      </c>
      <c r="F68" s="240"/>
      <c r="G68" s="225"/>
      <c r="H68" s="401"/>
      <c r="I68" s="402"/>
      <c r="J68" s="391"/>
      <c r="K68" s="241"/>
      <c r="L68" s="229"/>
      <c r="M68" s="257"/>
      <c r="N68" s="470"/>
    </row>
    <row r="69" spans="1:14" ht="16.899999999999999" customHeight="1">
      <c r="A69" s="27"/>
      <c r="B69" s="7"/>
      <c r="C69" s="11"/>
      <c r="D69" s="61"/>
      <c r="E69" s="12"/>
      <c r="F69" s="238"/>
      <c r="G69" s="224"/>
      <c r="H69" s="400"/>
      <c r="I69" s="379"/>
      <c r="J69" s="393"/>
      <c r="K69" s="239"/>
      <c r="L69" s="239"/>
      <c r="M69" s="259"/>
      <c r="N69" s="470"/>
    </row>
    <row r="70" spans="1:14" ht="16.899999999999999" customHeight="1">
      <c r="A70" s="25" t="s">
        <v>105</v>
      </c>
      <c r="B70" s="399" t="s">
        <v>114</v>
      </c>
      <c r="C70" s="20" t="s">
        <v>375</v>
      </c>
      <c r="D70" s="60" t="s">
        <v>376</v>
      </c>
      <c r="E70" s="21" t="s">
        <v>297</v>
      </c>
      <c r="F70" s="240"/>
      <c r="G70" s="225"/>
      <c r="H70" s="401"/>
      <c r="I70" s="402"/>
      <c r="J70" s="391"/>
      <c r="K70" s="241"/>
      <c r="L70" s="229"/>
      <c r="M70" s="257"/>
      <c r="N70" s="470"/>
    </row>
    <row r="71" spans="1:14" ht="16.899999999999999" customHeight="1">
      <c r="A71" s="27"/>
      <c r="B71" s="46"/>
      <c r="C71" s="11"/>
      <c r="D71" s="61"/>
      <c r="E71" s="12"/>
      <c r="F71" s="238"/>
      <c r="G71" s="224"/>
      <c r="H71" s="400"/>
      <c r="I71" s="379"/>
      <c r="J71" s="393"/>
      <c r="K71" s="239"/>
      <c r="L71" s="239"/>
      <c r="M71" s="259"/>
      <c r="N71" s="470"/>
    </row>
    <row r="72" spans="1:14" ht="16.899999999999999" customHeight="1">
      <c r="A72" s="25" t="s">
        <v>307</v>
      </c>
      <c r="B72" s="399" t="s">
        <v>116</v>
      </c>
      <c r="C72" s="20" t="s">
        <v>375</v>
      </c>
      <c r="D72" s="60" t="s">
        <v>376</v>
      </c>
      <c r="E72" s="21" t="s">
        <v>297</v>
      </c>
      <c r="F72" s="240"/>
      <c r="G72" s="225"/>
      <c r="H72" s="401"/>
      <c r="I72" s="402"/>
      <c r="J72" s="391"/>
      <c r="K72" s="241"/>
      <c r="L72" s="229"/>
      <c r="M72" s="257"/>
      <c r="N72" s="470"/>
    </row>
    <row r="73" spans="1:14" ht="16.899999999999999" customHeight="1">
      <c r="A73" s="27"/>
      <c r="B73" s="7"/>
      <c r="C73" s="11"/>
      <c r="D73" s="61"/>
      <c r="E73" s="12"/>
      <c r="F73" s="238"/>
      <c r="G73" s="224"/>
      <c r="H73" s="400"/>
      <c r="I73" s="379"/>
      <c r="J73" s="393"/>
      <c r="K73" s="239"/>
      <c r="L73" s="239"/>
      <c r="M73" s="259"/>
      <c r="N73" s="470"/>
    </row>
    <row r="74" spans="1:14" ht="16.899999999999999" customHeight="1">
      <c r="A74" s="25" t="s">
        <v>115</v>
      </c>
      <c r="B74" s="399" t="s">
        <v>117</v>
      </c>
      <c r="C74" s="20" t="s">
        <v>375</v>
      </c>
      <c r="D74" s="60" t="s">
        <v>376</v>
      </c>
      <c r="E74" s="21" t="s">
        <v>297</v>
      </c>
      <c r="F74" s="240"/>
      <c r="G74" s="225"/>
      <c r="H74" s="401"/>
      <c r="I74" s="402"/>
      <c r="J74" s="391"/>
      <c r="K74" s="241"/>
      <c r="L74" s="229"/>
      <c r="M74" s="257"/>
      <c r="N74" s="470"/>
    </row>
    <row r="75" spans="1:14" ht="16.899999999999999" customHeight="1">
      <c r="A75" s="27"/>
      <c r="B75" s="7"/>
      <c r="C75" s="11"/>
      <c r="D75" s="61"/>
      <c r="E75" s="12"/>
      <c r="F75" s="238"/>
      <c r="G75" s="224"/>
      <c r="H75" s="400"/>
      <c r="I75" s="61"/>
      <c r="J75" s="53"/>
      <c r="K75" s="239"/>
      <c r="L75" s="239"/>
      <c r="M75" s="259"/>
      <c r="N75" s="470"/>
    </row>
    <row r="76" spans="1:14" ht="16.899999999999999" customHeight="1">
      <c r="A76" s="25" t="s">
        <v>118</v>
      </c>
      <c r="B76" s="45"/>
      <c r="C76" s="20" t="s">
        <v>382</v>
      </c>
      <c r="D76" s="60" t="s">
        <v>376</v>
      </c>
      <c r="E76" s="21" t="s">
        <v>122</v>
      </c>
      <c r="F76" s="240"/>
      <c r="G76" s="225"/>
      <c r="H76" s="401"/>
      <c r="I76" s="60"/>
      <c r="J76" s="54"/>
      <c r="K76" s="241"/>
      <c r="L76" s="241"/>
      <c r="M76" s="257"/>
      <c r="N76" s="470"/>
    </row>
    <row r="77" spans="1:14" ht="16.899999999999999" customHeight="1">
      <c r="A77" s="27"/>
      <c r="B77" s="7"/>
      <c r="C77" s="11"/>
      <c r="D77" s="61"/>
      <c r="E77" s="12"/>
      <c r="F77" s="238"/>
      <c r="G77" s="224"/>
      <c r="H77" s="400"/>
      <c r="I77" s="61"/>
      <c r="J77" s="53"/>
      <c r="K77" s="239"/>
      <c r="L77" s="239"/>
      <c r="M77" s="259"/>
      <c r="N77" s="470"/>
    </row>
    <row r="78" spans="1:14" ht="16.899999999999999" customHeight="1">
      <c r="A78" s="25" t="s">
        <v>119</v>
      </c>
      <c r="B78" s="45"/>
      <c r="C78" s="20" t="s">
        <v>383</v>
      </c>
      <c r="D78" s="60" t="s">
        <v>376</v>
      </c>
      <c r="E78" s="21" t="s">
        <v>122</v>
      </c>
      <c r="F78" s="240"/>
      <c r="G78" s="225"/>
      <c r="H78" s="401"/>
      <c r="I78" s="60"/>
      <c r="J78" s="54"/>
      <c r="K78" s="241"/>
      <c r="L78" s="241"/>
      <c r="M78" s="257"/>
      <c r="N78" s="470"/>
    </row>
    <row r="79" spans="1:14" ht="16.899999999999999" customHeight="1">
      <c r="A79" s="29"/>
      <c r="B79" s="46"/>
      <c r="C79" s="11"/>
      <c r="D79" s="61"/>
      <c r="E79" s="31"/>
      <c r="F79" s="260"/>
      <c r="G79" s="224"/>
      <c r="H79" s="400"/>
      <c r="I79" s="61"/>
      <c r="J79" s="53"/>
      <c r="K79" s="239"/>
      <c r="L79" s="239"/>
      <c r="M79" s="259"/>
      <c r="N79" s="470"/>
    </row>
    <row r="80" spans="1:14" ht="16.899999999999999" customHeight="1">
      <c r="A80" s="25" t="s">
        <v>120</v>
      </c>
      <c r="B80" s="45" t="s">
        <v>121</v>
      </c>
      <c r="C80" s="20" t="s">
        <v>304</v>
      </c>
      <c r="D80" s="60" t="s">
        <v>304</v>
      </c>
      <c r="E80" s="21"/>
      <c r="F80" s="240"/>
      <c r="G80" s="225"/>
      <c r="H80" s="401"/>
      <c r="I80" s="60"/>
      <c r="J80" s="54"/>
      <c r="K80" s="241"/>
      <c r="L80" s="241"/>
      <c r="M80" s="255"/>
      <c r="N80" s="470"/>
    </row>
    <row r="81" spans="1:14" ht="16.899999999999999" customHeight="1">
      <c r="A81" s="29"/>
      <c r="B81" s="46"/>
      <c r="C81" s="11"/>
      <c r="D81" s="61"/>
      <c r="E81" s="31"/>
      <c r="F81" s="260"/>
      <c r="G81" s="224"/>
      <c r="H81" s="400"/>
      <c r="I81" s="61"/>
      <c r="J81" s="53"/>
      <c r="K81" s="239"/>
      <c r="L81" s="239"/>
      <c r="M81" s="259"/>
    </row>
    <row r="82" spans="1:14" ht="16.899999999999999" customHeight="1">
      <c r="A82" s="25" t="s">
        <v>93</v>
      </c>
      <c r="B82" s="45" t="s">
        <v>111</v>
      </c>
      <c r="C82" s="20" t="s">
        <v>384</v>
      </c>
      <c r="D82" s="60" t="s">
        <v>376</v>
      </c>
      <c r="E82" s="21" t="s">
        <v>1</v>
      </c>
      <c r="F82" s="240"/>
      <c r="G82" s="225"/>
      <c r="H82" s="401"/>
      <c r="I82" s="60"/>
      <c r="J82" s="54"/>
      <c r="K82" s="241"/>
      <c r="L82" s="241"/>
      <c r="M82" s="257"/>
    </row>
    <row r="83" spans="1:14" ht="16.899999999999999" customHeight="1">
      <c r="A83" s="29"/>
      <c r="B83" s="7"/>
      <c r="C83" s="11"/>
      <c r="D83" s="61"/>
      <c r="E83" s="31"/>
      <c r="F83" s="260"/>
      <c r="G83" s="224"/>
      <c r="H83" s="400"/>
      <c r="I83" s="61"/>
      <c r="J83" s="53"/>
      <c r="K83" s="239"/>
      <c r="L83" s="239"/>
      <c r="M83" s="256"/>
    </row>
    <row r="84" spans="1:14" ht="16.899999999999999" customHeight="1">
      <c r="A84" s="25"/>
      <c r="B84" s="45" t="s">
        <v>110</v>
      </c>
      <c r="C84" s="20" t="s">
        <v>385</v>
      </c>
      <c r="D84" s="60" t="s">
        <v>376</v>
      </c>
      <c r="E84" s="21" t="s">
        <v>1</v>
      </c>
      <c r="F84" s="240"/>
      <c r="G84" s="225"/>
      <c r="H84" s="401"/>
      <c r="I84" s="60"/>
      <c r="J84" s="54"/>
      <c r="K84" s="241"/>
      <c r="L84" s="241"/>
      <c r="M84" s="257"/>
    </row>
    <row r="85" spans="1:14" ht="16.899999999999999" customHeight="1">
      <c r="A85" s="29"/>
      <c r="B85" s="7"/>
      <c r="C85" s="15" t="s">
        <v>304</v>
      </c>
      <c r="D85" s="61" t="s">
        <v>304</v>
      </c>
      <c r="E85" s="31"/>
      <c r="F85" s="260"/>
      <c r="G85" s="224"/>
      <c r="H85" s="400"/>
      <c r="I85" s="61"/>
      <c r="J85" s="53"/>
      <c r="K85" s="239"/>
      <c r="L85" s="239"/>
      <c r="M85" s="256"/>
    </row>
    <row r="86" spans="1:14" ht="16.899999999999999" customHeight="1" thickBot="1">
      <c r="A86" s="438"/>
      <c r="B86" s="291" t="s">
        <v>109</v>
      </c>
      <c r="C86" s="292" t="s">
        <v>386</v>
      </c>
      <c r="D86" s="293" t="s">
        <v>376</v>
      </c>
      <c r="E86" s="294" t="s">
        <v>1</v>
      </c>
      <c r="F86" s="373"/>
      <c r="G86" s="374"/>
      <c r="H86" s="386"/>
      <c r="I86" s="293"/>
      <c r="J86" s="298"/>
      <c r="K86" s="300"/>
      <c r="L86" s="375"/>
      <c r="M86" s="417"/>
    </row>
    <row r="87" spans="1:14" ht="16.899999999999999" customHeight="1">
      <c r="A87" s="29"/>
      <c r="B87" s="207"/>
      <c r="C87" s="202" t="s">
        <v>304</v>
      </c>
      <c r="D87" s="61" t="s">
        <v>304</v>
      </c>
      <c r="E87" s="31"/>
      <c r="F87" s="260"/>
      <c r="G87" s="263"/>
      <c r="H87" s="202"/>
      <c r="I87" s="61"/>
      <c r="J87" s="53"/>
      <c r="K87" s="239"/>
      <c r="L87" s="239"/>
      <c r="M87" s="256"/>
      <c r="N87" s="470"/>
    </row>
    <row r="88" spans="1:14" ht="16.899999999999999" customHeight="1">
      <c r="A88" s="25" t="s">
        <v>120</v>
      </c>
      <c r="B88" s="45" t="s">
        <v>121</v>
      </c>
      <c r="C88" s="20" t="s">
        <v>304</v>
      </c>
      <c r="D88" s="60" t="s">
        <v>304</v>
      </c>
      <c r="E88" s="21"/>
      <c r="F88" s="240"/>
      <c r="G88" s="225"/>
      <c r="H88" s="24"/>
      <c r="I88" s="60"/>
      <c r="J88" s="54"/>
      <c r="K88" s="241"/>
      <c r="L88" s="241"/>
      <c r="M88" s="255"/>
      <c r="N88" s="470"/>
    </row>
    <row r="89" spans="1:14" ht="16.899999999999999" customHeight="1">
      <c r="A89" s="27"/>
      <c r="B89" s="7"/>
      <c r="C89" s="11"/>
      <c r="D89" s="61"/>
      <c r="E89" s="12"/>
      <c r="F89" s="238"/>
      <c r="G89" s="224"/>
      <c r="H89" s="15"/>
      <c r="I89" s="61"/>
      <c r="J89" s="53"/>
      <c r="K89" s="239"/>
      <c r="L89" s="239"/>
      <c r="M89" s="256"/>
      <c r="N89" s="470"/>
    </row>
    <row r="90" spans="1:14" ht="16.899999999999999" customHeight="1">
      <c r="A90" s="25" t="s">
        <v>336</v>
      </c>
      <c r="B90" s="399" t="s">
        <v>361</v>
      </c>
      <c r="C90" s="20" t="s">
        <v>381</v>
      </c>
      <c r="D90" s="60" t="s">
        <v>376</v>
      </c>
      <c r="E90" s="21" t="s">
        <v>297</v>
      </c>
      <c r="F90" s="240"/>
      <c r="G90" s="225"/>
      <c r="H90" s="24"/>
      <c r="I90" s="60"/>
      <c r="J90" s="54"/>
      <c r="K90" s="241"/>
      <c r="L90" s="241"/>
      <c r="M90" s="257"/>
      <c r="N90" s="470"/>
    </row>
    <row r="91" spans="1:14" ht="16.899999999999999" customHeight="1">
      <c r="A91" s="29"/>
      <c r="B91" s="7"/>
      <c r="C91" s="11"/>
      <c r="D91" s="61"/>
      <c r="E91" s="12"/>
      <c r="F91" s="238"/>
      <c r="G91" s="224"/>
      <c r="H91" s="15"/>
      <c r="I91" s="61"/>
      <c r="J91" s="53"/>
      <c r="K91" s="239"/>
      <c r="L91" s="239"/>
      <c r="M91" s="256"/>
      <c r="N91" s="470"/>
    </row>
    <row r="92" spans="1:14" ht="16.899999999999999" customHeight="1">
      <c r="A92" s="29" t="s">
        <v>94</v>
      </c>
      <c r="B92" s="399" t="s">
        <v>362</v>
      </c>
      <c r="C92" s="20" t="s">
        <v>381</v>
      </c>
      <c r="D92" s="60" t="s">
        <v>376</v>
      </c>
      <c r="E92" s="21" t="s">
        <v>297</v>
      </c>
      <c r="F92" s="240"/>
      <c r="G92" s="225"/>
      <c r="H92" s="401"/>
      <c r="I92" s="402"/>
      <c r="J92" s="391"/>
      <c r="K92" s="241"/>
      <c r="L92" s="229"/>
      <c r="M92" s="257"/>
      <c r="N92" s="470"/>
    </row>
    <row r="93" spans="1:14" ht="16.899999999999999" customHeight="1">
      <c r="A93" s="27"/>
      <c r="B93" s="258"/>
      <c r="C93" s="11"/>
      <c r="D93" s="61"/>
      <c r="E93" s="12"/>
      <c r="F93" s="238"/>
      <c r="G93" s="224"/>
      <c r="H93" s="400"/>
      <c r="I93" s="379"/>
      <c r="J93" s="393"/>
      <c r="K93" s="239"/>
      <c r="L93" s="239"/>
      <c r="M93" s="256"/>
      <c r="N93" s="470"/>
    </row>
    <row r="94" spans="1:14" ht="16.899999999999999" customHeight="1">
      <c r="A94" s="29" t="s">
        <v>94</v>
      </c>
      <c r="B94" s="399" t="s">
        <v>363</v>
      </c>
      <c r="C94" s="20" t="s">
        <v>381</v>
      </c>
      <c r="D94" s="60" t="s">
        <v>376</v>
      </c>
      <c r="E94" s="21" t="s">
        <v>297</v>
      </c>
      <c r="F94" s="240"/>
      <c r="G94" s="225"/>
      <c r="H94" s="401"/>
      <c r="I94" s="402"/>
      <c r="J94" s="391"/>
      <c r="K94" s="406"/>
      <c r="L94" s="229"/>
      <c r="M94" s="257"/>
      <c r="N94" s="470"/>
    </row>
    <row r="95" spans="1:14" ht="16.899999999999999" customHeight="1">
      <c r="A95" s="27"/>
      <c r="B95" s="7"/>
      <c r="C95" s="11"/>
      <c r="D95" s="61"/>
      <c r="E95" s="12"/>
      <c r="F95" s="238"/>
      <c r="G95" s="224"/>
      <c r="H95" s="400"/>
      <c r="I95" s="379"/>
      <c r="J95" s="393"/>
      <c r="K95" s="239"/>
      <c r="L95" s="239"/>
      <c r="M95" s="259"/>
      <c r="N95" s="470"/>
    </row>
    <row r="96" spans="1:14" ht="16.899999999999999" customHeight="1">
      <c r="A96" s="25" t="s">
        <v>337</v>
      </c>
      <c r="B96" s="399" t="s">
        <v>364</v>
      </c>
      <c r="C96" s="20" t="s">
        <v>381</v>
      </c>
      <c r="D96" s="60" t="s">
        <v>376</v>
      </c>
      <c r="E96" s="21" t="s">
        <v>297</v>
      </c>
      <c r="F96" s="240"/>
      <c r="G96" s="225"/>
      <c r="H96" s="401"/>
      <c r="I96" s="402"/>
      <c r="J96" s="391"/>
      <c r="K96" s="406"/>
      <c r="L96" s="229"/>
      <c r="M96" s="257"/>
      <c r="N96" s="470"/>
    </row>
    <row r="97" spans="1:14" ht="16.899999999999999" customHeight="1">
      <c r="A97" s="27"/>
      <c r="B97" s="7"/>
      <c r="C97" s="11"/>
      <c r="D97" s="61"/>
      <c r="E97" s="12"/>
      <c r="F97" s="238"/>
      <c r="G97" s="224"/>
      <c r="H97" s="400"/>
      <c r="I97" s="379"/>
      <c r="J97" s="393"/>
      <c r="K97" s="239"/>
      <c r="L97" s="239"/>
      <c r="M97" s="259"/>
      <c r="N97" s="470"/>
    </row>
    <row r="98" spans="1:14" ht="16.899999999999999" customHeight="1">
      <c r="A98" s="29" t="s">
        <v>94</v>
      </c>
      <c r="B98" s="399" t="s">
        <v>365</v>
      </c>
      <c r="C98" s="20" t="s">
        <v>381</v>
      </c>
      <c r="D98" s="60" t="s">
        <v>376</v>
      </c>
      <c r="E98" s="21" t="s">
        <v>297</v>
      </c>
      <c r="F98" s="240"/>
      <c r="G98" s="225"/>
      <c r="H98" s="401"/>
      <c r="I98" s="402"/>
      <c r="J98" s="391"/>
      <c r="K98" s="406"/>
      <c r="L98" s="229"/>
      <c r="M98" s="257"/>
      <c r="N98" s="470"/>
    </row>
    <row r="99" spans="1:14" ht="16.899999999999999" customHeight="1">
      <c r="A99" s="27"/>
      <c r="B99" s="7"/>
      <c r="C99" s="11"/>
      <c r="D99" s="61"/>
      <c r="E99" s="12"/>
      <c r="F99" s="238"/>
      <c r="G99" s="224"/>
      <c r="H99" s="400"/>
      <c r="I99" s="379"/>
      <c r="J99" s="393"/>
      <c r="K99" s="239"/>
      <c r="L99" s="239"/>
      <c r="M99" s="259"/>
      <c r="N99" s="470"/>
    </row>
    <row r="100" spans="1:14" ht="16.899999999999999" customHeight="1">
      <c r="A100" s="29" t="s">
        <v>94</v>
      </c>
      <c r="B100" s="399" t="s">
        <v>366</v>
      </c>
      <c r="C100" s="20" t="s">
        <v>381</v>
      </c>
      <c r="D100" s="60" t="s">
        <v>376</v>
      </c>
      <c r="E100" s="21" t="s">
        <v>297</v>
      </c>
      <c r="F100" s="240"/>
      <c r="G100" s="225"/>
      <c r="H100" s="401"/>
      <c r="I100" s="402"/>
      <c r="J100" s="391"/>
      <c r="K100" s="406"/>
      <c r="L100" s="229"/>
      <c r="M100" s="257"/>
      <c r="N100" s="470"/>
    </row>
    <row r="101" spans="1:14" ht="16.899999999999999" customHeight="1">
      <c r="A101" s="27"/>
      <c r="B101" s="7"/>
      <c r="C101" s="11"/>
      <c r="D101" s="61"/>
      <c r="E101" s="12"/>
      <c r="F101" s="238"/>
      <c r="G101" s="224"/>
      <c r="H101" s="400"/>
      <c r="I101" s="379"/>
      <c r="J101" s="393"/>
      <c r="K101" s="239"/>
      <c r="L101" s="239"/>
      <c r="M101" s="259"/>
      <c r="N101" s="470"/>
    </row>
    <row r="102" spans="1:14" ht="16.899999999999999" customHeight="1">
      <c r="A102" s="25" t="s">
        <v>123</v>
      </c>
      <c r="B102" s="399" t="s">
        <v>367</v>
      </c>
      <c r="C102" s="20" t="s">
        <v>381</v>
      </c>
      <c r="D102" s="60" t="s">
        <v>376</v>
      </c>
      <c r="E102" s="21" t="s">
        <v>297</v>
      </c>
      <c r="F102" s="240"/>
      <c r="G102" s="225"/>
      <c r="H102" s="401"/>
      <c r="I102" s="402"/>
      <c r="J102" s="391"/>
      <c r="K102" s="406"/>
      <c r="L102" s="229"/>
      <c r="M102" s="257"/>
      <c r="N102" s="470"/>
    </row>
    <row r="103" spans="1:14" ht="16.899999999999999" customHeight="1">
      <c r="A103" s="27"/>
      <c r="B103" s="7"/>
      <c r="C103" s="11"/>
      <c r="D103" s="61"/>
      <c r="E103" s="12"/>
      <c r="F103" s="238"/>
      <c r="G103" s="224"/>
      <c r="H103" s="400"/>
      <c r="I103" s="61"/>
      <c r="J103" s="53"/>
      <c r="K103" s="239"/>
      <c r="L103" s="239"/>
      <c r="M103" s="259"/>
      <c r="N103" s="470"/>
    </row>
    <row r="104" spans="1:14" ht="16.899999999999999" customHeight="1">
      <c r="A104" s="29" t="s">
        <v>94</v>
      </c>
      <c r="B104" s="399" t="s">
        <v>368</v>
      </c>
      <c r="C104" s="20" t="s">
        <v>381</v>
      </c>
      <c r="D104" s="60" t="s">
        <v>376</v>
      </c>
      <c r="E104" s="21" t="s">
        <v>297</v>
      </c>
      <c r="F104" s="240"/>
      <c r="G104" s="225"/>
      <c r="H104" s="401"/>
      <c r="I104" s="60"/>
      <c r="J104" s="54"/>
      <c r="K104" s="241"/>
      <c r="L104" s="241"/>
      <c r="M104" s="257"/>
      <c r="N104" s="470"/>
    </row>
    <row r="105" spans="1:14" ht="16.899999999999999" customHeight="1">
      <c r="A105" s="27"/>
      <c r="B105" s="7"/>
      <c r="C105" s="11"/>
      <c r="D105" s="61"/>
      <c r="E105" s="12"/>
      <c r="F105" s="238"/>
      <c r="G105" s="224"/>
      <c r="H105" s="400"/>
      <c r="I105" s="61"/>
      <c r="J105" s="53"/>
      <c r="K105" s="239"/>
      <c r="L105" s="239"/>
      <c r="M105" s="259"/>
      <c r="N105" s="470"/>
    </row>
    <row r="106" spans="1:14" ht="16.899999999999999" customHeight="1">
      <c r="A106" s="433" t="s">
        <v>94</v>
      </c>
      <c r="B106" s="399" t="s">
        <v>369</v>
      </c>
      <c r="C106" s="20" t="s">
        <v>381</v>
      </c>
      <c r="D106" s="60" t="s">
        <v>376</v>
      </c>
      <c r="E106" s="21" t="s">
        <v>297</v>
      </c>
      <c r="F106" s="240"/>
      <c r="G106" s="225"/>
      <c r="H106" s="401"/>
      <c r="I106" s="60"/>
      <c r="J106" s="54"/>
      <c r="K106" s="241"/>
      <c r="L106" s="241"/>
      <c r="M106" s="257"/>
      <c r="N106" s="470"/>
    </row>
    <row r="107" spans="1:14" ht="16.899999999999999" customHeight="1">
      <c r="A107" s="407"/>
      <c r="B107" s="46"/>
      <c r="C107" s="11"/>
      <c r="D107" s="61"/>
      <c r="E107" s="31"/>
      <c r="F107" s="260"/>
      <c r="G107" s="224"/>
      <c r="H107" s="400"/>
      <c r="I107" s="61"/>
      <c r="J107" s="53"/>
      <c r="K107" s="239"/>
      <c r="L107" s="239"/>
      <c r="M107" s="259"/>
      <c r="N107" s="470"/>
    </row>
    <row r="108" spans="1:14" ht="16.899999999999999" customHeight="1">
      <c r="A108" s="25" t="s">
        <v>119</v>
      </c>
      <c r="B108" s="45"/>
      <c r="C108" s="20" t="s">
        <v>387</v>
      </c>
      <c r="D108" s="60" t="s">
        <v>376</v>
      </c>
      <c r="E108" s="21" t="s">
        <v>122</v>
      </c>
      <c r="F108" s="240"/>
      <c r="G108" s="225"/>
      <c r="H108" s="401"/>
      <c r="I108" s="60"/>
      <c r="J108" s="54"/>
      <c r="K108" s="241"/>
      <c r="L108" s="241"/>
      <c r="M108" s="257"/>
      <c r="N108" s="470"/>
    </row>
    <row r="109" spans="1:14" ht="16.899999999999999" customHeight="1">
      <c r="A109" s="29" t="s">
        <v>270</v>
      </c>
      <c r="B109" s="46"/>
      <c r="C109" s="11"/>
      <c r="D109" s="61"/>
      <c r="E109" s="31"/>
      <c r="F109" s="260"/>
      <c r="G109" s="224"/>
      <c r="H109" s="400"/>
      <c r="I109" s="61"/>
      <c r="J109" s="53"/>
      <c r="K109" s="239"/>
      <c r="L109" s="239"/>
      <c r="M109" s="259"/>
    </row>
    <row r="110" spans="1:14" ht="16.899999999999999" customHeight="1">
      <c r="A110" s="25" t="s">
        <v>93</v>
      </c>
      <c r="B110" s="45" t="s">
        <v>109</v>
      </c>
      <c r="C110" s="20" t="s">
        <v>388</v>
      </c>
      <c r="D110" s="60" t="s">
        <v>376</v>
      </c>
      <c r="E110" s="21" t="s">
        <v>1</v>
      </c>
      <c r="F110" s="240"/>
      <c r="G110" s="225"/>
      <c r="H110" s="401"/>
      <c r="I110" s="60"/>
      <c r="J110" s="54"/>
      <c r="K110" s="241"/>
      <c r="L110" s="241"/>
      <c r="M110" s="257"/>
    </row>
    <row r="111" spans="1:14" ht="16.899999999999999" customHeight="1">
      <c r="A111" s="29" t="s">
        <v>270</v>
      </c>
      <c r="B111" s="46"/>
      <c r="C111" s="11"/>
      <c r="D111" s="61"/>
      <c r="E111" s="31"/>
      <c r="F111" s="260"/>
      <c r="G111" s="224"/>
      <c r="H111" s="400"/>
      <c r="I111" s="61"/>
      <c r="J111" s="53"/>
      <c r="K111" s="239"/>
      <c r="L111" s="239"/>
      <c r="M111" s="256"/>
    </row>
    <row r="112" spans="1:14" ht="16.899999999999999" customHeight="1">
      <c r="A112" s="25" t="s">
        <v>93</v>
      </c>
      <c r="B112" s="45" t="s">
        <v>271</v>
      </c>
      <c r="C112" s="20" t="s">
        <v>389</v>
      </c>
      <c r="D112" s="60" t="s">
        <v>376</v>
      </c>
      <c r="E112" s="21" t="s">
        <v>1</v>
      </c>
      <c r="F112" s="240"/>
      <c r="G112" s="225"/>
      <c r="H112" s="401"/>
      <c r="I112" s="60"/>
      <c r="J112" s="54"/>
      <c r="K112" s="241"/>
      <c r="L112" s="241"/>
      <c r="M112" s="257"/>
    </row>
    <row r="113" spans="1:14" ht="16.899999999999999" customHeight="1">
      <c r="A113" s="29"/>
      <c r="B113" s="46"/>
      <c r="C113" s="15" t="s">
        <v>304</v>
      </c>
      <c r="D113" s="61" t="s">
        <v>304</v>
      </c>
      <c r="E113" s="31"/>
      <c r="F113" s="260"/>
      <c r="G113" s="224"/>
      <c r="H113" s="400"/>
      <c r="I113" s="61"/>
      <c r="J113" s="53"/>
      <c r="K113" s="239"/>
      <c r="L113" s="239"/>
      <c r="M113" s="256"/>
    </row>
    <row r="114" spans="1:14" ht="16.899999999999999" customHeight="1" thickBot="1">
      <c r="A114" s="51"/>
      <c r="B114" s="199"/>
      <c r="C114" s="200" t="s">
        <v>304</v>
      </c>
      <c r="D114" s="62" t="s">
        <v>304</v>
      </c>
      <c r="E114" s="36"/>
      <c r="F114" s="235"/>
      <c r="G114" s="236"/>
      <c r="H114" s="405"/>
      <c r="I114" s="62"/>
      <c r="J114" s="55"/>
      <c r="K114" s="237"/>
      <c r="L114" s="397"/>
      <c r="M114" s="408"/>
    </row>
    <row r="115" spans="1:14" ht="16.899999999999999" customHeight="1">
      <c r="A115" s="16"/>
      <c r="B115" s="248"/>
      <c r="C115" s="249" t="s">
        <v>304</v>
      </c>
      <c r="D115" s="59" t="s">
        <v>304</v>
      </c>
      <c r="E115" s="250"/>
      <c r="F115" s="251"/>
      <c r="G115" s="224"/>
      <c r="H115" s="249"/>
      <c r="I115" s="59"/>
      <c r="J115" s="252"/>
      <c r="K115" s="253"/>
      <c r="L115" s="253"/>
      <c r="M115" s="421"/>
      <c r="N115" s="470"/>
    </row>
    <row r="116" spans="1:14" ht="16.899999999999999" customHeight="1">
      <c r="A116" s="25" t="s">
        <v>124</v>
      </c>
      <c r="B116" s="45"/>
      <c r="C116" s="20" t="s">
        <v>375</v>
      </c>
      <c r="D116" s="60" t="s">
        <v>376</v>
      </c>
      <c r="E116" s="21" t="s">
        <v>56</v>
      </c>
      <c r="F116" s="262"/>
      <c r="G116" s="225"/>
      <c r="H116" s="24"/>
      <c r="I116" s="60"/>
      <c r="J116" s="54"/>
      <c r="K116" s="241"/>
      <c r="L116" s="241"/>
      <c r="M116" s="191" t="s">
        <v>417</v>
      </c>
      <c r="N116" s="470"/>
    </row>
    <row r="117" spans="1:14" ht="16.899999999999999" customHeight="1">
      <c r="A117" s="27"/>
      <c r="B117" s="7"/>
      <c r="C117" s="11"/>
      <c r="D117" s="61"/>
      <c r="E117" s="12"/>
      <c r="F117" s="261"/>
      <c r="G117" s="224"/>
      <c r="H117" s="15"/>
      <c r="I117" s="61"/>
      <c r="J117" s="53"/>
      <c r="K117" s="239"/>
      <c r="L117" s="239"/>
      <c r="M117" s="256"/>
      <c r="N117" s="470"/>
    </row>
    <row r="118" spans="1:14" ht="16.899999999999999" customHeight="1">
      <c r="A118" s="25" t="s">
        <v>125</v>
      </c>
      <c r="B118" s="45"/>
      <c r="C118" s="20" t="s">
        <v>375</v>
      </c>
      <c r="D118" s="60" t="s">
        <v>376</v>
      </c>
      <c r="E118" s="21" t="s">
        <v>56</v>
      </c>
      <c r="F118" s="262"/>
      <c r="G118" s="225"/>
      <c r="H118" s="24"/>
      <c r="I118" s="60"/>
      <c r="J118" s="54"/>
      <c r="K118" s="241"/>
      <c r="L118" s="241"/>
      <c r="M118" s="191" t="s">
        <v>128</v>
      </c>
      <c r="N118" s="470"/>
    </row>
    <row r="119" spans="1:14" ht="16.899999999999999" customHeight="1">
      <c r="A119" s="29"/>
      <c r="B119" s="7"/>
      <c r="C119" s="11"/>
      <c r="D119" s="61"/>
      <c r="E119" s="12"/>
      <c r="F119" s="261"/>
      <c r="G119" s="224"/>
      <c r="H119" s="15"/>
      <c r="I119" s="61"/>
      <c r="J119" s="53"/>
      <c r="K119" s="239"/>
      <c r="L119" s="239"/>
      <c r="M119" s="256"/>
      <c r="N119" s="470"/>
    </row>
    <row r="120" spans="1:14" ht="16.899999999999999" customHeight="1">
      <c r="A120" s="29" t="s">
        <v>126</v>
      </c>
      <c r="B120" s="45"/>
      <c r="C120" s="20" t="s">
        <v>375</v>
      </c>
      <c r="D120" s="60" t="s">
        <v>376</v>
      </c>
      <c r="E120" s="21" t="s">
        <v>56</v>
      </c>
      <c r="F120" s="262"/>
      <c r="G120" s="225"/>
      <c r="H120" s="401"/>
      <c r="I120" s="402"/>
      <c r="J120" s="391"/>
      <c r="K120" s="241"/>
      <c r="L120" s="229"/>
      <c r="M120" s="191" t="s">
        <v>129</v>
      </c>
      <c r="N120" s="470"/>
    </row>
    <row r="121" spans="1:14" ht="16.899999999999999" customHeight="1">
      <c r="A121" s="27"/>
      <c r="B121" s="258"/>
      <c r="C121" s="11"/>
      <c r="D121" s="61"/>
      <c r="E121" s="12"/>
      <c r="F121" s="261"/>
      <c r="G121" s="224"/>
      <c r="H121" s="400"/>
      <c r="I121" s="379"/>
      <c r="J121" s="393"/>
      <c r="K121" s="239"/>
      <c r="L121" s="239"/>
      <c r="M121" s="256"/>
      <c r="N121" s="470"/>
    </row>
    <row r="122" spans="1:14" ht="16.899999999999999" customHeight="1">
      <c r="A122" s="25" t="s">
        <v>127</v>
      </c>
      <c r="B122" s="45"/>
      <c r="C122" s="20" t="s">
        <v>375</v>
      </c>
      <c r="D122" s="60" t="s">
        <v>376</v>
      </c>
      <c r="E122" s="21" t="s">
        <v>56</v>
      </c>
      <c r="F122" s="262"/>
      <c r="G122" s="225"/>
      <c r="H122" s="401"/>
      <c r="I122" s="402"/>
      <c r="J122" s="391"/>
      <c r="K122" s="406"/>
      <c r="L122" s="229"/>
      <c r="M122" s="191" t="s">
        <v>130</v>
      </c>
      <c r="N122" s="470"/>
    </row>
    <row r="123" spans="1:14" ht="16.899999999999999" customHeight="1">
      <c r="A123" s="27"/>
      <c r="B123" s="7"/>
      <c r="C123" s="11"/>
      <c r="D123" s="61"/>
      <c r="E123" s="12"/>
      <c r="F123" s="261"/>
      <c r="G123" s="224"/>
      <c r="H123" s="400"/>
      <c r="I123" s="379"/>
      <c r="J123" s="393"/>
      <c r="K123" s="239"/>
      <c r="L123" s="239"/>
      <c r="M123" s="259"/>
      <c r="N123" s="470"/>
    </row>
    <row r="124" spans="1:14" ht="16.899999999999999" customHeight="1">
      <c r="A124" s="25" t="s">
        <v>272</v>
      </c>
      <c r="B124" s="45"/>
      <c r="C124" s="20" t="s">
        <v>375</v>
      </c>
      <c r="D124" s="60" t="s">
        <v>376</v>
      </c>
      <c r="E124" s="21" t="s">
        <v>56</v>
      </c>
      <c r="F124" s="262"/>
      <c r="G124" s="225"/>
      <c r="H124" s="401"/>
      <c r="I124" s="402"/>
      <c r="J124" s="391"/>
      <c r="K124" s="241"/>
      <c r="L124" s="229"/>
      <c r="M124" s="191" t="s">
        <v>274</v>
      </c>
      <c r="N124" s="470"/>
    </row>
    <row r="125" spans="1:14" ht="16.899999999999999" customHeight="1">
      <c r="A125" s="27"/>
      <c r="B125" s="7"/>
      <c r="C125" s="11"/>
      <c r="D125" s="61"/>
      <c r="E125" s="12"/>
      <c r="F125" s="238"/>
      <c r="G125" s="224"/>
      <c r="H125" s="400"/>
      <c r="I125" s="379"/>
      <c r="J125" s="393"/>
      <c r="K125" s="239"/>
      <c r="L125" s="239"/>
      <c r="M125" s="259"/>
      <c r="N125" s="470"/>
    </row>
    <row r="126" spans="1:14" ht="16.899999999999999" customHeight="1">
      <c r="A126" s="25" t="s">
        <v>280</v>
      </c>
      <c r="B126" s="45" t="s">
        <v>278</v>
      </c>
      <c r="C126" s="20" t="s">
        <v>375</v>
      </c>
      <c r="D126" s="60" t="s">
        <v>376</v>
      </c>
      <c r="E126" s="21" t="s">
        <v>56</v>
      </c>
      <c r="F126" s="262"/>
      <c r="G126" s="225"/>
      <c r="H126" s="401"/>
      <c r="I126" s="402"/>
      <c r="J126" s="391"/>
      <c r="K126" s="241"/>
      <c r="L126" s="229"/>
      <c r="M126" s="191" t="s">
        <v>281</v>
      </c>
      <c r="N126" s="470"/>
    </row>
    <row r="127" spans="1:14" ht="16.899999999999999" customHeight="1">
      <c r="A127" s="27"/>
      <c r="B127" s="46"/>
      <c r="C127" s="11"/>
      <c r="D127" s="61"/>
      <c r="E127" s="12"/>
      <c r="F127" s="238"/>
      <c r="G127" s="224"/>
      <c r="H127" s="400"/>
      <c r="I127" s="379"/>
      <c r="J127" s="393"/>
      <c r="K127" s="239"/>
      <c r="L127" s="239"/>
      <c r="M127" s="259"/>
      <c r="N127" s="470"/>
    </row>
    <row r="128" spans="1:14" ht="16.899999999999999" customHeight="1">
      <c r="A128" s="25"/>
      <c r="B128" s="45"/>
      <c r="C128" s="20" t="s">
        <v>304</v>
      </c>
      <c r="D128" s="60" t="s">
        <v>304</v>
      </c>
      <c r="E128" s="21"/>
      <c r="F128" s="240"/>
      <c r="G128" s="225"/>
      <c r="H128" s="401"/>
      <c r="I128" s="402"/>
      <c r="J128" s="391"/>
      <c r="K128" s="241"/>
      <c r="L128" s="229"/>
      <c r="M128" s="257"/>
      <c r="N128" s="470"/>
    </row>
    <row r="129" spans="1:14" ht="16.899999999999999" customHeight="1">
      <c r="A129" s="27"/>
      <c r="B129" s="7"/>
      <c r="C129" s="11"/>
      <c r="D129" s="61"/>
      <c r="E129" s="12"/>
      <c r="F129" s="238"/>
      <c r="G129" s="224"/>
      <c r="H129" s="400"/>
      <c r="I129" s="379"/>
      <c r="J129" s="393"/>
      <c r="K129" s="239"/>
      <c r="L129" s="239"/>
      <c r="M129" s="259"/>
      <c r="N129" s="470"/>
    </row>
    <row r="130" spans="1:14" ht="16.899999999999999" customHeight="1">
      <c r="A130" s="25"/>
      <c r="B130" s="45"/>
      <c r="C130" s="20" t="s">
        <v>304</v>
      </c>
      <c r="D130" s="60" t="s">
        <v>304</v>
      </c>
      <c r="E130" s="21"/>
      <c r="F130" s="240"/>
      <c r="G130" s="225"/>
      <c r="H130" s="401"/>
      <c r="I130" s="402"/>
      <c r="J130" s="391"/>
      <c r="K130" s="241"/>
      <c r="L130" s="229"/>
      <c r="M130" s="257"/>
      <c r="N130" s="470"/>
    </row>
    <row r="131" spans="1:14" ht="16.899999999999999" customHeight="1">
      <c r="A131" s="27"/>
      <c r="B131" s="7"/>
      <c r="C131" s="11"/>
      <c r="D131" s="61"/>
      <c r="E131" s="12"/>
      <c r="F131" s="238"/>
      <c r="G131" s="224"/>
      <c r="H131" s="400"/>
      <c r="I131" s="61"/>
      <c r="J131" s="53"/>
      <c r="K131" s="239"/>
      <c r="L131" s="239"/>
      <c r="M131" s="259"/>
      <c r="N131" s="470"/>
    </row>
    <row r="132" spans="1:14" ht="16.899999999999999" customHeight="1">
      <c r="A132" s="25"/>
      <c r="B132" s="45"/>
      <c r="C132" s="20" t="s">
        <v>304</v>
      </c>
      <c r="D132" s="60" t="s">
        <v>304</v>
      </c>
      <c r="E132" s="21"/>
      <c r="F132" s="240"/>
      <c r="G132" s="225"/>
      <c r="H132" s="401"/>
      <c r="I132" s="60"/>
      <c r="J132" s="54"/>
      <c r="K132" s="241"/>
      <c r="L132" s="241"/>
      <c r="M132" s="255"/>
      <c r="N132" s="470"/>
    </row>
    <row r="133" spans="1:14" ht="16.899999999999999" customHeight="1">
      <c r="A133" s="27"/>
      <c r="B133" s="7"/>
      <c r="C133" s="11"/>
      <c r="D133" s="61"/>
      <c r="E133" s="12"/>
      <c r="F133" s="238"/>
      <c r="G133" s="224"/>
      <c r="H133" s="400"/>
      <c r="I133" s="61"/>
      <c r="J133" s="53"/>
      <c r="K133" s="239"/>
      <c r="L133" s="239"/>
      <c r="M133" s="259"/>
      <c r="N133" s="470"/>
    </row>
    <row r="134" spans="1:14" ht="16.899999999999999" customHeight="1">
      <c r="A134" s="25"/>
      <c r="B134" s="45"/>
      <c r="C134" s="20" t="s">
        <v>304</v>
      </c>
      <c r="D134" s="60" t="s">
        <v>304</v>
      </c>
      <c r="E134" s="21"/>
      <c r="F134" s="240"/>
      <c r="G134" s="225"/>
      <c r="H134" s="401"/>
      <c r="I134" s="60"/>
      <c r="J134" s="54"/>
      <c r="K134" s="241"/>
      <c r="L134" s="241"/>
      <c r="M134" s="255"/>
      <c r="N134" s="470"/>
    </row>
    <row r="135" spans="1:14" ht="16.899999999999999" customHeight="1">
      <c r="A135" s="29"/>
      <c r="B135" s="46"/>
      <c r="C135" s="11"/>
      <c r="D135" s="61"/>
      <c r="E135" s="31"/>
      <c r="F135" s="260"/>
      <c r="G135" s="224"/>
      <c r="H135" s="400"/>
      <c r="I135" s="61"/>
      <c r="J135" s="53"/>
      <c r="K135" s="239"/>
      <c r="L135" s="239"/>
      <c r="M135" s="259"/>
      <c r="N135" s="470"/>
    </row>
    <row r="136" spans="1:14" ht="16.899999999999999" customHeight="1">
      <c r="A136" s="25"/>
      <c r="B136" s="45"/>
      <c r="C136" s="20" t="s">
        <v>304</v>
      </c>
      <c r="D136" s="60" t="s">
        <v>304</v>
      </c>
      <c r="E136" s="21"/>
      <c r="F136" s="240"/>
      <c r="G136" s="225"/>
      <c r="H136" s="401"/>
      <c r="I136" s="60"/>
      <c r="J136" s="54"/>
      <c r="K136" s="241"/>
      <c r="L136" s="241"/>
      <c r="M136" s="255"/>
      <c r="N136" s="470"/>
    </row>
    <row r="137" spans="1:14" ht="16.899999999999999" customHeight="1">
      <c r="A137" s="29"/>
      <c r="B137" s="46"/>
      <c r="C137" s="11"/>
      <c r="D137" s="61"/>
      <c r="E137" s="31"/>
      <c r="F137" s="260"/>
      <c r="G137" s="224"/>
      <c r="H137" s="400"/>
      <c r="I137" s="61"/>
      <c r="J137" s="53"/>
      <c r="K137" s="239"/>
      <c r="L137" s="239"/>
      <c r="M137" s="259"/>
    </row>
    <row r="138" spans="1:14" ht="16.899999999999999" customHeight="1">
      <c r="A138" s="25"/>
      <c r="B138" s="45"/>
      <c r="C138" s="20" t="s">
        <v>304</v>
      </c>
      <c r="D138" s="60" t="s">
        <v>304</v>
      </c>
      <c r="E138" s="21"/>
      <c r="F138" s="240"/>
      <c r="G138" s="225"/>
      <c r="H138" s="401"/>
      <c r="I138" s="60"/>
      <c r="J138" s="54"/>
      <c r="K138" s="241"/>
      <c r="L138" s="241"/>
      <c r="M138" s="255"/>
    </row>
    <row r="139" spans="1:14" ht="16.899999999999999" customHeight="1">
      <c r="A139" s="29"/>
      <c r="B139" s="46"/>
      <c r="C139" s="11"/>
      <c r="D139" s="61"/>
      <c r="E139" s="31"/>
      <c r="F139" s="260"/>
      <c r="G139" s="224"/>
      <c r="H139" s="400"/>
      <c r="I139" s="61"/>
      <c r="J139" s="53"/>
      <c r="K139" s="239"/>
      <c r="L139" s="239"/>
      <c r="M139" s="256"/>
    </row>
    <row r="140" spans="1:14" ht="16.899999999999999" customHeight="1">
      <c r="A140" s="25"/>
      <c r="B140" s="45"/>
      <c r="C140" s="20" t="s">
        <v>304</v>
      </c>
      <c r="D140" s="60" t="s">
        <v>304</v>
      </c>
      <c r="E140" s="21"/>
      <c r="F140" s="240"/>
      <c r="G140" s="225"/>
      <c r="H140" s="401"/>
      <c r="I140" s="60"/>
      <c r="J140" s="54"/>
      <c r="K140" s="241"/>
      <c r="L140" s="241"/>
      <c r="M140" s="255"/>
    </row>
    <row r="141" spans="1:14" ht="16.899999999999999" customHeight="1">
      <c r="A141" s="29"/>
      <c r="B141" s="46"/>
      <c r="C141" s="15" t="s">
        <v>304</v>
      </c>
      <c r="D141" s="61" t="s">
        <v>304</v>
      </c>
      <c r="E141" s="31"/>
      <c r="F141" s="260"/>
      <c r="G141" s="224"/>
      <c r="H141" s="400"/>
      <c r="I141" s="61"/>
      <c r="J141" s="53"/>
      <c r="K141" s="239"/>
      <c r="L141" s="239"/>
      <c r="M141" s="256"/>
    </row>
    <row r="142" spans="1:14" ht="16.899999999999999" customHeight="1" thickBot="1">
      <c r="A142" s="51" t="s">
        <v>46</v>
      </c>
      <c r="B142" s="199"/>
      <c r="C142" s="200" t="s">
        <v>304</v>
      </c>
      <c r="D142" s="62" t="s">
        <v>304</v>
      </c>
      <c r="E142" s="36"/>
      <c r="F142" s="235"/>
      <c r="G142" s="236"/>
      <c r="H142" s="405"/>
      <c r="I142" s="62"/>
      <c r="J142" s="55"/>
      <c r="K142" s="237"/>
      <c r="L142" s="397"/>
      <c r="M142" s="420"/>
    </row>
    <row r="143" spans="1:14" ht="16.899999999999999" customHeight="1">
      <c r="A143" s="16"/>
      <c r="B143" s="248"/>
      <c r="C143" s="249" t="s">
        <v>304</v>
      </c>
      <c r="D143" s="59" t="s">
        <v>304</v>
      </c>
      <c r="E143" s="250"/>
      <c r="F143" s="251"/>
      <c r="G143" s="224"/>
      <c r="H143" s="249"/>
      <c r="I143" s="59"/>
      <c r="J143" s="252"/>
      <c r="K143" s="253"/>
      <c r="L143" s="253"/>
      <c r="M143" s="254"/>
      <c r="N143" s="470"/>
    </row>
    <row r="144" spans="1:14" ht="16.899999999999999" customHeight="1">
      <c r="A144" s="25" t="str">
        <f>A10</f>
        <v>２．浄化槽設備工事</v>
      </c>
      <c r="B144" s="45"/>
      <c r="C144" s="20" t="s">
        <v>304</v>
      </c>
      <c r="D144" s="60" t="s">
        <v>304</v>
      </c>
      <c r="E144" s="21"/>
      <c r="F144" s="240"/>
      <c r="G144" s="225"/>
      <c r="H144" s="24"/>
      <c r="I144" s="60"/>
      <c r="J144" s="54"/>
      <c r="K144" s="241"/>
      <c r="L144" s="241"/>
      <c r="M144" s="255"/>
      <c r="N144" s="470"/>
    </row>
    <row r="145" spans="1:14" ht="16.899999999999999" customHeight="1">
      <c r="A145" s="27"/>
      <c r="B145" s="7"/>
      <c r="C145" s="11"/>
      <c r="D145" s="61"/>
      <c r="E145" s="12"/>
      <c r="F145" s="238"/>
      <c r="G145" s="224"/>
      <c r="H145" s="15"/>
      <c r="I145" s="61"/>
      <c r="J145" s="53"/>
      <c r="K145" s="239"/>
      <c r="L145" s="239"/>
      <c r="M145" s="256"/>
      <c r="N145" s="470"/>
    </row>
    <row r="146" spans="1:14" ht="16.899999999999999" customHeight="1">
      <c r="A146" s="25"/>
      <c r="B146" s="45"/>
      <c r="C146" s="20"/>
      <c r="D146" s="60"/>
      <c r="E146" s="21"/>
      <c r="F146" s="240"/>
      <c r="G146" s="225"/>
      <c r="H146" s="24"/>
      <c r="I146" s="60"/>
      <c r="J146" s="54"/>
      <c r="K146" s="241"/>
      <c r="L146" s="241"/>
      <c r="M146" s="257"/>
      <c r="N146" s="470"/>
    </row>
    <row r="147" spans="1:14" ht="16.899999999999999" customHeight="1">
      <c r="A147" s="29"/>
      <c r="B147" s="7"/>
      <c r="C147" s="11"/>
      <c r="D147" s="61"/>
      <c r="E147" s="12"/>
      <c r="F147" s="238"/>
      <c r="G147" s="224"/>
      <c r="H147" s="15"/>
      <c r="I147" s="61"/>
      <c r="J147" s="53"/>
      <c r="K147" s="239"/>
      <c r="L147" s="239"/>
      <c r="M147" s="256"/>
      <c r="N147" s="470"/>
    </row>
    <row r="148" spans="1:14" ht="16.899999999999999" customHeight="1">
      <c r="A148" s="29" t="s">
        <v>131</v>
      </c>
      <c r="B148" s="45" t="s">
        <v>138</v>
      </c>
      <c r="C148" s="20" t="s">
        <v>375</v>
      </c>
      <c r="D148" s="60" t="s">
        <v>376</v>
      </c>
      <c r="E148" s="21" t="s">
        <v>56</v>
      </c>
      <c r="F148" s="262"/>
      <c r="G148" s="225"/>
      <c r="H148" s="401"/>
      <c r="I148" s="402"/>
      <c r="J148" s="391"/>
      <c r="K148" s="241"/>
      <c r="L148" s="229"/>
      <c r="M148" s="257"/>
      <c r="N148" s="470"/>
    </row>
    <row r="149" spans="1:14" ht="16.899999999999999" customHeight="1">
      <c r="A149" s="27"/>
      <c r="B149" s="258"/>
      <c r="C149" s="11"/>
      <c r="D149" s="61"/>
      <c r="E149" s="12"/>
      <c r="F149" s="238"/>
      <c r="G149" s="224"/>
      <c r="H149" s="400"/>
      <c r="I149" s="379"/>
      <c r="J149" s="393"/>
      <c r="K149" s="239"/>
      <c r="L149" s="239"/>
      <c r="M149" s="256"/>
      <c r="N149" s="470"/>
    </row>
    <row r="150" spans="1:14" ht="16.899999999999999" customHeight="1">
      <c r="A150" s="29" t="s">
        <v>132</v>
      </c>
      <c r="B150" s="45"/>
      <c r="C150" s="20" t="s">
        <v>375</v>
      </c>
      <c r="D150" s="60" t="s">
        <v>376</v>
      </c>
      <c r="E150" s="21" t="s">
        <v>56</v>
      </c>
      <c r="F150" s="262"/>
      <c r="G150" s="225"/>
      <c r="H150" s="401"/>
      <c r="I150" s="402"/>
      <c r="J150" s="391"/>
      <c r="K150" s="406"/>
      <c r="L150" s="229"/>
      <c r="M150" s="257"/>
      <c r="N150" s="470"/>
    </row>
    <row r="151" spans="1:14" ht="16.899999999999999" customHeight="1">
      <c r="A151" s="27"/>
      <c r="B151" s="7"/>
      <c r="C151" s="11"/>
      <c r="D151" s="61"/>
      <c r="E151" s="12"/>
      <c r="F151" s="238"/>
      <c r="G151" s="224"/>
      <c r="H151" s="400"/>
      <c r="I151" s="379"/>
      <c r="J151" s="393"/>
      <c r="K151" s="239"/>
      <c r="L151" s="239"/>
      <c r="M151" s="259"/>
      <c r="N151" s="470"/>
    </row>
    <row r="152" spans="1:14" ht="16.899999999999999" customHeight="1">
      <c r="A152" s="29" t="s">
        <v>133</v>
      </c>
      <c r="B152" s="45"/>
      <c r="C152" s="20" t="s">
        <v>375</v>
      </c>
      <c r="D152" s="60" t="s">
        <v>376</v>
      </c>
      <c r="E152" s="21" t="s">
        <v>56</v>
      </c>
      <c r="F152" s="262"/>
      <c r="G152" s="225"/>
      <c r="H152" s="401"/>
      <c r="I152" s="402"/>
      <c r="J152" s="391"/>
      <c r="K152" s="241"/>
      <c r="L152" s="229"/>
      <c r="M152" s="419"/>
      <c r="N152" s="470"/>
    </row>
    <row r="153" spans="1:14" ht="16.899999999999999" customHeight="1">
      <c r="A153" s="27"/>
      <c r="B153" s="7"/>
      <c r="C153" s="11"/>
      <c r="D153" s="61"/>
      <c r="E153" s="12"/>
      <c r="F153" s="238"/>
      <c r="G153" s="224"/>
      <c r="H153" s="400"/>
      <c r="I153" s="379"/>
      <c r="J153" s="393"/>
      <c r="K153" s="239"/>
      <c r="L153" s="239"/>
      <c r="M153" s="259"/>
      <c r="N153" s="470"/>
    </row>
    <row r="154" spans="1:14" ht="16.899999999999999" customHeight="1">
      <c r="A154" s="29" t="s">
        <v>134</v>
      </c>
      <c r="B154" s="45"/>
      <c r="C154" s="20" t="s">
        <v>375</v>
      </c>
      <c r="D154" s="60" t="s">
        <v>376</v>
      </c>
      <c r="E154" s="21" t="s">
        <v>56</v>
      </c>
      <c r="F154" s="262"/>
      <c r="G154" s="225"/>
      <c r="H154" s="401"/>
      <c r="I154" s="402"/>
      <c r="J154" s="391"/>
      <c r="K154" s="241"/>
      <c r="L154" s="229"/>
      <c r="M154" s="257"/>
      <c r="N154" s="470"/>
    </row>
    <row r="155" spans="1:14" ht="16.899999999999999" customHeight="1">
      <c r="A155" s="27"/>
      <c r="B155" s="46"/>
      <c r="C155" s="11"/>
      <c r="D155" s="61"/>
      <c r="E155" s="12"/>
      <c r="F155" s="238"/>
      <c r="G155" s="224"/>
      <c r="H155" s="400"/>
      <c r="I155" s="379"/>
      <c r="J155" s="393"/>
      <c r="K155" s="239"/>
      <c r="L155" s="239"/>
      <c r="M155" s="259"/>
      <c r="N155" s="470"/>
    </row>
    <row r="156" spans="1:14" ht="16.899999999999999" customHeight="1">
      <c r="A156" s="29" t="s">
        <v>135</v>
      </c>
      <c r="B156" s="45"/>
      <c r="C156" s="20" t="s">
        <v>375</v>
      </c>
      <c r="D156" s="60" t="s">
        <v>376</v>
      </c>
      <c r="E156" s="21" t="s">
        <v>56</v>
      </c>
      <c r="F156" s="262"/>
      <c r="G156" s="225"/>
      <c r="H156" s="401"/>
      <c r="I156" s="402"/>
      <c r="J156" s="391"/>
      <c r="K156" s="241"/>
      <c r="L156" s="229"/>
      <c r="M156" s="257"/>
      <c r="N156" s="470"/>
    </row>
    <row r="157" spans="1:14" ht="16.899999999999999" customHeight="1">
      <c r="A157" s="27"/>
      <c r="B157" s="7"/>
      <c r="C157" s="11"/>
      <c r="D157" s="61"/>
      <c r="E157" s="12"/>
      <c r="F157" s="238"/>
      <c r="G157" s="224"/>
      <c r="H157" s="400"/>
      <c r="I157" s="379"/>
      <c r="J157" s="393"/>
      <c r="K157" s="239"/>
      <c r="L157" s="239"/>
      <c r="M157" s="259"/>
      <c r="N157" s="470"/>
    </row>
    <row r="158" spans="1:14" ht="16.899999999999999" customHeight="1">
      <c r="A158" s="29" t="s">
        <v>136</v>
      </c>
      <c r="B158" s="45"/>
      <c r="C158" s="20" t="s">
        <v>375</v>
      </c>
      <c r="D158" s="60" t="s">
        <v>376</v>
      </c>
      <c r="E158" s="21" t="s">
        <v>56</v>
      </c>
      <c r="F158" s="262"/>
      <c r="G158" s="225"/>
      <c r="H158" s="401"/>
      <c r="I158" s="402"/>
      <c r="J158" s="391"/>
      <c r="K158" s="241"/>
      <c r="L158" s="229"/>
      <c r="M158" s="257"/>
      <c r="N158" s="470"/>
    </row>
    <row r="159" spans="1:14" ht="16.899999999999999" customHeight="1">
      <c r="A159" s="27"/>
      <c r="B159" s="7"/>
      <c r="C159" s="11"/>
      <c r="D159" s="61"/>
      <c r="E159" s="12"/>
      <c r="F159" s="238"/>
      <c r="G159" s="224"/>
      <c r="H159" s="400"/>
      <c r="I159" s="61"/>
      <c r="J159" s="53"/>
      <c r="K159" s="239"/>
      <c r="L159" s="239"/>
      <c r="M159" s="259"/>
      <c r="N159" s="470"/>
    </row>
    <row r="160" spans="1:14" ht="16.899999999999999" customHeight="1">
      <c r="A160" s="29" t="s">
        <v>137</v>
      </c>
      <c r="B160" s="45"/>
      <c r="C160" s="20" t="s">
        <v>375</v>
      </c>
      <c r="D160" s="60" t="s">
        <v>376</v>
      </c>
      <c r="E160" s="21" t="s">
        <v>56</v>
      </c>
      <c r="F160" s="262"/>
      <c r="G160" s="225"/>
      <c r="H160" s="401"/>
      <c r="I160" s="60"/>
      <c r="J160" s="54"/>
      <c r="K160" s="241"/>
      <c r="L160" s="241"/>
      <c r="M160" s="255"/>
      <c r="N160" s="470"/>
    </row>
    <row r="161" spans="1:14" ht="16.899999999999999" customHeight="1">
      <c r="A161" s="27"/>
      <c r="B161" s="7"/>
      <c r="C161" s="11"/>
      <c r="D161" s="61"/>
      <c r="E161" s="12"/>
      <c r="F161" s="238"/>
      <c r="G161" s="224"/>
      <c r="H161" s="400"/>
      <c r="I161" s="61"/>
      <c r="J161" s="53"/>
      <c r="K161" s="239"/>
      <c r="L161" s="239"/>
      <c r="M161" s="259"/>
      <c r="N161" s="470"/>
    </row>
    <row r="162" spans="1:14" ht="16.899999999999999" customHeight="1">
      <c r="A162" s="25"/>
      <c r="B162" s="45"/>
      <c r="C162" s="20" t="s">
        <v>304</v>
      </c>
      <c r="D162" s="60" t="s">
        <v>304</v>
      </c>
      <c r="E162" s="21"/>
      <c r="F162" s="240"/>
      <c r="G162" s="225"/>
      <c r="H162" s="401"/>
      <c r="I162" s="60"/>
      <c r="J162" s="54"/>
      <c r="K162" s="241"/>
      <c r="L162" s="241"/>
      <c r="M162" s="255"/>
      <c r="N162" s="470"/>
    </row>
    <row r="163" spans="1:14" ht="16.899999999999999" customHeight="1">
      <c r="A163" s="29"/>
      <c r="B163" s="46"/>
      <c r="C163" s="11"/>
      <c r="D163" s="61"/>
      <c r="E163" s="31"/>
      <c r="F163" s="260"/>
      <c r="G163" s="224"/>
      <c r="H163" s="400"/>
      <c r="I163" s="61"/>
      <c r="J163" s="53"/>
      <c r="K163" s="239"/>
      <c r="L163" s="239"/>
      <c r="M163" s="259"/>
      <c r="N163" s="470"/>
    </row>
    <row r="164" spans="1:14" ht="16.899999999999999" customHeight="1">
      <c r="A164" s="25"/>
      <c r="B164" s="45"/>
      <c r="C164" s="20" t="s">
        <v>304</v>
      </c>
      <c r="D164" s="60" t="s">
        <v>304</v>
      </c>
      <c r="E164" s="21"/>
      <c r="F164" s="240"/>
      <c r="G164" s="225"/>
      <c r="H164" s="401"/>
      <c r="I164" s="60"/>
      <c r="J164" s="54"/>
      <c r="K164" s="241"/>
      <c r="L164" s="241"/>
      <c r="M164" s="255"/>
      <c r="N164" s="470"/>
    </row>
    <row r="165" spans="1:14" ht="16.899999999999999" customHeight="1">
      <c r="A165" s="29"/>
      <c r="B165" s="46"/>
      <c r="C165" s="11"/>
      <c r="D165" s="61"/>
      <c r="E165" s="31"/>
      <c r="F165" s="260"/>
      <c r="G165" s="224"/>
      <c r="H165" s="400"/>
      <c r="I165" s="61"/>
      <c r="J165" s="53"/>
      <c r="K165" s="239"/>
      <c r="L165" s="239"/>
      <c r="M165" s="259"/>
    </row>
    <row r="166" spans="1:14" ht="16.899999999999999" customHeight="1">
      <c r="A166" s="25"/>
      <c r="B166" s="45"/>
      <c r="C166" s="20" t="s">
        <v>304</v>
      </c>
      <c r="D166" s="60" t="s">
        <v>304</v>
      </c>
      <c r="E166" s="21"/>
      <c r="F166" s="240"/>
      <c r="G166" s="225"/>
      <c r="H166" s="401"/>
      <c r="I166" s="60"/>
      <c r="J166" s="54"/>
      <c r="K166" s="241"/>
      <c r="L166" s="241"/>
      <c r="M166" s="255"/>
    </row>
    <row r="167" spans="1:14" ht="16.899999999999999" customHeight="1">
      <c r="A167" s="29"/>
      <c r="B167" s="46"/>
      <c r="C167" s="11"/>
      <c r="D167" s="61"/>
      <c r="E167" s="31"/>
      <c r="F167" s="260"/>
      <c r="G167" s="224"/>
      <c r="H167" s="400"/>
      <c r="I167" s="61"/>
      <c r="J167" s="53"/>
      <c r="K167" s="239"/>
      <c r="L167" s="239"/>
      <c r="M167" s="256"/>
    </row>
    <row r="168" spans="1:14" ht="16.899999999999999" customHeight="1">
      <c r="A168" s="25"/>
      <c r="B168" s="45"/>
      <c r="C168" s="20" t="s">
        <v>304</v>
      </c>
      <c r="D168" s="60" t="s">
        <v>304</v>
      </c>
      <c r="E168" s="21"/>
      <c r="F168" s="240"/>
      <c r="G168" s="225"/>
      <c r="H168" s="401"/>
      <c r="I168" s="60"/>
      <c r="J168" s="54"/>
      <c r="K168" s="241"/>
      <c r="L168" s="241"/>
      <c r="M168" s="255"/>
    </row>
    <row r="169" spans="1:14" ht="16.899999999999999" customHeight="1">
      <c r="A169" s="29"/>
      <c r="B169" s="46"/>
      <c r="C169" s="15" t="s">
        <v>304</v>
      </c>
      <c r="D169" s="61" t="s">
        <v>304</v>
      </c>
      <c r="E169" s="31"/>
      <c r="F169" s="260"/>
      <c r="G169" s="224"/>
      <c r="H169" s="400"/>
      <c r="I169" s="61"/>
      <c r="J169" s="53"/>
      <c r="K169" s="239"/>
      <c r="L169" s="239"/>
      <c r="M169" s="256"/>
    </row>
    <row r="170" spans="1:14" ht="16.899999999999999" customHeight="1" thickBot="1">
      <c r="A170" s="51" t="s">
        <v>47</v>
      </c>
      <c r="B170" s="199"/>
      <c r="C170" s="200" t="s">
        <v>304</v>
      </c>
      <c r="D170" s="62" t="s">
        <v>304</v>
      </c>
      <c r="E170" s="36"/>
      <c r="F170" s="235"/>
      <c r="G170" s="236"/>
      <c r="H170" s="405"/>
      <c r="I170" s="62"/>
      <c r="J170" s="55"/>
      <c r="K170" s="237"/>
      <c r="L170" s="397"/>
      <c r="M170" s="420"/>
    </row>
    <row r="171" spans="1:14" ht="16.899999999999999" customHeight="1">
      <c r="A171" s="16"/>
      <c r="B171" s="248"/>
      <c r="C171" s="249" t="s">
        <v>304</v>
      </c>
      <c r="D171" s="59" t="s">
        <v>304</v>
      </c>
      <c r="E171" s="250"/>
      <c r="F171" s="251"/>
      <c r="G171" s="224"/>
      <c r="H171" s="249"/>
      <c r="I171" s="59"/>
      <c r="J171" s="252"/>
      <c r="K171" s="253"/>
      <c r="L171" s="253"/>
      <c r="M171" s="254"/>
      <c r="N171" s="29"/>
    </row>
    <row r="172" spans="1:14" ht="16.899999999999999" customHeight="1">
      <c r="A172" s="25" t="str">
        <f>A148</f>
        <v>(1)．合併処理設備</v>
      </c>
      <c r="B172" s="45"/>
      <c r="C172" s="20" t="s">
        <v>304</v>
      </c>
      <c r="D172" s="60" t="s">
        <v>304</v>
      </c>
      <c r="E172" s="21"/>
      <c r="F172" s="240"/>
      <c r="G172" s="225"/>
      <c r="H172" s="24"/>
      <c r="I172" s="60"/>
      <c r="J172" s="54"/>
      <c r="K172" s="241"/>
      <c r="L172" s="241"/>
      <c r="M172" s="255"/>
      <c r="N172" s="29"/>
    </row>
    <row r="173" spans="1:14" ht="16.899999999999999" customHeight="1">
      <c r="A173" s="27"/>
      <c r="B173" s="7"/>
      <c r="C173" s="11"/>
      <c r="D173" s="61"/>
      <c r="E173" s="12"/>
      <c r="F173" s="238"/>
      <c r="G173" s="224"/>
      <c r="H173" s="15"/>
      <c r="I173" s="61"/>
      <c r="J173" s="53"/>
      <c r="K173" s="239"/>
      <c r="L173" s="239"/>
      <c r="M173" s="256"/>
      <c r="N173" s="29"/>
    </row>
    <row r="174" spans="1:14" ht="16.899999999999999" customHeight="1">
      <c r="A174" s="25"/>
      <c r="B174" s="45" t="s">
        <v>139</v>
      </c>
      <c r="C174" s="20" t="s">
        <v>375</v>
      </c>
      <c r="D174" s="60" t="s">
        <v>376</v>
      </c>
      <c r="E174" s="21" t="s">
        <v>140</v>
      </c>
      <c r="F174" s="262"/>
      <c r="G174" s="225"/>
      <c r="H174" s="24"/>
      <c r="I174" s="60"/>
      <c r="J174" s="54"/>
      <c r="K174" s="241"/>
      <c r="L174" s="241"/>
      <c r="M174" s="257"/>
      <c r="N174" s="29"/>
    </row>
    <row r="175" spans="1:14" ht="16.899999999999999" customHeight="1">
      <c r="A175" s="29"/>
      <c r="B175" s="7"/>
      <c r="C175" s="11"/>
      <c r="D175" s="61"/>
      <c r="E175" s="12"/>
      <c r="F175" s="238"/>
      <c r="G175" s="224"/>
      <c r="H175" s="15"/>
      <c r="I175" s="61"/>
      <c r="J175" s="53"/>
      <c r="K175" s="239"/>
      <c r="L175" s="239"/>
      <c r="M175" s="256"/>
      <c r="N175" s="29"/>
    </row>
    <row r="176" spans="1:14" ht="16.899999999999999" customHeight="1">
      <c r="A176" s="29"/>
      <c r="B176" s="45" t="s">
        <v>141</v>
      </c>
      <c r="C176" s="20" t="s">
        <v>304</v>
      </c>
      <c r="D176" s="60" t="s">
        <v>304</v>
      </c>
      <c r="E176" s="21"/>
      <c r="F176" s="240"/>
      <c r="G176" s="225"/>
      <c r="H176" s="401"/>
      <c r="I176" s="402"/>
      <c r="J176" s="391"/>
      <c r="K176" s="406"/>
      <c r="L176" s="229"/>
      <c r="M176" s="257"/>
      <c r="N176" s="29"/>
    </row>
    <row r="177" spans="1:14" ht="16.899999999999999" customHeight="1">
      <c r="A177" s="27"/>
      <c r="B177" s="258"/>
      <c r="C177" s="11"/>
      <c r="D177" s="61"/>
      <c r="E177" s="12"/>
      <c r="F177" s="238"/>
      <c r="G177" s="224"/>
      <c r="H177" s="400"/>
      <c r="I177" s="379"/>
      <c r="J177" s="393"/>
      <c r="K177" s="409"/>
      <c r="L177" s="410"/>
      <c r="M177" s="256"/>
      <c r="N177" s="29"/>
    </row>
    <row r="178" spans="1:14" ht="16.899999999999999" customHeight="1">
      <c r="A178" s="29"/>
      <c r="B178" s="45" t="s">
        <v>142</v>
      </c>
      <c r="C178" s="20" t="s">
        <v>304</v>
      </c>
      <c r="D178" s="60" t="s">
        <v>304</v>
      </c>
      <c r="E178" s="21"/>
      <c r="F178" s="240"/>
      <c r="G178" s="225"/>
      <c r="H178" s="401"/>
      <c r="I178" s="402"/>
      <c r="J178" s="391"/>
      <c r="K178" s="406"/>
      <c r="L178" s="229"/>
      <c r="M178" s="257"/>
      <c r="N178" s="29"/>
    </row>
    <row r="179" spans="1:14" ht="16.899999999999999" customHeight="1">
      <c r="A179" s="27"/>
      <c r="B179" s="7"/>
      <c r="C179" s="11"/>
      <c r="D179" s="61"/>
      <c r="E179" s="12"/>
      <c r="F179" s="238"/>
      <c r="G179" s="224"/>
      <c r="H179" s="400"/>
      <c r="I179" s="379"/>
      <c r="J179" s="393"/>
      <c r="K179" s="409"/>
      <c r="L179" s="410"/>
      <c r="M179" s="259"/>
      <c r="N179" s="29"/>
    </row>
    <row r="180" spans="1:14" ht="16.899999999999999" customHeight="1">
      <c r="A180" s="25"/>
      <c r="B180" s="45" t="s">
        <v>143</v>
      </c>
      <c r="C180" s="20" t="s">
        <v>304</v>
      </c>
      <c r="D180" s="60" t="s">
        <v>304</v>
      </c>
      <c r="E180" s="21"/>
      <c r="F180" s="240"/>
      <c r="G180" s="225"/>
      <c r="H180" s="401"/>
      <c r="I180" s="402"/>
      <c r="J180" s="391"/>
      <c r="K180" s="406"/>
      <c r="L180" s="229"/>
      <c r="M180" s="257"/>
      <c r="N180" s="29"/>
    </row>
    <row r="181" spans="1:14" ht="16.899999999999999" customHeight="1">
      <c r="A181" s="27"/>
      <c r="B181" s="7"/>
      <c r="C181" s="11"/>
      <c r="D181" s="61"/>
      <c r="E181" s="12"/>
      <c r="F181" s="238"/>
      <c r="G181" s="224"/>
      <c r="H181" s="400"/>
      <c r="I181" s="379"/>
      <c r="J181" s="393"/>
      <c r="K181" s="409"/>
      <c r="L181" s="410"/>
      <c r="M181" s="256"/>
      <c r="N181" s="29"/>
    </row>
    <row r="182" spans="1:14" ht="16.899999999999999" customHeight="1">
      <c r="A182" s="25"/>
      <c r="B182" s="45" t="s">
        <v>144</v>
      </c>
      <c r="C182" s="20" t="s">
        <v>304</v>
      </c>
      <c r="D182" s="60" t="s">
        <v>304</v>
      </c>
      <c r="E182" s="21"/>
      <c r="F182" s="240"/>
      <c r="G182" s="225"/>
      <c r="H182" s="401"/>
      <c r="I182" s="402"/>
      <c r="J182" s="391"/>
      <c r="K182" s="406"/>
      <c r="L182" s="229"/>
      <c r="M182" s="257"/>
      <c r="N182" s="29"/>
    </row>
    <row r="183" spans="1:14" ht="16.899999999999999" customHeight="1">
      <c r="A183" s="27"/>
      <c r="B183" s="46"/>
      <c r="C183" s="11"/>
      <c r="D183" s="61"/>
      <c r="E183" s="12"/>
      <c r="F183" s="238"/>
      <c r="G183" s="224"/>
      <c r="H183" s="400"/>
      <c r="I183" s="379"/>
      <c r="J183" s="393"/>
      <c r="K183" s="409"/>
      <c r="L183" s="410"/>
      <c r="M183" s="256"/>
      <c r="N183" s="29"/>
    </row>
    <row r="184" spans="1:14" ht="16.899999999999999" customHeight="1">
      <c r="A184" s="25"/>
      <c r="B184" s="45" t="s">
        <v>145</v>
      </c>
      <c r="C184" s="20" t="s">
        <v>304</v>
      </c>
      <c r="D184" s="60" t="s">
        <v>304</v>
      </c>
      <c r="E184" s="21"/>
      <c r="F184" s="240"/>
      <c r="G184" s="225"/>
      <c r="H184" s="401"/>
      <c r="I184" s="402"/>
      <c r="J184" s="391"/>
      <c r="K184" s="406"/>
      <c r="L184" s="229"/>
      <c r="M184" s="257"/>
      <c r="N184" s="29"/>
    </row>
    <row r="185" spans="1:14" ht="16.899999999999999" customHeight="1">
      <c r="A185" s="27"/>
      <c r="B185" s="7"/>
      <c r="C185" s="11"/>
      <c r="D185" s="61"/>
      <c r="E185" s="12"/>
      <c r="F185" s="238"/>
      <c r="G185" s="224"/>
      <c r="H185" s="400"/>
      <c r="I185" s="379"/>
      <c r="J185" s="393"/>
      <c r="K185" s="409"/>
      <c r="L185" s="410"/>
      <c r="M185" s="259"/>
      <c r="N185" s="29"/>
    </row>
    <row r="186" spans="1:14" ht="16.899999999999999" customHeight="1">
      <c r="A186" s="25"/>
      <c r="B186" s="45" t="s">
        <v>146</v>
      </c>
      <c r="C186" s="20" t="s">
        <v>304</v>
      </c>
      <c r="D186" s="60" t="s">
        <v>304</v>
      </c>
      <c r="E186" s="21"/>
      <c r="F186" s="240"/>
      <c r="G186" s="225"/>
      <c r="H186" s="401"/>
      <c r="I186" s="402"/>
      <c r="J186" s="391"/>
      <c r="K186" s="406"/>
      <c r="L186" s="229"/>
      <c r="M186" s="257"/>
      <c r="N186" s="29"/>
    </row>
    <row r="187" spans="1:14" ht="16.899999999999999" customHeight="1">
      <c r="A187" s="27"/>
      <c r="B187" s="7"/>
      <c r="C187" s="11"/>
      <c r="D187" s="61"/>
      <c r="E187" s="12"/>
      <c r="F187" s="238"/>
      <c r="G187" s="224"/>
      <c r="H187" s="400"/>
      <c r="I187" s="379"/>
      <c r="J187" s="393"/>
      <c r="K187" s="409"/>
      <c r="L187" s="410"/>
      <c r="M187" s="259"/>
      <c r="N187" s="29"/>
    </row>
    <row r="188" spans="1:14" ht="16.899999999999999" customHeight="1">
      <c r="A188" s="25"/>
      <c r="B188" s="45" t="s">
        <v>147</v>
      </c>
      <c r="C188" s="20" t="s">
        <v>304</v>
      </c>
      <c r="D188" s="60" t="s">
        <v>304</v>
      </c>
      <c r="E188" s="21"/>
      <c r="F188" s="240"/>
      <c r="G188" s="225"/>
      <c r="H188" s="401"/>
      <c r="I188" s="402"/>
      <c r="J188" s="391"/>
      <c r="K188" s="406"/>
      <c r="L188" s="229"/>
      <c r="M188" s="257"/>
      <c r="N188" s="29"/>
    </row>
    <row r="189" spans="1:14" ht="16.899999999999999" customHeight="1">
      <c r="A189" s="27"/>
      <c r="B189" s="7"/>
      <c r="C189" s="11"/>
      <c r="D189" s="61"/>
      <c r="E189" s="12"/>
      <c r="F189" s="238"/>
      <c r="G189" s="224"/>
      <c r="H189" s="15"/>
      <c r="I189" s="61"/>
      <c r="J189" s="53"/>
      <c r="K189" s="239"/>
      <c r="L189" s="239"/>
      <c r="M189" s="259"/>
      <c r="N189" s="29"/>
    </row>
    <row r="190" spans="1:14" ht="16.899999999999999" customHeight="1">
      <c r="A190" s="25"/>
      <c r="B190" s="45" t="s">
        <v>148</v>
      </c>
      <c r="C190" s="20" t="s">
        <v>304</v>
      </c>
      <c r="D190" s="60" t="s">
        <v>304</v>
      </c>
      <c r="E190" s="21"/>
      <c r="F190" s="240"/>
      <c r="G190" s="225"/>
      <c r="H190" s="24"/>
      <c r="I190" s="60"/>
      <c r="J190" s="54"/>
      <c r="K190" s="241"/>
      <c r="L190" s="241"/>
      <c r="M190" s="255"/>
      <c r="N190" s="29"/>
    </row>
    <row r="191" spans="1:14" ht="16.899999999999999" customHeight="1">
      <c r="A191" s="29"/>
      <c r="B191" s="46"/>
      <c r="C191" s="11"/>
      <c r="D191" s="61"/>
      <c r="E191" s="31"/>
      <c r="F191" s="260"/>
      <c r="G191" s="224"/>
      <c r="H191" s="15"/>
      <c r="I191" s="61"/>
      <c r="J191" s="53"/>
      <c r="K191" s="239"/>
      <c r="L191" s="239"/>
      <c r="M191" s="259"/>
      <c r="N191" s="29"/>
    </row>
    <row r="192" spans="1:14" ht="16.899999999999999" customHeight="1">
      <c r="A192" s="25"/>
      <c r="B192" s="45"/>
      <c r="C192" s="20" t="s">
        <v>304</v>
      </c>
      <c r="D192" s="60" t="s">
        <v>304</v>
      </c>
      <c r="E192" s="21"/>
      <c r="F192" s="240"/>
      <c r="G192" s="225"/>
      <c r="H192" s="24"/>
      <c r="I192" s="60"/>
      <c r="J192" s="54"/>
      <c r="K192" s="241"/>
      <c r="L192" s="241"/>
      <c r="M192" s="257"/>
      <c r="N192" s="29"/>
    </row>
    <row r="193" spans="1:14" ht="16.899999999999999" customHeight="1">
      <c r="A193" s="29"/>
      <c r="B193" s="46"/>
      <c r="C193" s="11"/>
      <c r="D193" s="61"/>
      <c r="E193" s="31"/>
      <c r="F193" s="260"/>
      <c r="G193" s="224"/>
      <c r="H193" s="15"/>
      <c r="I193" s="61"/>
      <c r="J193" s="53"/>
      <c r="K193" s="239"/>
      <c r="L193" s="239"/>
      <c r="M193" s="259"/>
    </row>
    <row r="194" spans="1:14" ht="16.899999999999999" customHeight="1">
      <c r="A194" s="25"/>
      <c r="B194" s="45"/>
      <c r="C194" s="20" t="s">
        <v>304</v>
      </c>
      <c r="D194" s="60" t="s">
        <v>304</v>
      </c>
      <c r="E194" s="21"/>
      <c r="F194" s="240"/>
      <c r="G194" s="225"/>
      <c r="H194" s="24"/>
      <c r="I194" s="60"/>
      <c r="J194" s="54"/>
      <c r="K194" s="241"/>
      <c r="L194" s="241"/>
      <c r="M194" s="255"/>
    </row>
    <row r="195" spans="1:14" ht="16.899999999999999" customHeight="1">
      <c r="A195" s="29"/>
      <c r="B195" s="46"/>
      <c r="C195" s="11"/>
      <c r="D195" s="61"/>
      <c r="E195" s="31"/>
      <c r="F195" s="260"/>
      <c r="G195" s="224"/>
      <c r="H195" s="15"/>
      <c r="I195" s="61"/>
      <c r="J195" s="53"/>
      <c r="K195" s="239"/>
      <c r="L195" s="239"/>
      <c r="M195" s="256"/>
    </row>
    <row r="196" spans="1:14" ht="16.899999999999999" customHeight="1">
      <c r="A196" s="25"/>
      <c r="B196" s="45"/>
      <c r="C196" s="20" t="s">
        <v>304</v>
      </c>
      <c r="D196" s="60" t="s">
        <v>304</v>
      </c>
      <c r="E196" s="21"/>
      <c r="F196" s="240"/>
      <c r="G196" s="225"/>
      <c r="H196" s="24"/>
      <c r="I196" s="60"/>
      <c r="J196" s="54"/>
      <c r="K196" s="241"/>
      <c r="L196" s="241"/>
      <c r="M196" s="255"/>
    </row>
    <row r="197" spans="1:14" ht="16.899999999999999" customHeight="1">
      <c r="A197" s="29"/>
      <c r="B197" s="46"/>
      <c r="C197" s="15" t="s">
        <v>304</v>
      </c>
      <c r="D197" s="61" t="s">
        <v>304</v>
      </c>
      <c r="E197" s="31"/>
      <c r="F197" s="260"/>
      <c r="G197" s="224"/>
      <c r="H197" s="15"/>
      <c r="I197" s="61"/>
      <c r="J197" s="53"/>
      <c r="K197" s="239"/>
      <c r="L197" s="239"/>
      <c r="M197" s="256"/>
    </row>
    <row r="198" spans="1:14" ht="16.899999999999999" customHeight="1" thickBot="1">
      <c r="A198" s="51" t="s">
        <v>154</v>
      </c>
      <c r="B198" s="199"/>
      <c r="C198" s="200" t="s">
        <v>304</v>
      </c>
      <c r="D198" s="62" t="s">
        <v>304</v>
      </c>
      <c r="E198" s="36"/>
      <c r="F198" s="235"/>
      <c r="G198" s="236"/>
      <c r="H198" s="201"/>
      <c r="I198" s="62"/>
      <c r="J198" s="55"/>
      <c r="K198" s="237"/>
      <c r="L198" s="397"/>
      <c r="M198" s="411"/>
    </row>
    <row r="199" spans="1:14" ht="16.899999999999999" customHeight="1">
      <c r="A199" s="16"/>
      <c r="B199" s="248"/>
      <c r="C199" s="249" t="s">
        <v>304</v>
      </c>
      <c r="D199" s="59" t="s">
        <v>304</v>
      </c>
      <c r="E199" s="250"/>
      <c r="F199" s="251"/>
      <c r="G199" s="224"/>
      <c r="H199" s="249"/>
      <c r="I199" s="59"/>
      <c r="J199" s="252"/>
      <c r="K199" s="253"/>
      <c r="L199" s="253"/>
      <c r="M199" s="254"/>
      <c r="N199" s="29"/>
    </row>
    <row r="200" spans="1:14" ht="16.899999999999999" customHeight="1">
      <c r="A200" s="25" t="str">
        <f>A150</f>
        <v>(2)．仮設工事</v>
      </c>
      <c r="B200" s="45"/>
      <c r="C200" s="20" t="s">
        <v>304</v>
      </c>
      <c r="D200" s="60" t="s">
        <v>304</v>
      </c>
      <c r="E200" s="21"/>
      <c r="F200" s="240"/>
      <c r="G200" s="225"/>
      <c r="H200" s="24"/>
      <c r="I200" s="60"/>
      <c r="J200" s="54"/>
      <c r="K200" s="241"/>
      <c r="L200" s="241"/>
      <c r="M200" s="255"/>
      <c r="N200" s="29"/>
    </row>
    <row r="201" spans="1:14" ht="16.899999999999999" customHeight="1">
      <c r="A201" s="27"/>
      <c r="B201" s="7"/>
      <c r="C201" s="11"/>
      <c r="D201" s="61"/>
      <c r="E201" s="12"/>
      <c r="F201" s="238"/>
      <c r="G201" s="224"/>
      <c r="H201" s="15"/>
      <c r="I201" s="61"/>
      <c r="J201" s="53"/>
      <c r="K201" s="239"/>
      <c r="L201" s="239"/>
      <c r="M201" s="256"/>
      <c r="N201" s="29"/>
    </row>
    <row r="202" spans="1:14" ht="16.899999999999999" customHeight="1">
      <c r="A202" s="25"/>
      <c r="B202" s="45" t="s">
        <v>149</v>
      </c>
      <c r="C202" s="20" t="s">
        <v>390</v>
      </c>
      <c r="D202" s="60" t="s">
        <v>376</v>
      </c>
      <c r="E202" s="21" t="s">
        <v>54</v>
      </c>
      <c r="F202" s="240"/>
      <c r="G202" s="225"/>
      <c r="H202" s="24"/>
      <c r="I202" s="60"/>
      <c r="J202" s="54"/>
      <c r="K202" s="241"/>
      <c r="L202" s="241"/>
      <c r="M202" s="257"/>
      <c r="N202" s="29"/>
    </row>
    <row r="203" spans="1:14" ht="16.899999999999999" customHeight="1">
      <c r="A203" s="29"/>
      <c r="B203" s="7"/>
      <c r="C203" s="11"/>
      <c r="D203" s="61"/>
      <c r="E203" s="12"/>
      <c r="F203" s="238"/>
      <c r="G203" s="224"/>
      <c r="H203" s="15"/>
      <c r="I203" s="61"/>
      <c r="J203" s="53"/>
      <c r="K203" s="239"/>
      <c r="L203" s="239"/>
      <c r="M203" s="256"/>
      <c r="N203" s="29"/>
    </row>
    <row r="204" spans="1:14" ht="16.899999999999999" customHeight="1">
      <c r="A204" s="29"/>
      <c r="B204" s="45" t="s">
        <v>150</v>
      </c>
      <c r="C204" s="20" t="s">
        <v>390</v>
      </c>
      <c r="D204" s="60" t="s">
        <v>376</v>
      </c>
      <c r="E204" s="21" t="s">
        <v>54</v>
      </c>
      <c r="F204" s="240"/>
      <c r="G204" s="225"/>
      <c r="H204" s="401"/>
      <c r="I204" s="402"/>
      <c r="J204" s="391"/>
      <c r="K204" s="406"/>
      <c r="L204" s="229"/>
      <c r="M204" s="257"/>
      <c r="N204" s="29"/>
    </row>
    <row r="205" spans="1:14" ht="16.899999999999999" customHeight="1">
      <c r="A205" s="27"/>
      <c r="B205" s="258"/>
      <c r="C205" s="11"/>
      <c r="D205" s="61"/>
      <c r="E205" s="12"/>
      <c r="F205" s="238"/>
      <c r="G205" s="224"/>
      <c r="H205" s="400"/>
      <c r="I205" s="379"/>
      <c r="J205" s="393"/>
      <c r="K205" s="409"/>
      <c r="L205" s="410"/>
      <c r="M205" s="256"/>
      <c r="N205" s="29"/>
    </row>
    <row r="206" spans="1:14" ht="16.899999999999999" customHeight="1">
      <c r="A206" s="29"/>
      <c r="B206" s="45" t="s">
        <v>151</v>
      </c>
      <c r="C206" s="20" t="s">
        <v>390</v>
      </c>
      <c r="D206" s="60" t="s">
        <v>376</v>
      </c>
      <c r="E206" s="21" t="s">
        <v>54</v>
      </c>
      <c r="F206" s="240"/>
      <c r="G206" s="225"/>
      <c r="H206" s="401"/>
      <c r="I206" s="402"/>
      <c r="J206" s="391"/>
      <c r="K206" s="406"/>
      <c r="L206" s="229"/>
      <c r="M206" s="257"/>
      <c r="N206" s="29"/>
    </row>
    <row r="207" spans="1:14" ht="16.899999999999999" customHeight="1">
      <c r="A207" s="27"/>
      <c r="B207" s="7"/>
      <c r="C207" s="11"/>
      <c r="D207" s="61"/>
      <c r="E207" s="12"/>
      <c r="F207" s="238"/>
      <c r="G207" s="224"/>
      <c r="H207" s="400"/>
      <c r="I207" s="379"/>
      <c r="J207" s="393"/>
      <c r="K207" s="409"/>
      <c r="L207" s="410"/>
      <c r="M207" s="259"/>
      <c r="N207" s="29"/>
    </row>
    <row r="208" spans="1:14" ht="16.899999999999999" customHeight="1">
      <c r="A208" s="25"/>
      <c r="B208" s="45" t="s">
        <v>152</v>
      </c>
      <c r="C208" s="20" t="s">
        <v>388</v>
      </c>
      <c r="D208" s="60" t="s">
        <v>376</v>
      </c>
      <c r="E208" s="21" t="s">
        <v>1</v>
      </c>
      <c r="F208" s="240"/>
      <c r="G208" s="225"/>
      <c r="H208" s="401"/>
      <c r="I208" s="402"/>
      <c r="J208" s="391"/>
      <c r="K208" s="406"/>
      <c r="L208" s="229"/>
      <c r="M208" s="257"/>
      <c r="N208" s="29"/>
    </row>
    <row r="209" spans="1:14" ht="16.899999999999999" customHeight="1">
      <c r="A209" s="27"/>
      <c r="B209" s="7"/>
      <c r="C209" s="11"/>
      <c r="D209" s="61"/>
      <c r="E209" s="12"/>
      <c r="F209" s="238"/>
      <c r="G209" s="224"/>
      <c r="H209" s="400"/>
      <c r="I209" s="379"/>
      <c r="J209" s="393"/>
      <c r="K209" s="409"/>
      <c r="L209" s="410"/>
      <c r="M209" s="256"/>
      <c r="N209" s="29"/>
    </row>
    <row r="210" spans="1:14" ht="16.899999999999999" customHeight="1">
      <c r="A210" s="25"/>
      <c r="B210" s="45" t="s">
        <v>153</v>
      </c>
      <c r="C210" s="20" t="s">
        <v>375</v>
      </c>
      <c r="D210" s="60" t="s">
        <v>376</v>
      </c>
      <c r="E210" s="21" t="s">
        <v>56</v>
      </c>
      <c r="F210" s="262"/>
      <c r="G210" s="225"/>
      <c r="H210" s="401"/>
      <c r="I210" s="402"/>
      <c r="J210" s="391"/>
      <c r="K210" s="406"/>
      <c r="L210" s="229"/>
      <c r="M210" s="257"/>
      <c r="N210" s="29"/>
    </row>
    <row r="211" spans="1:14" ht="16.350000000000001" customHeight="1">
      <c r="A211" s="27"/>
      <c r="B211" s="46" t="s">
        <v>377</v>
      </c>
      <c r="C211" s="11" t="s">
        <v>304</v>
      </c>
      <c r="D211" s="61" t="s">
        <v>304</v>
      </c>
      <c r="E211" s="12"/>
      <c r="F211" s="238"/>
      <c r="G211" s="224"/>
      <c r="H211" s="400"/>
      <c r="I211" s="379"/>
      <c r="J211" s="393"/>
      <c r="K211" s="409"/>
      <c r="L211" s="410"/>
      <c r="M211" s="256"/>
      <c r="N211" s="29"/>
    </row>
    <row r="212" spans="1:14" ht="16.350000000000001" customHeight="1">
      <c r="A212" s="25"/>
      <c r="B212" s="45" t="s">
        <v>373</v>
      </c>
      <c r="C212" s="20" t="s">
        <v>375</v>
      </c>
      <c r="D212" s="60" t="s">
        <v>376</v>
      </c>
      <c r="E212" s="21" t="s">
        <v>374</v>
      </c>
      <c r="F212" s="240"/>
      <c r="G212" s="225"/>
      <c r="H212" s="401"/>
      <c r="I212" s="402"/>
      <c r="J212" s="391"/>
      <c r="K212" s="406"/>
      <c r="L212" s="229"/>
      <c r="M212" s="257"/>
      <c r="N212" s="29"/>
    </row>
    <row r="213" spans="1:14" ht="16.899999999999999" customHeight="1">
      <c r="A213" s="27"/>
      <c r="B213" s="7"/>
      <c r="C213" s="11"/>
      <c r="D213" s="61"/>
      <c r="E213" s="12"/>
      <c r="F213" s="238"/>
      <c r="G213" s="224"/>
      <c r="H213" s="400"/>
      <c r="I213" s="379"/>
      <c r="J213" s="393"/>
      <c r="K213" s="409"/>
      <c r="L213" s="410"/>
      <c r="M213" s="259"/>
      <c r="N213" s="29"/>
    </row>
    <row r="214" spans="1:14" ht="16.899999999999999" customHeight="1">
      <c r="A214" s="25"/>
      <c r="B214" s="45"/>
      <c r="C214" s="20" t="s">
        <v>304</v>
      </c>
      <c r="D214" s="60" t="s">
        <v>304</v>
      </c>
      <c r="E214" s="21"/>
      <c r="F214" s="240"/>
      <c r="G214" s="225"/>
      <c r="H214" s="401"/>
      <c r="I214" s="402"/>
      <c r="J214" s="391"/>
      <c r="K214" s="406"/>
      <c r="L214" s="229"/>
      <c r="M214" s="257"/>
      <c r="N214" s="29"/>
    </row>
    <row r="215" spans="1:14" ht="16.899999999999999" customHeight="1">
      <c r="A215" s="27"/>
      <c r="B215" s="7"/>
      <c r="C215" s="11"/>
      <c r="D215" s="61"/>
      <c r="E215" s="12"/>
      <c r="F215" s="238"/>
      <c r="G215" s="224"/>
      <c r="H215" s="400"/>
      <c r="I215" s="379"/>
      <c r="J215" s="393"/>
      <c r="K215" s="409"/>
      <c r="L215" s="410"/>
      <c r="M215" s="259"/>
      <c r="N215" s="29"/>
    </row>
    <row r="216" spans="1:14" ht="16.899999999999999" customHeight="1">
      <c r="A216" s="25"/>
      <c r="B216" s="45"/>
      <c r="C216" s="20" t="s">
        <v>304</v>
      </c>
      <c r="D216" s="60" t="s">
        <v>304</v>
      </c>
      <c r="E216" s="21"/>
      <c r="F216" s="240"/>
      <c r="G216" s="225"/>
      <c r="H216" s="401"/>
      <c r="I216" s="402"/>
      <c r="J216" s="391"/>
      <c r="K216" s="406"/>
      <c r="L216" s="229"/>
      <c r="M216" s="257"/>
      <c r="N216" s="29"/>
    </row>
    <row r="217" spans="1:14" ht="16.899999999999999" customHeight="1">
      <c r="A217" s="27"/>
      <c r="B217" s="7"/>
      <c r="C217" s="11"/>
      <c r="D217" s="61"/>
      <c r="E217" s="12"/>
      <c r="F217" s="238"/>
      <c r="G217" s="224"/>
      <c r="H217" s="15"/>
      <c r="I217" s="61"/>
      <c r="J217" s="53"/>
      <c r="K217" s="239"/>
      <c r="L217" s="239"/>
      <c r="M217" s="259"/>
      <c r="N217" s="29"/>
    </row>
    <row r="218" spans="1:14" ht="16.899999999999999" customHeight="1">
      <c r="A218" s="25"/>
      <c r="B218" s="45"/>
      <c r="C218" s="20" t="s">
        <v>304</v>
      </c>
      <c r="D218" s="60" t="s">
        <v>304</v>
      </c>
      <c r="E218" s="21"/>
      <c r="F218" s="240"/>
      <c r="G218" s="225"/>
      <c r="H218" s="24"/>
      <c r="I218" s="60"/>
      <c r="J218" s="54"/>
      <c r="K218" s="241"/>
      <c r="L218" s="241"/>
      <c r="M218" s="255"/>
      <c r="N218" s="29"/>
    </row>
    <row r="219" spans="1:14" ht="16.899999999999999" customHeight="1">
      <c r="A219" s="29"/>
      <c r="B219" s="46"/>
      <c r="C219" s="11"/>
      <c r="D219" s="61"/>
      <c r="E219" s="31"/>
      <c r="F219" s="260"/>
      <c r="G219" s="224"/>
      <c r="H219" s="15"/>
      <c r="I219" s="61"/>
      <c r="J219" s="53"/>
      <c r="K219" s="239"/>
      <c r="L219" s="239"/>
      <c r="M219" s="259"/>
      <c r="N219" s="29"/>
    </row>
    <row r="220" spans="1:14" ht="16.899999999999999" customHeight="1">
      <c r="A220" s="25"/>
      <c r="B220" s="45"/>
      <c r="C220" s="20" t="s">
        <v>304</v>
      </c>
      <c r="D220" s="60" t="s">
        <v>304</v>
      </c>
      <c r="E220" s="21"/>
      <c r="F220" s="240"/>
      <c r="G220" s="225"/>
      <c r="H220" s="24"/>
      <c r="I220" s="60"/>
      <c r="J220" s="54"/>
      <c r="K220" s="241"/>
      <c r="L220" s="241"/>
      <c r="M220" s="257"/>
      <c r="N220" s="29"/>
    </row>
    <row r="221" spans="1:14" ht="16.899999999999999" customHeight="1">
      <c r="A221" s="29"/>
      <c r="B221" s="46"/>
      <c r="C221" s="11"/>
      <c r="D221" s="61"/>
      <c r="E221" s="31"/>
      <c r="F221" s="260"/>
      <c r="G221" s="224"/>
      <c r="H221" s="15"/>
      <c r="I221" s="61"/>
      <c r="J221" s="53"/>
      <c r="K221" s="239"/>
      <c r="L221" s="239"/>
      <c r="M221" s="259"/>
    </row>
    <row r="222" spans="1:14" ht="16.899999999999999" customHeight="1">
      <c r="A222" s="25"/>
      <c r="B222" s="45"/>
      <c r="C222" s="20" t="s">
        <v>304</v>
      </c>
      <c r="D222" s="60" t="s">
        <v>304</v>
      </c>
      <c r="E222" s="21"/>
      <c r="F222" s="240"/>
      <c r="G222" s="225"/>
      <c r="H222" s="24"/>
      <c r="I222" s="60"/>
      <c r="J222" s="54"/>
      <c r="K222" s="241"/>
      <c r="L222" s="241"/>
      <c r="M222" s="255"/>
    </row>
    <row r="223" spans="1:14" ht="16.899999999999999" customHeight="1">
      <c r="A223" s="29"/>
      <c r="B223" s="46"/>
      <c r="C223" s="11"/>
      <c r="D223" s="61"/>
      <c r="E223" s="31"/>
      <c r="F223" s="260"/>
      <c r="G223" s="224"/>
      <c r="H223" s="15"/>
      <c r="I223" s="61"/>
      <c r="J223" s="53"/>
      <c r="K223" s="239"/>
      <c r="L223" s="239"/>
      <c r="M223" s="256"/>
    </row>
    <row r="224" spans="1:14" ht="16.899999999999999" customHeight="1">
      <c r="A224" s="25"/>
      <c r="B224" s="45"/>
      <c r="C224" s="20" t="s">
        <v>304</v>
      </c>
      <c r="D224" s="60" t="s">
        <v>304</v>
      </c>
      <c r="E224" s="21"/>
      <c r="F224" s="240"/>
      <c r="G224" s="225"/>
      <c r="H224" s="24"/>
      <c r="I224" s="60"/>
      <c r="J224" s="54"/>
      <c r="K224" s="241"/>
      <c r="L224" s="241"/>
      <c r="M224" s="255"/>
    </row>
    <row r="225" spans="1:14" ht="16.899999999999999" customHeight="1">
      <c r="A225" s="29"/>
      <c r="B225" s="46"/>
      <c r="C225" s="15" t="s">
        <v>304</v>
      </c>
      <c r="D225" s="61" t="s">
        <v>304</v>
      </c>
      <c r="E225" s="31"/>
      <c r="F225" s="260"/>
      <c r="G225" s="224"/>
      <c r="H225" s="15"/>
      <c r="I225" s="61"/>
      <c r="J225" s="53"/>
      <c r="K225" s="239"/>
      <c r="L225" s="239"/>
      <c r="M225" s="256"/>
    </row>
    <row r="226" spans="1:14" ht="16.899999999999999" customHeight="1" thickBot="1">
      <c r="A226" s="51" t="s">
        <v>155</v>
      </c>
      <c r="B226" s="199"/>
      <c r="C226" s="200" t="s">
        <v>304</v>
      </c>
      <c r="D226" s="62" t="s">
        <v>304</v>
      </c>
      <c r="E226" s="36"/>
      <c r="F226" s="235"/>
      <c r="G226" s="236"/>
      <c r="H226" s="201"/>
      <c r="I226" s="62"/>
      <c r="J226" s="55"/>
      <c r="K226" s="237"/>
      <c r="L226" s="397"/>
      <c r="M226" s="411"/>
    </row>
    <row r="227" spans="1:14" ht="16.899999999999999" customHeight="1">
      <c r="A227" s="16"/>
      <c r="B227" s="248"/>
      <c r="C227" s="249" t="s">
        <v>304</v>
      </c>
      <c r="D227" s="59" t="s">
        <v>304</v>
      </c>
      <c r="E227" s="250"/>
      <c r="F227" s="251"/>
      <c r="G227" s="224"/>
      <c r="H227" s="249"/>
      <c r="I227" s="59"/>
      <c r="J227" s="252"/>
      <c r="K227" s="253"/>
      <c r="L227" s="253"/>
      <c r="M227" s="254"/>
      <c r="N227" s="29"/>
    </row>
    <row r="228" spans="1:14" ht="16.899999999999999" customHeight="1">
      <c r="A228" s="25" t="str">
        <f>A152</f>
        <v>(3)．土木工事</v>
      </c>
      <c r="B228" s="45"/>
      <c r="C228" s="20" t="s">
        <v>304</v>
      </c>
      <c r="D228" s="60" t="s">
        <v>304</v>
      </c>
      <c r="E228" s="21"/>
      <c r="F228" s="240"/>
      <c r="G228" s="225"/>
      <c r="H228" s="24"/>
      <c r="I228" s="60"/>
      <c r="J228" s="54"/>
      <c r="K228" s="241"/>
      <c r="L228" s="241"/>
      <c r="M228" s="255"/>
      <c r="N228" s="29"/>
    </row>
    <row r="229" spans="1:14" ht="16.899999999999999" customHeight="1">
      <c r="A229" s="27"/>
      <c r="B229" s="7"/>
      <c r="C229" s="11"/>
      <c r="D229" s="61"/>
      <c r="E229" s="12"/>
      <c r="F229" s="238"/>
      <c r="G229" s="224"/>
      <c r="H229" s="15"/>
      <c r="I229" s="61"/>
      <c r="J229" s="53"/>
      <c r="K229" s="239"/>
      <c r="L229" s="239"/>
      <c r="M229" s="256"/>
      <c r="N229" s="29"/>
    </row>
    <row r="230" spans="1:14" ht="16.899999999999999" customHeight="1">
      <c r="A230" s="25"/>
      <c r="B230" s="45" t="s">
        <v>156</v>
      </c>
      <c r="C230" s="20" t="s">
        <v>375</v>
      </c>
      <c r="D230" s="60" t="s">
        <v>376</v>
      </c>
      <c r="E230" s="21" t="s">
        <v>56</v>
      </c>
      <c r="F230" s="262"/>
      <c r="G230" s="225"/>
      <c r="H230" s="24"/>
      <c r="I230" s="60"/>
      <c r="J230" s="54"/>
      <c r="K230" s="241"/>
      <c r="L230" s="241"/>
      <c r="M230" s="257"/>
      <c r="N230" s="29"/>
    </row>
    <row r="231" spans="1:14" ht="16.899999999999999" customHeight="1">
      <c r="A231" s="29"/>
      <c r="B231" s="7"/>
      <c r="C231" s="11"/>
      <c r="D231" s="61"/>
      <c r="E231" s="12"/>
      <c r="F231" s="238"/>
      <c r="G231" s="224"/>
      <c r="H231" s="15"/>
      <c r="I231" s="61"/>
      <c r="J231" s="53"/>
      <c r="K231" s="239"/>
      <c r="L231" s="239"/>
      <c r="M231" s="256"/>
      <c r="N231" s="29"/>
    </row>
    <row r="232" spans="1:14" ht="16.899999999999999" customHeight="1">
      <c r="A232" s="29"/>
      <c r="B232" s="45" t="s">
        <v>157</v>
      </c>
      <c r="C232" s="20" t="s">
        <v>304</v>
      </c>
      <c r="D232" s="60" t="s">
        <v>304</v>
      </c>
      <c r="E232" s="21"/>
      <c r="F232" s="240"/>
      <c r="G232" s="225"/>
      <c r="H232" s="401"/>
      <c r="I232" s="402"/>
      <c r="J232" s="391"/>
      <c r="K232" s="406"/>
      <c r="L232" s="229"/>
      <c r="M232" s="257"/>
      <c r="N232" s="29"/>
    </row>
    <row r="233" spans="1:14" ht="16.899999999999999" customHeight="1">
      <c r="A233" s="27"/>
      <c r="B233" s="258"/>
      <c r="C233" s="11"/>
      <c r="D233" s="61"/>
      <c r="E233" s="12"/>
      <c r="F233" s="238"/>
      <c r="G233" s="224"/>
      <c r="H233" s="400"/>
      <c r="I233" s="379"/>
      <c r="J233" s="393"/>
      <c r="K233" s="409"/>
      <c r="L233" s="410"/>
      <c r="M233" s="256"/>
      <c r="N233" s="29"/>
    </row>
    <row r="234" spans="1:14" ht="16.899999999999999" customHeight="1">
      <c r="A234" s="29"/>
      <c r="B234" s="45" t="s">
        <v>158</v>
      </c>
      <c r="C234" s="20" t="s">
        <v>304</v>
      </c>
      <c r="D234" s="60" t="s">
        <v>304</v>
      </c>
      <c r="E234" s="21"/>
      <c r="F234" s="240"/>
      <c r="G234" s="225"/>
      <c r="H234" s="401"/>
      <c r="I234" s="402"/>
      <c r="J234" s="391"/>
      <c r="K234" s="406"/>
      <c r="L234" s="229"/>
      <c r="M234" s="257"/>
      <c r="N234" s="29"/>
    </row>
    <row r="235" spans="1:14" ht="16.899999999999999" customHeight="1">
      <c r="A235" s="27"/>
      <c r="B235" s="7"/>
      <c r="C235" s="11"/>
      <c r="D235" s="61"/>
      <c r="E235" s="12"/>
      <c r="F235" s="238"/>
      <c r="G235" s="224"/>
      <c r="H235" s="400"/>
      <c r="I235" s="379"/>
      <c r="J235" s="393"/>
      <c r="K235" s="409"/>
      <c r="L235" s="410"/>
      <c r="M235" s="259"/>
      <c r="N235" s="29"/>
    </row>
    <row r="236" spans="1:14" ht="16.899999999999999" customHeight="1">
      <c r="A236" s="25"/>
      <c r="B236" s="45" t="s">
        <v>159</v>
      </c>
      <c r="C236" s="20" t="s">
        <v>304</v>
      </c>
      <c r="D236" s="60" t="s">
        <v>304</v>
      </c>
      <c r="E236" s="21"/>
      <c r="F236" s="240"/>
      <c r="G236" s="225"/>
      <c r="H236" s="401"/>
      <c r="I236" s="402"/>
      <c r="J236" s="391"/>
      <c r="K236" s="406"/>
      <c r="L236" s="229"/>
      <c r="M236" s="257"/>
      <c r="N236" s="29"/>
    </row>
    <row r="237" spans="1:14" ht="16.899999999999999" customHeight="1">
      <c r="A237" s="27"/>
      <c r="B237" s="7"/>
      <c r="C237" s="11"/>
      <c r="D237" s="61"/>
      <c r="E237" s="12"/>
      <c r="F237" s="238"/>
      <c r="G237" s="224"/>
      <c r="H237" s="400"/>
      <c r="I237" s="379"/>
      <c r="J237" s="393"/>
      <c r="K237" s="409"/>
      <c r="L237" s="410"/>
      <c r="M237" s="256"/>
      <c r="N237" s="29"/>
    </row>
    <row r="238" spans="1:14" ht="16.899999999999999" customHeight="1">
      <c r="A238" s="25"/>
      <c r="B238" s="45" t="s">
        <v>160</v>
      </c>
      <c r="C238" s="20" t="s">
        <v>391</v>
      </c>
      <c r="D238" s="60" t="s">
        <v>376</v>
      </c>
      <c r="E238" s="21" t="s">
        <v>1</v>
      </c>
      <c r="F238" s="240"/>
      <c r="G238" s="225"/>
      <c r="H238" s="401"/>
      <c r="I238" s="402"/>
      <c r="J238" s="391"/>
      <c r="K238" s="406"/>
      <c r="L238" s="229"/>
      <c r="M238" s="257"/>
      <c r="N238" s="29"/>
    </row>
    <row r="239" spans="1:14" ht="16.899999999999999" customHeight="1">
      <c r="A239" s="27"/>
      <c r="B239" s="46"/>
      <c r="C239" s="11"/>
      <c r="D239" s="61"/>
      <c r="E239" s="12"/>
      <c r="F239" s="238"/>
      <c r="G239" s="224"/>
      <c r="H239" s="400"/>
      <c r="I239" s="379"/>
      <c r="J239" s="393"/>
      <c r="K239" s="409"/>
      <c r="L239" s="410"/>
      <c r="M239" s="256"/>
      <c r="N239" s="29"/>
    </row>
    <row r="240" spans="1:14" ht="16.899999999999999" customHeight="1">
      <c r="A240" s="25"/>
      <c r="B240" s="45" t="s">
        <v>161</v>
      </c>
      <c r="C240" s="20" t="s">
        <v>392</v>
      </c>
      <c r="D240" s="60" t="s">
        <v>376</v>
      </c>
      <c r="E240" s="21" t="s">
        <v>54</v>
      </c>
      <c r="F240" s="240"/>
      <c r="G240" s="225"/>
      <c r="H240" s="401"/>
      <c r="I240" s="402"/>
      <c r="J240" s="391"/>
      <c r="K240" s="406"/>
      <c r="L240" s="229"/>
      <c r="M240" s="257"/>
      <c r="N240" s="29"/>
    </row>
    <row r="241" spans="1:14" ht="16.899999999999999" customHeight="1">
      <c r="A241" s="27"/>
      <c r="B241" s="7"/>
      <c r="C241" s="11"/>
      <c r="D241" s="61"/>
      <c r="E241" s="12"/>
      <c r="F241" s="238"/>
      <c r="G241" s="224"/>
      <c r="H241" s="400"/>
      <c r="I241" s="379"/>
      <c r="J241" s="393"/>
      <c r="K241" s="409"/>
      <c r="L241" s="410"/>
      <c r="M241" s="434"/>
      <c r="N241" s="29"/>
    </row>
    <row r="242" spans="1:14" ht="16.899999999999999" customHeight="1">
      <c r="A242" s="25"/>
      <c r="B242" s="45" t="s">
        <v>402</v>
      </c>
      <c r="C242" s="20" t="s">
        <v>380</v>
      </c>
      <c r="D242" s="60" t="s">
        <v>376</v>
      </c>
      <c r="E242" s="21" t="s">
        <v>88</v>
      </c>
      <c r="F242" s="240"/>
      <c r="G242" s="225"/>
      <c r="H242" s="401"/>
      <c r="I242" s="402"/>
      <c r="J242" s="391"/>
      <c r="K242" s="406"/>
      <c r="L242" s="229"/>
      <c r="M242" s="257"/>
      <c r="N242" s="29"/>
    </row>
    <row r="243" spans="1:14" ht="16.899999999999999" customHeight="1">
      <c r="A243" s="27"/>
      <c r="B243" s="7"/>
      <c r="C243" s="11"/>
      <c r="D243" s="61"/>
      <c r="E243" s="12"/>
      <c r="F243" s="238"/>
      <c r="G243" s="224"/>
      <c r="H243" s="400"/>
      <c r="I243" s="379"/>
      <c r="J243" s="393"/>
      <c r="K243" s="409"/>
      <c r="L243" s="410"/>
      <c r="M243" s="259"/>
      <c r="N243" s="29"/>
    </row>
    <row r="244" spans="1:14" ht="16.899999999999999" customHeight="1">
      <c r="A244" s="25"/>
      <c r="B244" s="45" t="s">
        <v>162</v>
      </c>
      <c r="C244" s="20" t="s">
        <v>393</v>
      </c>
      <c r="D244" s="60" t="s">
        <v>376</v>
      </c>
      <c r="E244" s="21" t="s">
        <v>61</v>
      </c>
      <c r="F244" s="240"/>
      <c r="G244" s="225"/>
      <c r="H244" s="401"/>
      <c r="I244" s="402"/>
      <c r="J244" s="391"/>
      <c r="K244" s="406"/>
      <c r="L244" s="229"/>
      <c r="M244" s="257"/>
      <c r="N244" s="29"/>
    </row>
    <row r="245" spans="1:14" ht="16.899999999999999" customHeight="1">
      <c r="A245" s="179"/>
      <c r="B245" s="7"/>
      <c r="C245" s="11"/>
      <c r="D245" s="61"/>
      <c r="E245" s="12"/>
      <c r="F245" s="238"/>
      <c r="G245" s="224"/>
      <c r="H245" s="400"/>
      <c r="I245" s="379"/>
      <c r="J245" s="393"/>
      <c r="K245" s="409"/>
      <c r="L245" s="410"/>
      <c r="M245" s="259"/>
      <c r="N245" s="29"/>
    </row>
    <row r="246" spans="1:14" ht="16.899999999999999" customHeight="1">
      <c r="A246" s="187"/>
      <c r="B246" s="45" t="s">
        <v>403</v>
      </c>
      <c r="C246" s="20" t="s">
        <v>393</v>
      </c>
      <c r="D246" s="60" t="s">
        <v>376</v>
      </c>
      <c r="E246" s="21" t="s">
        <v>301</v>
      </c>
      <c r="F246" s="240"/>
      <c r="G246" s="225"/>
      <c r="H246" s="401"/>
      <c r="I246" s="402"/>
      <c r="J246" s="391"/>
      <c r="K246" s="406"/>
      <c r="L246" s="229"/>
      <c r="M246" s="257"/>
      <c r="N246" s="29"/>
    </row>
    <row r="247" spans="1:14" ht="16.899999999999999" customHeight="1">
      <c r="A247" s="27"/>
      <c r="B247" s="7"/>
      <c r="C247" s="11"/>
      <c r="D247" s="61"/>
      <c r="E247" s="12"/>
      <c r="F247" s="238"/>
      <c r="G247" s="224"/>
      <c r="H247" s="15"/>
      <c r="I247" s="61"/>
      <c r="J247" s="53"/>
      <c r="K247" s="239"/>
      <c r="L247" s="239"/>
      <c r="M247" s="259"/>
      <c r="N247" s="29"/>
    </row>
    <row r="248" spans="1:14" ht="16.899999999999999" customHeight="1">
      <c r="A248" s="25"/>
      <c r="B248" s="45" t="s">
        <v>199</v>
      </c>
      <c r="C248" s="20" t="s">
        <v>393</v>
      </c>
      <c r="D248" s="60" t="s">
        <v>376</v>
      </c>
      <c r="E248" s="21" t="s">
        <v>61</v>
      </c>
      <c r="F248" s="240"/>
      <c r="G248" s="225"/>
      <c r="H248" s="24"/>
      <c r="I248" s="60"/>
      <c r="J248" s="54"/>
      <c r="K248" s="241"/>
      <c r="L248" s="241"/>
      <c r="M248" s="257"/>
      <c r="N248" s="29"/>
    </row>
    <row r="249" spans="1:14" ht="16.899999999999999" customHeight="1">
      <c r="A249" s="29"/>
      <c r="B249" s="46"/>
      <c r="C249" s="11"/>
      <c r="D249" s="61"/>
      <c r="E249" s="31"/>
      <c r="F249" s="260"/>
      <c r="G249" s="224"/>
      <c r="H249" s="15"/>
      <c r="I249" s="61"/>
      <c r="J249" s="53"/>
      <c r="K249" s="239"/>
      <c r="L249" s="239"/>
      <c r="M249" s="259"/>
      <c r="N249" s="29"/>
    </row>
    <row r="250" spans="1:14" ht="16.899999999999999" customHeight="1">
      <c r="A250" s="25"/>
      <c r="B250" s="45" t="s">
        <v>163</v>
      </c>
      <c r="C250" s="20" t="s">
        <v>394</v>
      </c>
      <c r="D250" s="60" t="s">
        <v>376</v>
      </c>
      <c r="E250" s="21" t="s">
        <v>301</v>
      </c>
      <c r="F250" s="240"/>
      <c r="G250" s="225"/>
      <c r="H250" s="24"/>
      <c r="I250" s="60"/>
      <c r="J250" s="54"/>
      <c r="K250" s="241"/>
      <c r="L250" s="241"/>
      <c r="M250" s="257"/>
      <c r="N250" s="29"/>
    </row>
    <row r="251" spans="1:14" ht="16.899999999999999" customHeight="1">
      <c r="A251" s="29"/>
      <c r="B251" s="46"/>
      <c r="C251" s="11"/>
      <c r="D251" s="61"/>
      <c r="E251" s="31"/>
      <c r="F251" s="260"/>
      <c r="G251" s="224"/>
      <c r="H251" s="15"/>
      <c r="I251" s="61"/>
      <c r="J251" s="53"/>
      <c r="K251" s="239"/>
      <c r="L251" s="239"/>
      <c r="M251" s="259"/>
    </row>
    <row r="252" spans="1:14" ht="16.899999999999999" customHeight="1">
      <c r="A252" s="25"/>
      <c r="B252" s="45" t="s">
        <v>164</v>
      </c>
      <c r="C252" s="20" t="s">
        <v>395</v>
      </c>
      <c r="D252" s="60" t="s">
        <v>376</v>
      </c>
      <c r="E252" s="21" t="s">
        <v>301</v>
      </c>
      <c r="F252" s="240"/>
      <c r="G252" s="225"/>
      <c r="H252" s="24"/>
      <c r="I252" s="60"/>
      <c r="J252" s="54"/>
      <c r="K252" s="241"/>
      <c r="L252" s="241"/>
      <c r="M252" s="257"/>
    </row>
    <row r="253" spans="1:14" ht="16.899999999999999" customHeight="1">
      <c r="A253" s="179"/>
      <c r="B253" s="180"/>
      <c r="C253" s="203"/>
      <c r="D253" s="231"/>
      <c r="E253" s="181"/>
      <c r="F253" s="232"/>
      <c r="G253" s="272"/>
      <c r="H253" s="203"/>
      <c r="I253" s="231"/>
      <c r="J253" s="233"/>
      <c r="K253" s="234"/>
      <c r="L253" s="234"/>
      <c r="M253" s="273"/>
    </row>
    <row r="254" spans="1:14" ht="16.899999999999999" customHeight="1" thickBot="1">
      <c r="A254" s="364"/>
      <c r="B254" s="291" t="s">
        <v>165</v>
      </c>
      <c r="C254" s="292" t="s">
        <v>396</v>
      </c>
      <c r="D254" s="293" t="s">
        <v>376</v>
      </c>
      <c r="E254" s="294" t="s">
        <v>297</v>
      </c>
      <c r="F254" s="373"/>
      <c r="G254" s="374"/>
      <c r="H254" s="297"/>
      <c r="I254" s="293"/>
      <c r="J254" s="298"/>
      <c r="K254" s="300"/>
      <c r="L254" s="300"/>
      <c r="M254" s="417"/>
    </row>
    <row r="255" spans="1:14" ht="16.899999999999999" customHeight="1">
      <c r="A255" s="29"/>
      <c r="B255" s="207"/>
      <c r="C255" s="202" t="s">
        <v>304</v>
      </c>
      <c r="D255" s="61" t="s">
        <v>304</v>
      </c>
      <c r="E255" s="31"/>
      <c r="F255" s="260"/>
      <c r="G255" s="263"/>
      <c r="H255" s="202"/>
      <c r="I255" s="61"/>
      <c r="J255" s="53"/>
      <c r="K255" s="239"/>
      <c r="L255" s="239"/>
      <c r="M255" s="256"/>
    </row>
    <row r="256" spans="1:14" ht="16.899999999999999" customHeight="1">
      <c r="A256" s="222"/>
      <c r="B256" s="356" t="s">
        <v>166</v>
      </c>
      <c r="C256" s="355" t="s">
        <v>396</v>
      </c>
      <c r="D256" s="197" t="s">
        <v>376</v>
      </c>
      <c r="E256" s="198" t="s">
        <v>176</v>
      </c>
      <c r="F256" s="244"/>
      <c r="G256" s="269"/>
      <c r="H256" s="353"/>
      <c r="I256" s="197"/>
      <c r="J256" s="204"/>
      <c r="K256" s="247"/>
      <c r="L256" s="366"/>
      <c r="M256" s="191"/>
    </row>
    <row r="257" spans="1:14" ht="16.899999999999999" customHeight="1">
      <c r="A257" s="29"/>
      <c r="B257" s="207"/>
      <c r="C257" s="202" t="s">
        <v>304</v>
      </c>
      <c r="D257" s="61" t="s">
        <v>304</v>
      </c>
      <c r="E257" s="31"/>
      <c r="F257" s="260"/>
      <c r="G257" s="263"/>
      <c r="H257" s="202"/>
      <c r="I257" s="61"/>
      <c r="J257" s="53"/>
      <c r="K257" s="239"/>
      <c r="L257" s="239"/>
      <c r="M257" s="256"/>
      <c r="N257" s="29"/>
    </row>
    <row r="258" spans="1:14" ht="16.899999999999999" customHeight="1">
      <c r="A258" s="25"/>
      <c r="B258" s="45" t="s">
        <v>167</v>
      </c>
      <c r="C258" s="20" t="s">
        <v>383</v>
      </c>
      <c r="D258" s="60" t="s">
        <v>376</v>
      </c>
      <c r="E258" s="21" t="s">
        <v>301</v>
      </c>
      <c r="F258" s="240"/>
      <c r="G258" s="225"/>
      <c r="H258" s="24"/>
      <c r="I258" s="60"/>
      <c r="J258" s="54"/>
      <c r="K258" s="241"/>
      <c r="L258" s="241"/>
      <c r="M258" s="257"/>
      <c r="N258" s="29"/>
    </row>
    <row r="259" spans="1:14" ht="16.899999999999999" customHeight="1">
      <c r="A259" s="27"/>
      <c r="B259" s="7"/>
      <c r="C259" s="11"/>
      <c r="D259" s="61"/>
      <c r="E259" s="12"/>
      <c r="F259" s="238"/>
      <c r="G259" s="224"/>
      <c r="H259" s="15"/>
      <c r="I259" s="61"/>
      <c r="J259" s="53"/>
      <c r="K259" s="239"/>
      <c r="L259" s="239"/>
      <c r="M259" s="256"/>
      <c r="N259" s="29"/>
    </row>
    <row r="260" spans="1:14" ht="16.899999999999999" customHeight="1">
      <c r="A260" s="25"/>
      <c r="B260" s="45" t="s">
        <v>168</v>
      </c>
      <c r="C260" s="20" t="s">
        <v>397</v>
      </c>
      <c r="D260" s="60" t="s">
        <v>376</v>
      </c>
      <c r="E260" s="21" t="s">
        <v>301</v>
      </c>
      <c r="F260" s="240"/>
      <c r="G260" s="225"/>
      <c r="H260" s="24"/>
      <c r="I260" s="60"/>
      <c r="J260" s="54"/>
      <c r="K260" s="241"/>
      <c r="L260" s="241"/>
      <c r="M260" s="257"/>
      <c r="N260" s="29"/>
    </row>
    <row r="261" spans="1:14" ht="16.899999999999999" customHeight="1">
      <c r="A261" s="29"/>
      <c r="B261" s="7"/>
      <c r="C261" s="11"/>
      <c r="D261" s="61"/>
      <c r="E261" s="12"/>
      <c r="F261" s="238"/>
      <c r="G261" s="224"/>
      <c r="H261" s="15"/>
      <c r="I261" s="61"/>
      <c r="J261" s="53"/>
      <c r="K261" s="239"/>
      <c r="L261" s="239"/>
      <c r="M261" s="256"/>
      <c r="N261" s="29"/>
    </row>
    <row r="262" spans="1:14" ht="16.899999999999999" customHeight="1">
      <c r="A262" s="29"/>
      <c r="B262" s="45" t="s">
        <v>169</v>
      </c>
      <c r="C262" s="20" t="s">
        <v>398</v>
      </c>
      <c r="D262" s="60" t="s">
        <v>376</v>
      </c>
      <c r="E262" s="21" t="s">
        <v>301</v>
      </c>
      <c r="F262" s="240"/>
      <c r="G262" s="225"/>
      <c r="H262" s="401"/>
      <c r="I262" s="402"/>
      <c r="J262" s="391"/>
      <c r="K262" s="406"/>
      <c r="L262" s="229"/>
      <c r="M262" s="257"/>
      <c r="N262" s="29"/>
    </row>
    <row r="263" spans="1:14" ht="16.899999999999999" customHeight="1">
      <c r="A263" s="27"/>
      <c r="B263" s="258"/>
      <c r="C263" s="11"/>
      <c r="D263" s="61"/>
      <c r="E263" s="12"/>
      <c r="F263" s="238"/>
      <c r="G263" s="224"/>
      <c r="H263" s="400"/>
      <c r="I263" s="379"/>
      <c r="J263" s="393"/>
      <c r="K263" s="409"/>
      <c r="L263" s="410"/>
      <c r="M263" s="256"/>
      <c r="N263" s="29"/>
    </row>
    <row r="264" spans="1:14" ht="16.899999999999999" customHeight="1">
      <c r="A264" s="25"/>
      <c r="B264" s="45" t="s">
        <v>350</v>
      </c>
      <c r="C264" s="20" t="s">
        <v>381</v>
      </c>
      <c r="D264" s="60" t="s">
        <v>376</v>
      </c>
      <c r="E264" s="21" t="s">
        <v>176</v>
      </c>
      <c r="F264" s="240"/>
      <c r="G264" s="225"/>
      <c r="H264" s="24"/>
      <c r="I264" s="60"/>
      <c r="J264" s="54"/>
      <c r="K264" s="241"/>
      <c r="L264" s="241"/>
      <c r="M264" s="257"/>
      <c r="N264" s="29"/>
    </row>
    <row r="265" spans="1:14" ht="16.899999999999999" customHeight="1">
      <c r="A265" s="27"/>
      <c r="B265" s="258"/>
      <c r="C265" s="11"/>
      <c r="D265" s="61"/>
      <c r="E265" s="12"/>
      <c r="F265" s="238"/>
      <c r="G265" s="224"/>
      <c r="H265" s="400"/>
      <c r="I265" s="379"/>
      <c r="J265" s="393"/>
      <c r="K265" s="409"/>
      <c r="L265" s="410"/>
      <c r="M265" s="256"/>
      <c r="N265" s="29"/>
    </row>
    <row r="266" spans="1:14" ht="16.899999999999999" customHeight="1">
      <c r="A266" s="29"/>
      <c r="B266" s="45" t="s">
        <v>170</v>
      </c>
      <c r="C266" s="20" t="s">
        <v>399</v>
      </c>
      <c r="D266" s="60" t="s">
        <v>376</v>
      </c>
      <c r="E266" s="21" t="s">
        <v>54</v>
      </c>
      <c r="F266" s="240"/>
      <c r="G266" s="225"/>
      <c r="H266" s="401"/>
      <c r="I266" s="402"/>
      <c r="J266" s="391"/>
      <c r="K266" s="406"/>
      <c r="L266" s="229"/>
      <c r="M266" s="257"/>
      <c r="N266" s="29"/>
    </row>
    <row r="267" spans="1:14" ht="16.899999999999999" customHeight="1">
      <c r="A267" s="27"/>
      <c r="B267" s="7"/>
      <c r="C267" s="11"/>
      <c r="D267" s="61"/>
      <c r="E267" s="12"/>
      <c r="F267" s="238"/>
      <c r="G267" s="224"/>
      <c r="H267" s="400"/>
      <c r="I267" s="379"/>
      <c r="J267" s="393"/>
      <c r="K267" s="409"/>
      <c r="L267" s="410"/>
      <c r="M267" s="259"/>
      <c r="N267" s="29"/>
    </row>
    <row r="268" spans="1:14" ht="16.899999999999999" customHeight="1">
      <c r="A268" s="25"/>
      <c r="B268" s="45" t="s">
        <v>171</v>
      </c>
      <c r="C268" s="20" t="s">
        <v>383</v>
      </c>
      <c r="D268" s="60" t="s">
        <v>376</v>
      </c>
      <c r="E268" s="21" t="s">
        <v>88</v>
      </c>
      <c r="F268" s="240"/>
      <c r="G268" s="225"/>
      <c r="H268" s="401"/>
      <c r="I268" s="402"/>
      <c r="J268" s="391"/>
      <c r="K268" s="406"/>
      <c r="L268" s="229"/>
      <c r="M268" s="257"/>
      <c r="N268" s="29"/>
    </row>
    <row r="269" spans="1:14" ht="16.899999999999999" customHeight="1">
      <c r="A269" s="27"/>
      <c r="B269" s="7"/>
      <c r="C269" s="11"/>
      <c r="D269" s="61"/>
      <c r="E269" s="12"/>
      <c r="F269" s="238"/>
      <c r="G269" s="224"/>
      <c r="H269" s="400"/>
      <c r="I269" s="379"/>
      <c r="J269" s="393"/>
      <c r="K269" s="409"/>
      <c r="L269" s="410"/>
      <c r="M269" s="256"/>
      <c r="N269" s="29"/>
    </row>
    <row r="270" spans="1:14" ht="16.899999999999999" customHeight="1">
      <c r="A270" s="25"/>
      <c r="B270" s="45" t="s">
        <v>172</v>
      </c>
      <c r="C270" s="20" t="s">
        <v>375</v>
      </c>
      <c r="D270" s="60" t="s">
        <v>376</v>
      </c>
      <c r="E270" s="21" t="s">
        <v>88</v>
      </c>
      <c r="F270" s="240"/>
      <c r="G270" s="225"/>
      <c r="H270" s="401"/>
      <c r="I270" s="402"/>
      <c r="J270" s="391"/>
      <c r="K270" s="406"/>
      <c r="L270" s="229"/>
      <c r="M270" s="257"/>
      <c r="N270" s="29"/>
    </row>
    <row r="271" spans="1:14" ht="16.899999999999999" customHeight="1">
      <c r="A271" s="27"/>
      <c r="B271" s="46"/>
      <c r="C271" s="11"/>
      <c r="D271" s="61"/>
      <c r="E271" s="12"/>
      <c r="F271" s="238"/>
      <c r="G271" s="224"/>
      <c r="H271" s="400"/>
      <c r="I271" s="379"/>
      <c r="J271" s="393"/>
      <c r="K271" s="409"/>
      <c r="L271" s="410"/>
      <c r="M271" s="256"/>
      <c r="N271" s="29"/>
    </row>
    <row r="272" spans="1:14" ht="16.899999999999999" customHeight="1">
      <c r="A272" s="25"/>
      <c r="B272" s="45" t="s">
        <v>173</v>
      </c>
      <c r="C272" s="20" t="s">
        <v>400</v>
      </c>
      <c r="D272" s="60" t="s">
        <v>376</v>
      </c>
      <c r="E272" s="21" t="s">
        <v>88</v>
      </c>
      <c r="F272" s="240"/>
      <c r="G272" s="225"/>
      <c r="H272" s="401"/>
      <c r="I272" s="402"/>
      <c r="J272" s="391"/>
      <c r="K272" s="406"/>
      <c r="L272" s="229"/>
      <c r="M272" s="257"/>
      <c r="N272" s="29"/>
    </row>
    <row r="273" spans="1:14" ht="16.899999999999999" customHeight="1">
      <c r="A273" s="27"/>
      <c r="B273" s="7"/>
      <c r="C273" s="11"/>
      <c r="D273" s="61"/>
      <c r="E273" s="12"/>
      <c r="F273" s="238"/>
      <c r="G273" s="224"/>
      <c r="H273" s="400"/>
      <c r="I273" s="379"/>
      <c r="J273" s="393"/>
      <c r="K273" s="409"/>
      <c r="L273" s="410"/>
      <c r="M273" s="259"/>
      <c r="N273" s="29"/>
    </row>
    <row r="274" spans="1:14" ht="16.899999999999999" customHeight="1">
      <c r="A274" s="25"/>
      <c r="B274" s="45" t="s">
        <v>174</v>
      </c>
      <c r="C274" s="20" t="s">
        <v>390</v>
      </c>
      <c r="D274" s="60" t="s">
        <v>376</v>
      </c>
      <c r="E274" s="21" t="s">
        <v>54</v>
      </c>
      <c r="F274" s="240"/>
      <c r="G274" s="225"/>
      <c r="H274" s="401"/>
      <c r="I274" s="402"/>
      <c r="J274" s="391"/>
      <c r="K274" s="406"/>
      <c r="L274" s="229"/>
      <c r="M274" s="257"/>
      <c r="N274" s="29"/>
    </row>
    <row r="275" spans="1:14" ht="16.899999999999999" customHeight="1">
      <c r="A275" s="27"/>
      <c r="B275" s="7"/>
      <c r="C275" s="11"/>
      <c r="D275" s="61"/>
      <c r="E275" s="12"/>
      <c r="F275" s="238"/>
      <c r="G275" s="224"/>
      <c r="H275" s="400"/>
      <c r="I275" s="379"/>
      <c r="J275" s="393"/>
      <c r="K275" s="409"/>
      <c r="L275" s="410"/>
      <c r="M275" s="259"/>
      <c r="N275" s="29"/>
    </row>
    <row r="276" spans="1:14" ht="16.899999999999999" customHeight="1">
      <c r="A276" s="25"/>
      <c r="B276" s="45" t="s">
        <v>175</v>
      </c>
      <c r="C276" s="20" t="s">
        <v>390</v>
      </c>
      <c r="D276" s="60" t="s">
        <v>376</v>
      </c>
      <c r="E276" s="21" t="s">
        <v>54</v>
      </c>
      <c r="F276" s="240"/>
      <c r="G276" s="225"/>
      <c r="H276" s="401"/>
      <c r="I276" s="402"/>
      <c r="J276" s="391"/>
      <c r="K276" s="406"/>
      <c r="L276" s="229"/>
      <c r="M276" s="257"/>
      <c r="N276" s="29"/>
    </row>
    <row r="277" spans="1:14" ht="16.899999999999999" customHeight="1">
      <c r="A277" s="29"/>
      <c r="B277" s="207"/>
      <c r="C277" s="214"/>
      <c r="D277" s="61"/>
      <c r="E277" s="31"/>
      <c r="F277" s="260"/>
      <c r="G277" s="263"/>
      <c r="H277" s="378"/>
      <c r="I277" s="379"/>
      <c r="J277" s="423"/>
      <c r="K277" s="424"/>
      <c r="L277" s="425"/>
      <c r="M277" s="259"/>
      <c r="N277" s="29"/>
    </row>
    <row r="278" spans="1:14" ht="16.899999999999999" customHeight="1">
      <c r="A278" s="29"/>
      <c r="B278" s="356" t="s">
        <v>318</v>
      </c>
      <c r="C278" s="20" t="s">
        <v>375</v>
      </c>
      <c r="D278" s="60" t="s">
        <v>376</v>
      </c>
      <c r="E278" s="21" t="s">
        <v>56</v>
      </c>
      <c r="F278" s="240"/>
      <c r="G278" s="225"/>
      <c r="H278" s="382"/>
      <c r="I278" s="383"/>
      <c r="J278" s="365"/>
      <c r="K278" s="431"/>
      <c r="L278" s="366"/>
      <c r="M278" s="257"/>
      <c r="N278" s="29"/>
    </row>
    <row r="279" spans="1:14" ht="16.899999999999999" customHeight="1">
      <c r="A279" s="27"/>
      <c r="B279" s="207"/>
      <c r="C279" s="202"/>
      <c r="D279" s="61"/>
      <c r="E279" s="31"/>
      <c r="F279" s="260"/>
      <c r="G279" s="263"/>
      <c r="H279" s="202"/>
      <c r="I279" s="61"/>
      <c r="J279" s="53"/>
      <c r="K279" s="239"/>
      <c r="L279" s="239"/>
      <c r="M279" s="259"/>
      <c r="N279" s="29"/>
    </row>
    <row r="280" spans="1:14" ht="16.899999999999999" customHeight="1">
      <c r="A280" s="25"/>
      <c r="B280" s="45" t="s">
        <v>153</v>
      </c>
      <c r="C280" s="20" t="s">
        <v>375</v>
      </c>
      <c r="D280" s="60" t="s">
        <v>376</v>
      </c>
      <c r="E280" s="21" t="s">
        <v>56</v>
      </c>
      <c r="F280" s="262"/>
      <c r="G280" s="225"/>
      <c r="H280" s="24"/>
      <c r="I280" s="60"/>
      <c r="J280" s="54"/>
      <c r="K280" s="241"/>
      <c r="L280" s="241"/>
      <c r="M280" s="257"/>
      <c r="N280" s="29"/>
    </row>
    <row r="281" spans="1:14" ht="16.899999999999999" customHeight="1">
      <c r="A281" s="29"/>
      <c r="B281" s="46"/>
      <c r="C281" s="15" t="s">
        <v>304</v>
      </c>
      <c r="D281" s="61" t="s">
        <v>304</v>
      </c>
      <c r="E281" s="31"/>
      <c r="F281" s="260"/>
      <c r="G281" s="224"/>
      <c r="H281" s="15"/>
      <c r="I281" s="61"/>
      <c r="J281" s="53"/>
      <c r="K281" s="239"/>
      <c r="L281" s="239"/>
      <c r="M281" s="256"/>
    </row>
    <row r="282" spans="1:14" ht="16.899999999999999" customHeight="1" thickBot="1">
      <c r="A282" s="51" t="s">
        <v>181</v>
      </c>
      <c r="B282" s="199"/>
      <c r="C282" s="200" t="s">
        <v>304</v>
      </c>
      <c r="D282" s="62" t="s">
        <v>304</v>
      </c>
      <c r="E282" s="36"/>
      <c r="F282" s="235"/>
      <c r="G282" s="236"/>
      <c r="H282" s="201"/>
      <c r="I282" s="62"/>
      <c r="J282" s="55"/>
      <c r="K282" s="237"/>
      <c r="L282" s="397"/>
      <c r="M282" s="411"/>
    </row>
    <row r="283" spans="1:14" ht="16.899999999999999" customHeight="1">
      <c r="A283" s="16"/>
      <c r="B283" s="248"/>
      <c r="C283" s="249" t="s">
        <v>304</v>
      </c>
      <c r="D283" s="59" t="s">
        <v>304</v>
      </c>
      <c r="E283" s="250"/>
      <c r="F283" s="251"/>
      <c r="G283" s="224"/>
      <c r="H283" s="249"/>
      <c r="I283" s="59"/>
      <c r="J283" s="252"/>
      <c r="K283" s="253"/>
      <c r="L283" s="253"/>
      <c r="M283" s="254"/>
      <c r="N283" s="29"/>
    </row>
    <row r="284" spans="1:14" ht="16.899999999999999" customHeight="1">
      <c r="A284" s="25" t="str">
        <f>A154</f>
        <v>(4)．据付工事</v>
      </c>
      <c r="B284" s="45"/>
      <c r="C284" s="20" t="s">
        <v>304</v>
      </c>
      <c r="D284" s="60" t="s">
        <v>304</v>
      </c>
      <c r="E284" s="21"/>
      <c r="F284" s="240"/>
      <c r="G284" s="225"/>
      <c r="H284" s="24"/>
      <c r="I284" s="60"/>
      <c r="J284" s="54"/>
      <c r="K284" s="241"/>
      <c r="L284" s="241"/>
      <c r="M284" s="255"/>
      <c r="N284" s="29"/>
    </row>
    <row r="285" spans="1:14" ht="16.899999999999999" customHeight="1">
      <c r="A285" s="27"/>
      <c r="B285" s="7"/>
      <c r="C285" s="11"/>
      <c r="D285" s="61"/>
      <c r="E285" s="12"/>
      <c r="F285" s="238"/>
      <c r="G285" s="224"/>
      <c r="H285" s="15"/>
      <c r="I285" s="61"/>
      <c r="J285" s="53"/>
      <c r="K285" s="239"/>
      <c r="L285" s="239"/>
      <c r="M285" s="256"/>
      <c r="N285" s="29"/>
    </row>
    <row r="286" spans="1:14" ht="16.899999999999999" customHeight="1">
      <c r="A286" s="25"/>
      <c r="B286" s="45" t="s">
        <v>177</v>
      </c>
      <c r="C286" s="20" t="s">
        <v>396</v>
      </c>
      <c r="D286" s="60" t="s">
        <v>376</v>
      </c>
      <c r="E286" s="21" t="s">
        <v>183</v>
      </c>
      <c r="F286" s="240"/>
      <c r="G286" s="225"/>
      <c r="H286" s="24"/>
      <c r="I286" s="60"/>
      <c r="J286" s="54"/>
      <c r="K286" s="241"/>
      <c r="L286" s="241"/>
      <c r="M286" s="257"/>
      <c r="N286" s="29"/>
    </row>
    <row r="287" spans="1:14" ht="16.899999999999999" customHeight="1">
      <c r="A287" s="29"/>
      <c r="B287" s="7"/>
      <c r="C287" s="11"/>
      <c r="D287" s="61"/>
      <c r="E287" s="12"/>
      <c r="F287" s="238"/>
      <c r="G287" s="224"/>
      <c r="H287" s="15"/>
      <c r="I287" s="61"/>
      <c r="J287" s="53"/>
      <c r="K287" s="239"/>
      <c r="L287" s="239"/>
      <c r="M287" s="256"/>
      <c r="N287" s="29"/>
    </row>
    <row r="288" spans="1:14" ht="16.899999999999999" customHeight="1">
      <c r="A288" s="29"/>
      <c r="B288" s="45" t="s">
        <v>178</v>
      </c>
      <c r="C288" s="20" t="s">
        <v>375</v>
      </c>
      <c r="D288" s="60" t="s">
        <v>376</v>
      </c>
      <c r="E288" s="21" t="s">
        <v>183</v>
      </c>
      <c r="F288" s="240"/>
      <c r="G288" s="225"/>
      <c r="H288" s="401"/>
      <c r="I288" s="402"/>
      <c r="J288" s="391"/>
      <c r="K288" s="406"/>
      <c r="L288" s="229"/>
      <c r="M288" s="257"/>
      <c r="N288" s="29"/>
    </row>
    <row r="289" spans="1:14" ht="16.899999999999999" customHeight="1">
      <c r="A289" s="27"/>
      <c r="B289" s="258"/>
      <c r="C289" s="11"/>
      <c r="D289" s="61"/>
      <c r="E289" s="12"/>
      <c r="F289" s="238"/>
      <c r="G289" s="224"/>
      <c r="H289" s="400"/>
      <c r="I289" s="379"/>
      <c r="J289" s="393"/>
      <c r="K289" s="409"/>
      <c r="L289" s="410"/>
      <c r="M289" s="256"/>
      <c r="N289" s="29"/>
    </row>
    <row r="290" spans="1:14" ht="16.899999999999999" customHeight="1">
      <c r="A290" s="29"/>
      <c r="B290" s="45" t="s">
        <v>179</v>
      </c>
      <c r="C290" s="20" t="s">
        <v>382</v>
      </c>
      <c r="D290" s="60" t="s">
        <v>376</v>
      </c>
      <c r="E290" s="21" t="s">
        <v>297</v>
      </c>
      <c r="F290" s="240"/>
      <c r="G290" s="225"/>
      <c r="H290" s="401"/>
      <c r="I290" s="402"/>
      <c r="J290" s="391"/>
      <c r="K290" s="406"/>
      <c r="L290" s="229"/>
      <c r="M290" s="257"/>
      <c r="N290" s="29"/>
    </row>
    <row r="291" spans="1:14" ht="16.899999999999999" customHeight="1">
      <c r="A291" s="27"/>
      <c r="B291" s="7"/>
      <c r="C291" s="11"/>
      <c r="D291" s="61"/>
      <c r="E291" s="12"/>
      <c r="F291" s="238"/>
      <c r="G291" s="224"/>
      <c r="H291" s="400"/>
      <c r="I291" s="379"/>
      <c r="J291" s="393"/>
      <c r="K291" s="409"/>
      <c r="L291" s="410"/>
      <c r="M291" s="259"/>
      <c r="N291" s="29"/>
    </row>
    <row r="292" spans="1:14" ht="16.899999999999999" customHeight="1">
      <c r="A292" s="25"/>
      <c r="B292" s="45" t="s">
        <v>180</v>
      </c>
      <c r="C292" s="20" t="s">
        <v>375</v>
      </c>
      <c r="D292" s="60" t="s">
        <v>376</v>
      </c>
      <c r="E292" s="21" t="s">
        <v>56</v>
      </c>
      <c r="F292" s="262"/>
      <c r="G292" s="225"/>
      <c r="H292" s="401"/>
      <c r="I292" s="402"/>
      <c r="J292" s="391"/>
      <c r="K292" s="406"/>
      <c r="L292" s="229"/>
      <c r="M292" s="257"/>
      <c r="N292" s="29"/>
    </row>
    <row r="293" spans="1:14" ht="16.899999999999999" customHeight="1">
      <c r="A293" s="27"/>
      <c r="B293" s="7"/>
      <c r="C293" s="11"/>
      <c r="D293" s="61"/>
      <c r="E293" s="12"/>
      <c r="F293" s="261"/>
      <c r="G293" s="224"/>
      <c r="H293" s="400"/>
      <c r="I293" s="379"/>
      <c r="J293" s="393"/>
      <c r="K293" s="409"/>
      <c r="L293" s="410"/>
      <c r="M293" s="256"/>
      <c r="N293" s="29"/>
    </row>
    <row r="294" spans="1:14" ht="16.899999999999999" customHeight="1">
      <c r="A294" s="25"/>
      <c r="B294" s="45" t="s">
        <v>153</v>
      </c>
      <c r="C294" s="20" t="s">
        <v>375</v>
      </c>
      <c r="D294" s="60" t="s">
        <v>376</v>
      </c>
      <c r="E294" s="21" t="s">
        <v>56</v>
      </c>
      <c r="F294" s="262"/>
      <c r="G294" s="225"/>
      <c r="H294" s="401"/>
      <c r="I294" s="402"/>
      <c r="J294" s="391"/>
      <c r="K294" s="406"/>
      <c r="L294" s="229"/>
      <c r="M294" s="257"/>
      <c r="N294" s="29"/>
    </row>
    <row r="295" spans="1:14" ht="16.899999999999999" customHeight="1">
      <c r="A295" s="27"/>
      <c r="B295" s="46"/>
      <c r="C295" s="11"/>
      <c r="D295" s="61"/>
      <c r="E295" s="12"/>
      <c r="F295" s="238"/>
      <c r="G295" s="224"/>
      <c r="H295" s="400"/>
      <c r="I295" s="379"/>
      <c r="J295" s="393"/>
      <c r="K295" s="409"/>
      <c r="L295" s="410"/>
      <c r="M295" s="256"/>
      <c r="N295" s="29"/>
    </row>
    <row r="296" spans="1:14" ht="16.899999999999999" customHeight="1">
      <c r="A296" s="25"/>
      <c r="B296" s="45"/>
      <c r="C296" s="20" t="s">
        <v>304</v>
      </c>
      <c r="D296" s="60" t="s">
        <v>304</v>
      </c>
      <c r="E296" s="21"/>
      <c r="F296" s="240"/>
      <c r="G296" s="225"/>
      <c r="H296" s="401"/>
      <c r="I296" s="402"/>
      <c r="J296" s="391"/>
      <c r="K296" s="406"/>
      <c r="L296" s="229"/>
      <c r="M296" s="257"/>
      <c r="N296" s="29"/>
    </row>
    <row r="297" spans="1:14" ht="16.899999999999999" customHeight="1">
      <c r="A297" s="27"/>
      <c r="B297" s="7"/>
      <c r="C297" s="11"/>
      <c r="D297" s="61"/>
      <c r="E297" s="12"/>
      <c r="F297" s="238"/>
      <c r="G297" s="224"/>
      <c r="H297" s="400"/>
      <c r="I297" s="379"/>
      <c r="J297" s="393"/>
      <c r="K297" s="409"/>
      <c r="L297" s="410"/>
      <c r="M297" s="259"/>
      <c r="N297" s="29"/>
    </row>
    <row r="298" spans="1:14" ht="16.899999999999999" customHeight="1">
      <c r="A298" s="412" t="s">
        <v>182</v>
      </c>
      <c r="B298" s="45"/>
      <c r="C298" s="20" t="s">
        <v>304</v>
      </c>
      <c r="D298" s="60" t="s">
        <v>304</v>
      </c>
      <c r="E298" s="21"/>
      <c r="F298" s="240"/>
      <c r="G298" s="225"/>
      <c r="H298" s="401"/>
      <c r="I298" s="402"/>
      <c r="J298" s="391"/>
      <c r="K298" s="406"/>
      <c r="L298" s="229"/>
      <c r="M298" s="257"/>
      <c r="N298" s="29"/>
    </row>
    <row r="299" spans="1:14" ht="16.899999999999999" customHeight="1">
      <c r="A299" s="29"/>
      <c r="B299" s="7"/>
      <c r="C299" s="11"/>
      <c r="D299" s="61"/>
      <c r="E299" s="12"/>
      <c r="F299" s="238"/>
      <c r="G299" s="224"/>
      <c r="H299" s="400"/>
      <c r="I299" s="379"/>
      <c r="J299" s="393"/>
      <c r="K299" s="409"/>
      <c r="L299" s="410"/>
      <c r="M299" s="259"/>
      <c r="N299" s="29"/>
    </row>
    <row r="300" spans="1:14" ht="16.899999999999999" customHeight="1">
      <c r="A300" s="25"/>
      <c r="B300" s="45"/>
      <c r="C300" s="20" t="s">
        <v>304</v>
      </c>
      <c r="D300" s="60" t="s">
        <v>304</v>
      </c>
      <c r="E300" s="21"/>
      <c r="F300" s="240"/>
      <c r="G300" s="225"/>
      <c r="H300" s="401"/>
      <c r="I300" s="402"/>
      <c r="J300" s="391"/>
      <c r="K300" s="406"/>
      <c r="L300" s="229"/>
      <c r="M300" s="257"/>
      <c r="N300" s="29"/>
    </row>
    <row r="301" spans="1:14" ht="16.899999999999999" customHeight="1">
      <c r="A301" s="27"/>
      <c r="B301" s="7"/>
      <c r="C301" s="11"/>
      <c r="D301" s="61"/>
      <c r="E301" s="12"/>
      <c r="F301" s="238"/>
      <c r="G301" s="224"/>
      <c r="H301" s="15"/>
      <c r="I301" s="61"/>
      <c r="J301" s="53"/>
      <c r="K301" s="239"/>
      <c r="L301" s="239"/>
      <c r="M301" s="259"/>
      <c r="N301" s="29"/>
    </row>
    <row r="302" spans="1:14" ht="16.899999999999999" customHeight="1">
      <c r="A302" s="25" t="str">
        <f>A156</f>
        <v>(5)．二次側配管設備</v>
      </c>
      <c r="B302" s="45"/>
      <c r="C302" s="20" t="s">
        <v>304</v>
      </c>
      <c r="D302" s="60" t="s">
        <v>304</v>
      </c>
      <c r="E302" s="21"/>
      <c r="F302" s="240"/>
      <c r="G302" s="225"/>
      <c r="H302" s="24"/>
      <c r="I302" s="60"/>
      <c r="J302" s="54"/>
      <c r="K302" s="241"/>
      <c r="L302" s="241"/>
      <c r="M302" s="255"/>
      <c r="N302" s="29"/>
    </row>
    <row r="303" spans="1:14" ht="16.899999999999999" customHeight="1">
      <c r="A303" s="29"/>
      <c r="B303" s="46"/>
      <c r="C303" s="11"/>
      <c r="D303" s="61"/>
      <c r="E303" s="31"/>
      <c r="F303" s="260"/>
      <c r="G303" s="224"/>
      <c r="H303" s="15"/>
      <c r="I303" s="61"/>
      <c r="J303" s="53"/>
      <c r="K303" s="239"/>
      <c r="L303" s="239"/>
      <c r="M303" s="259"/>
      <c r="N303" s="29"/>
    </row>
    <row r="304" spans="1:14" ht="16.899999999999999" customHeight="1">
      <c r="A304" s="25"/>
      <c r="B304" s="45" t="s">
        <v>184</v>
      </c>
      <c r="C304" s="20" t="s">
        <v>375</v>
      </c>
      <c r="D304" s="60" t="s">
        <v>376</v>
      </c>
      <c r="E304" s="21" t="s">
        <v>56</v>
      </c>
      <c r="F304" s="262"/>
      <c r="G304" s="225"/>
      <c r="H304" s="24"/>
      <c r="I304" s="60"/>
      <c r="J304" s="54"/>
      <c r="K304" s="241"/>
      <c r="L304" s="241"/>
      <c r="M304" s="257"/>
      <c r="N304" s="29"/>
    </row>
    <row r="305" spans="1:14" ht="16.899999999999999" customHeight="1">
      <c r="A305" s="29"/>
      <c r="B305" s="46"/>
      <c r="C305" s="11"/>
      <c r="D305" s="61"/>
      <c r="E305" s="31"/>
      <c r="F305" s="260"/>
      <c r="G305" s="224"/>
      <c r="H305" s="15"/>
      <c r="I305" s="61"/>
      <c r="J305" s="53"/>
      <c r="K305" s="239"/>
      <c r="L305" s="239"/>
      <c r="M305" s="259"/>
    </row>
    <row r="306" spans="1:14" ht="16.899999999999999" customHeight="1">
      <c r="A306" s="25"/>
      <c r="B306" s="45" t="s">
        <v>185</v>
      </c>
      <c r="C306" s="20" t="s">
        <v>304</v>
      </c>
      <c r="D306" s="60" t="s">
        <v>304</v>
      </c>
      <c r="E306" s="21"/>
      <c r="F306" s="240"/>
      <c r="G306" s="225"/>
      <c r="H306" s="24"/>
      <c r="I306" s="60"/>
      <c r="J306" s="54"/>
      <c r="K306" s="241"/>
      <c r="L306" s="241"/>
      <c r="M306" s="255"/>
    </row>
    <row r="307" spans="1:14" ht="16.899999999999999" customHeight="1">
      <c r="A307" s="29"/>
      <c r="B307" s="46"/>
      <c r="C307" s="11"/>
      <c r="D307" s="61"/>
      <c r="E307" s="31"/>
      <c r="F307" s="260"/>
      <c r="G307" s="224"/>
      <c r="H307" s="15"/>
      <c r="I307" s="61"/>
      <c r="J307" s="53"/>
      <c r="K307" s="239"/>
      <c r="L307" s="239"/>
      <c r="M307" s="256"/>
    </row>
    <row r="308" spans="1:14" ht="16.899999999999999" customHeight="1">
      <c r="A308" s="25"/>
      <c r="B308" s="45"/>
      <c r="C308" s="20" t="s">
        <v>304</v>
      </c>
      <c r="D308" s="60" t="s">
        <v>304</v>
      </c>
      <c r="E308" s="21"/>
      <c r="F308" s="240"/>
      <c r="G308" s="225"/>
      <c r="H308" s="24"/>
      <c r="I308" s="60"/>
      <c r="J308" s="54"/>
      <c r="K308" s="241"/>
      <c r="L308" s="241"/>
      <c r="M308" s="255"/>
    </row>
    <row r="309" spans="1:14" ht="16.899999999999999" customHeight="1">
      <c r="A309" s="29"/>
      <c r="B309" s="46"/>
      <c r="C309" s="15" t="s">
        <v>304</v>
      </c>
      <c r="D309" s="61" t="s">
        <v>304</v>
      </c>
      <c r="E309" s="31"/>
      <c r="F309" s="260"/>
      <c r="G309" s="224"/>
      <c r="H309" s="15"/>
      <c r="I309" s="61"/>
      <c r="J309" s="53"/>
      <c r="K309" s="239"/>
      <c r="L309" s="239"/>
      <c r="M309" s="256"/>
    </row>
    <row r="310" spans="1:14" ht="16.899999999999999" customHeight="1" thickBot="1">
      <c r="A310" s="51" t="s">
        <v>186</v>
      </c>
      <c r="B310" s="199"/>
      <c r="C310" s="200" t="s">
        <v>304</v>
      </c>
      <c r="D310" s="62" t="s">
        <v>304</v>
      </c>
      <c r="E310" s="36"/>
      <c r="F310" s="235"/>
      <c r="G310" s="236"/>
      <c r="H310" s="201"/>
      <c r="I310" s="62"/>
      <c r="J310" s="55"/>
      <c r="K310" s="237"/>
      <c r="L310" s="397"/>
      <c r="M310" s="411"/>
    </row>
    <row r="311" spans="1:14" ht="16.899999999999999" customHeight="1">
      <c r="A311" s="16"/>
      <c r="B311" s="248"/>
      <c r="C311" s="249" t="s">
        <v>304</v>
      </c>
      <c r="D311" s="59" t="s">
        <v>304</v>
      </c>
      <c r="E311" s="250"/>
      <c r="F311" s="251"/>
      <c r="G311" s="224"/>
      <c r="H311" s="249"/>
      <c r="I311" s="59"/>
      <c r="J311" s="252"/>
      <c r="K311" s="253"/>
      <c r="L311" s="253"/>
      <c r="M311" s="254"/>
      <c r="N311" s="29"/>
    </row>
    <row r="312" spans="1:14" ht="16.899999999999999" customHeight="1">
      <c r="A312" s="25" t="str">
        <f>A158</f>
        <v>(6)．二次側電気設備</v>
      </c>
      <c r="B312" s="45"/>
      <c r="C312" s="20" t="s">
        <v>304</v>
      </c>
      <c r="D312" s="60" t="s">
        <v>304</v>
      </c>
      <c r="E312" s="21"/>
      <c r="F312" s="240"/>
      <c r="G312" s="225"/>
      <c r="H312" s="24"/>
      <c r="I312" s="60"/>
      <c r="J312" s="54"/>
      <c r="K312" s="241"/>
      <c r="L312" s="241"/>
      <c r="M312" s="255"/>
      <c r="N312" s="29"/>
    </row>
    <row r="313" spans="1:14" ht="16.899999999999999" customHeight="1">
      <c r="A313" s="27"/>
      <c r="B313" s="7"/>
      <c r="C313" s="11"/>
      <c r="D313" s="61"/>
      <c r="E313" s="12"/>
      <c r="F313" s="238"/>
      <c r="G313" s="224"/>
      <c r="H313" s="15"/>
      <c r="I313" s="61"/>
      <c r="J313" s="53"/>
      <c r="K313" s="239"/>
      <c r="L313" s="239"/>
      <c r="M313" s="256"/>
      <c r="N313" s="29"/>
    </row>
    <row r="314" spans="1:14" ht="16.899999999999999" customHeight="1">
      <c r="A314" s="25"/>
      <c r="B314" s="45" t="s">
        <v>187</v>
      </c>
      <c r="C314" s="20" t="s">
        <v>375</v>
      </c>
      <c r="D314" s="60" t="s">
        <v>376</v>
      </c>
      <c r="E314" s="21" t="s">
        <v>56</v>
      </c>
      <c r="F314" s="262"/>
      <c r="G314" s="225"/>
      <c r="H314" s="24"/>
      <c r="I314" s="60"/>
      <c r="J314" s="54"/>
      <c r="K314" s="241"/>
      <c r="L314" s="241"/>
      <c r="M314" s="257"/>
      <c r="N314" s="29"/>
    </row>
    <row r="315" spans="1:14" ht="16.899999999999999" customHeight="1">
      <c r="A315" s="29"/>
      <c r="B315" s="7"/>
      <c r="C315" s="11"/>
      <c r="D315" s="61"/>
      <c r="E315" s="12"/>
      <c r="F315" s="261"/>
      <c r="G315" s="224"/>
      <c r="H315" s="15"/>
      <c r="I315" s="61"/>
      <c r="J315" s="53"/>
      <c r="K315" s="239"/>
      <c r="L315" s="239"/>
      <c r="M315" s="256"/>
      <c r="N315" s="29"/>
    </row>
    <row r="316" spans="1:14" ht="16.899999999999999" customHeight="1">
      <c r="A316" s="29"/>
      <c r="B316" s="45" t="s">
        <v>188</v>
      </c>
      <c r="C316" s="20" t="s">
        <v>304</v>
      </c>
      <c r="D316" s="60" t="s">
        <v>304</v>
      </c>
      <c r="E316" s="21"/>
      <c r="F316" s="262"/>
      <c r="G316" s="225"/>
      <c r="H316" s="401"/>
      <c r="I316" s="402"/>
      <c r="J316" s="391"/>
      <c r="K316" s="406"/>
      <c r="L316" s="229"/>
      <c r="M316" s="257"/>
      <c r="N316" s="29"/>
    </row>
    <row r="317" spans="1:14" ht="16.899999999999999" customHeight="1">
      <c r="A317" s="27"/>
      <c r="B317" s="258"/>
      <c r="C317" s="11"/>
      <c r="D317" s="61"/>
      <c r="E317" s="12"/>
      <c r="F317" s="261"/>
      <c r="G317" s="224"/>
      <c r="H317" s="400"/>
      <c r="I317" s="379"/>
      <c r="J317" s="393"/>
      <c r="K317" s="409"/>
      <c r="L317" s="410"/>
      <c r="M317" s="256"/>
      <c r="N317" s="29"/>
    </row>
    <row r="318" spans="1:14" ht="16.899999999999999" customHeight="1">
      <c r="A318" s="29"/>
      <c r="B318" s="45"/>
      <c r="C318" s="20" t="s">
        <v>304</v>
      </c>
      <c r="D318" s="60" t="s">
        <v>304</v>
      </c>
      <c r="E318" s="21"/>
      <c r="F318" s="262"/>
      <c r="G318" s="225"/>
      <c r="H318" s="401"/>
      <c r="I318" s="402"/>
      <c r="J318" s="391"/>
      <c r="K318" s="406"/>
      <c r="L318" s="229"/>
      <c r="M318" s="257"/>
      <c r="N318" s="29"/>
    </row>
    <row r="319" spans="1:14" ht="16.899999999999999" customHeight="1">
      <c r="A319" s="27"/>
      <c r="B319" s="7"/>
      <c r="C319" s="11"/>
      <c r="D319" s="61"/>
      <c r="E319" s="12"/>
      <c r="F319" s="261"/>
      <c r="G319" s="224"/>
      <c r="H319" s="400"/>
      <c r="I319" s="379"/>
      <c r="J319" s="393"/>
      <c r="K319" s="409"/>
      <c r="L319" s="410"/>
      <c r="M319" s="259"/>
      <c r="N319" s="29"/>
    </row>
    <row r="320" spans="1:14" ht="16.899999999999999" customHeight="1">
      <c r="A320" s="412" t="s">
        <v>189</v>
      </c>
      <c r="B320" s="45"/>
      <c r="C320" s="20" t="s">
        <v>304</v>
      </c>
      <c r="D320" s="60" t="s">
        <v>304</v>
      </c>
      <c r="E320" s="21"/>
      <c r="F320" s="262"/>
      <c r="G320" s="225"/>
      <c r="H320" s="401"/>
      <c r="I320" s="402"/>
      <c r="J320" s="391"/>
      <c r="K320" s="406"/>
      <c r="L320" s="229"/>
      <c r="M320" s="257"/>
      <c r="N320" s="29"/>
    </row>
    <row r="321" spans="1:14" ht="16.899999999999999" customHeight="1">
      <c r="A321" s="27"/>
      <c r="B321" s="7"/>
      <c r="C321" s="11"/>
      <c r="D321" s="61"/>
      <c r="E321" s="12"/>
      <c r="F321" s="261"/>
      <c r="G321" s="224"/>
      <c r="H321" s="400"/>
      <c r="I321" s="379"/>
      <c r="J321" s="393"/>
      <c r="K321" s="409"/>
      <c r="L321" s="410"/>
      <c r="M321" s="256"/>
      <c r="N321" s="29"/>
    </row>
    <row r="322" spans="1:14" ht="16.899999999999999" customHeight="1">
      <c r="A322" s="25"/>
      <c r="B322" s="45"/>
      <c r="C322" s="20" t="s">
        <v>304</v>
      </c>
      <c r="D322" s="60" t="s">
        <v>304</v>
      </c>
      <c r="E322" s="21"/>
      <c r="F322" s="262"/>
      <c r="G322" s="225"/>
      <c r="H322" s="401"/>
      <c r="I322" s="402"/>
      <c r="J322" s="391"/>
      <c r="K322" s="406"/>
      <c r="L322" s="229"/>
      <c r="M322" s="257"/>
      <c r="N322" s="29"/>
    </row>
    <row r="323" spans="1:14" ht="16.899999999999999" customHeight="1">
      <c r="A323" s="27"/>
      <c r="B323" s="46"/>
      <c r="C323" s="11"/>
      <c r="D323" s="61"/>
      <c r="E323" s="12"/>
      <c r="F323" s="261"/>
      <c r="G323" s="224"/>
      <c r="H323" s="400"/>
      <c r="I323" s="379"/>
      <c r="J323" s="393"/>
      <c r="K323" s="409"/>
      <c r="L323" s="410"/>
      <c r="M323" s="256"/>
      <c r="N323" s="29"/>
    </row>
    <row r="324" spans="1:14" ht="16.899999999999999" customHeight="1">
      <c r="A324" s="25" t="str">
        <f>A160</f>
        <v>(7)．試運転調整費</v>
      </c>
      <c r="B324" s="45"/>
      <c r="C324" s="20" t="s">
        <v>304</v>
      </c>
      <c r="D324" s="60" t="s">
        <v>304</v>
      </c>
      <c r="E324" s="21"/>
      <c r="F324" s="262"/>
      <c r="G324" s="225"/>
      <c r="H324" s="401"/>
      <c r="I324" s="402"/>
      <c r="J324" s="391"/>
      <c r="K324" s="406"/>
      <c r="L324" s="229"/>
      <c r="M324" s="257"/>
      <c r="N324" s="29"/>
    </row>
    <row r="325" spans="1:14" ht="16.899999999999999" customHeight="1">
      <c r="A325" s="27"/>
      <c r="B325" s="7"/>
      <c r="C325" s="11"/>
      <c r="D325" s="61"/>
      <c r="E325" s="12"/>
      <c r="F325" s="261"/>
      <c r="G325" s="224"/>
      <c r="H325" s="400"/>
      <c r="I325" s="379"/>
      <c r="J325" s="393"/>
      <c r="K325" s="409"/>
      <c r="L325" s="410"/>
      <c r="M325" s="259"/>
      <c r="N325" s="29"/>
    </row>
    <row r="326" spans="1:14" ht="16.899999999999999" customHeight="1">
      <c r="A326" s="25"/>
      <c r="B326" s="45" t="s">
        <v>190</v>
      </c>
      <c r="C326" s="20" t="s">
        <v>375</v>
      </c>
      <c r="D326" s="60" t="s">
        <v>376</v>
      </c>
      <c r="E326" s="21" t="s">
        <v>56</v>
      </c>
      <c r="F326" s="262"/>
      <c r="G326" s="225"/>
      <c r="H326" s="401"/>
      <c r="I326" s="402"/>
      <c r="J326" s="391"/>
      <c r="K326" s="406"/>
      <c r="L326" s="229"/>
      <c r="M326" s="257"/>
      <c r="N326" s="29"/>
    </row>
    <row r="327" spans="1:14" ht="16.899999999999999" customHeight="1">
      <c r="A327" s="27"/>
      <c r="B327" s="7"/>
      <c r="C327" s="11"/>
      <c r="D327" s="61"/>
      <c r="E327" s="12"/>
      <c r="F327" s="261"/>
      <c r="G327" s="224"/>
      <c r="H327" s="400"/>
      <c r="I327" s="379"/>
      <c r="J327" s="393"/>
      <c r="K327" s="409"/>
      <c r="L327" s="410"/>
      <c r="M327" s="259"/>
      <c r="N327" s="29"/>
    </row>
    <row r="328" spans="1:14" ht="16.899999999999999" customHeight="1">
      <c r="A328" s="25"/>
      <c r="B328" s="45"/>
      <c r="C328" s="20" t="s">
        <v>304</v>
      </c>
      <c r="D328" s="60" t="s">
        <v>304</v>
      </c>
      <c r="E328" s="21"/>
      <c r="F328" s="262"/>
      <c r="G328" s="225"/>
      <c r="H328" s="401"/>
      <c r="I328" s="402"/>
      <c r="J328" s="391"/>
      <c r="K328" s="406"/>
      <c r="L328" s="229"/>
      <c r="M328" s="257"/>
      <c r="N328" s="29"/>
    </row>
    <row r="329" spans="1:14" ht="16.899999999999999" customHeight="1">
      <c r="A329" s="27"/>
      <c r="B329" s="7"/>
      <c r="C329" s="11"/>
      <c r="D329" s="61"/>
      <c r="E329" s="12"/>
      <c r="F329" s="261"/>
      <c r="G329" s="224"/>
      <c r="H329" s="15"/>
      <c r="I329" s="61"/>
      <c r="J329" s="53"/>
      <c r="K329" s="239"/>
      <c r="L329" s="239"/>
      <c r="M329" s="259"/>
      <c r="N329" s="29"/>
    </row>
    <row r="330" spans="1:14" ht="16.899999999999999" customHeight="1">
      <c r="A330" s="412" t="s">
        <v>191</v>
      </c>
      <c r="B330" s="45"/>
      <c r="C330" s="20" t="s">
        <v>304</v>
      </c>
      <c r="D330" s="60" t="s">
        <v>304</v>
      </c>
      <c r="E330" s="21"/>
      <c r="F330" s="262"/>
      <c r="G330" s="225"/>
      <c r="H330" s="24"/>
      <c r="I330" s="60"/>
      <c r="J330" s="54"/>
      <c r="K330" s="241"/>
      <c r="L330" s="241"/>
      <c r="M330" s="255"/>
      <c r="N330" s="29"/>
    </row>
    <row r="331" spans="1:14" ht="16.899999999999999" customHeight="1">
      <c r="A331" s="29"/>
      <c r="B331" s="46"/>
      <c r="C331" s="11"/>
      <c r="D331" s="61"/>
      <c r="E331" s="31"/>
      <c r="F331" s="302"/>
      <c r="G331" s="224"/>
      <c r="H331" s="15"/>
      <c r="I331" s="61"/>
      <c r="J331" s="53"/>
      <c r="K331" s="239"/>
      <c r="L331" s="239"/>
      <c r="M331" s="259"/>
      <c r="N331" s="29"/>
    </row>
    <row r="332" spans="1:14" ht="16.899999999999999" customHeight="1">
      <c r="A332" s="25"/>
      <c r="B332" s="45"/>
      <c r="C332" s="20" t="s">
        <v>304</v>
      </c>
      <c r="D332" s="60" t="s">
        <v>304</v>
      </c>
      <c r="E332" s="21"/>
      <c r="F332" s="262"/>
      <c r="G332" s="225"/>
      <c r="H332" s="24"/>
      <c r="I332" s="60"/>
      <c r="J332" s="54"/>
      <c r="K332" s="241"/>
      <c r="L332" s="241"/>
      <c r="M332" s="257"/>
      <c r="N332" s="29"/>
    </row>
    <row r="333" spans="1:14" ht="16.899999999999999" customHeight="1">
      <c r="A333" s="29"/>
      <c r="B333" s="46"/>
      <c r="C333" s="11"/>
      <c r="D333" s="61"/>
      <c r="E333" s="31"/>
      <c r="F333" s="302"/>
      <c r="G333" s="224"/>
      <c r="H333" s="15"/>
      <c r="I333" s="61"/>
      <c r="J333" s="53"/>
      <c r="K333" s="239"/>
      <c r="L333" s="239"/>
      <c r="M333" s="259"/>
    </row>
    <row r="334" spans="1:14" ht="16.899999999999999" customHeight="1">
      <c r="A334" s="25"/>
      <c r="B334" s="45"/>
      <c r="C334" s="20" t="s">
        <v>304</v>
      </c>
      <c r="D334" s="60" t="s">
        <v>304</v>
      </c>
      <c r="E334" s="21"/>
      <c r="F334" s="262"/>
      <c r="G334" s="225"/>
      <c r="H334" s="24"/>
      <c r="I334" s="60"/>
      <c r="J334" s="54"/>
      <c r="K334" s="241"/>
      <c r="L334" s="241"/>
      <c r="M334" s="255"/>
    </row>
    <row r="335" spans="1:14" ht="16.899999999999999" customHeight="1">
      <c r="A335" s="29"/>
      <c r="B335" s="46"/>
      <c r="C335" s="11"/>
      <c r="D335" s="61"/>
      <c r="E335" s="31"/>
      <c r="F335" s="302"/>
      <c r="G335" s="224"/>
      <c r="H335" s="15"/>
      <c r="I335" s="61"/>
      <c r="J335" s="53"/>
      <c r="K335" s="239"/>
      <c r="L335" s="239"/>
      <c r="M335" s="256"/>
    </row>
    <row r="336" spans="1:14" ht="16.899999999999999" customHeight="1">
      <c r="A336" s="25"/>
      <c r="B336" s="45"/>
      <c r="C336" s="20" t="s">
        <v>304</v>
      </c>
      <c r="D336" s="60" t="s">
        <v>304</v>
      </c>
      <c r="E336" s="21"/>
      <c r="F336" s="262"/>
      <c r="G336" s="225"/>
      <c r="H336" s="24"/>
      <c r="I336" s="60"/>
      <c r="J336" s="54"/>
      <c r="K336" s="241"/>
      <c r="L336" s="241"/>
      <c r="M336" s="255"/>
    </row>
    <row r="337" spans="1:14" ht="16.899999999999999" customHeight="1">
      <c r="A337" s="29"/>
      <c r="B337" s="46"/>
      <c r="C337" s="15" t="s">
        <v>304</v>
      </c>
      <c r="D337" s="61" t="s">
        <v>304</v>
      </c>
      <c r="E337" s="31"/>
      <c r="F337" s="302"/>
      <c r="G337" s="224"/>
      <c r="H337" s="15"/>
      <c r="I337" s="61"/>
      <c r="J337" s="53"/>
      <c r="K337" s="239"/>
      <c r="L337" s="239"/>
      <c r="M337" s="256"/>
    </row>
    <row r="338" spans="1:14" ht="16.899999999999999" customHeight="1" thickBot="1">
      <c r="A338" s="51"/>
      <c r="B338" s="199"/>
      <c r="C338" s="200" t="s">
        <v>304</v>
      </c>
      <c r="D338" s="62" t="s">
        <v>304</v>
      </c>
      <c r="E338" s="36"/>
      <c r="F338" s="286"/>
      <c r="G338" s="236"/>
      <c r="H338" s="201"/>
      <c r="I338" s="62"/>
      <c r="J338" s="55"/>
      <c r="K338" s="237"/>
      <c r="L338" s="397"/>
      <c r="M338" s="411"/>
    </row>
    <row r="339" spans="1:14" ht="16.899999999999999" customHeight="1">
      <c r="A339" s="16"/>
      <c r="B339" s="248"/>
      <c r="C339" s="249" t="s">
        <v>304</v>
      </c>
      <c r="D339" s="59" t="s">
        <v>304</v>
      </c>
      <c r="E339" s="250"/>
      <c r="F339" s="413"/>
      <c r="G339" s="224"/>
      <c r="H339" s="249"/>
      <c r="I339" s="59"/>
      <c r="J339" s="252"/>
      <c r="K339" s="253"/>
      <c r="L339" s="253"/>
      <c r="M339" s="254"/>
      <c r="N339" s="29"/>
    </row>
    <row r="340" spans="1:14" ht="16.899999999999999" customHeight="1">
      <c r="A340" s="25" t="str">
        <f>A12</f>
        <v>３．撤去工事　</v>
      </c>
      <c r="B340" s="45"/>
      <c r="C340" s="20" t="s">
        <v>304</v>
      </c>
      <c r="D340" s="60" t="s">
        <v>304</v>
      </c>
      <c r="E340" s="21"/>
      <c r="F340" s="262"/>
      <c r="G340" s="225"/>
      <c r="H340" s="24"/>
      <c r="I340" s="60"/>
      <c r="J340" s="54"/>
      <c r="K340" s="241"/>
      <c r="L340" s="241"/>
      <c r="M340" s="255"/>
      <c r="N340" s="29"/>
    </row>
    <row r="341" spans="1:14" ht="16.899999999999999" customHeight="1">
      <c r="A341" s="27"/>
      <c r="B341" s="7"/>
      <c r="C341" s="11"/>
      <c r="D341" s="61"/>
      <c r="E341" s="12"/>
      <c r="F341" s="261"/>
      <c r="G341" s="224"/>
      <c r="H341" s="15"/>
      <c r="I341" s="61"/>
      <c r="J341" s="53"/>
      <c r="K341" s="239"/>
      <c r="L341" s="239"/>
      <c r="M341" s="422"/>
      <c r="N341" s="29"/>
    </row>
    <row r="342" spans="1:14" ht="16.899999999999999" customHeight="1">
      <c r="A342" s="25" t="s">
        <v>192</v>
      </c>
      <c r="B342" s="45"/>
      <c r="C342" s="20" t="s">
        <v>375</v>
      </c>
      <c r="D342" s="60" t="s">
        <v>376</v>
      </c>
      <c r="E342" s="21" t="s">
        <v>56</v>
      </c>
      <c r="F342" s="262"/>
      <c r="G342" s="225"/>
      <c r="H342" s="24"/>
      <c r="I342" s="60"/>
      <c r="J342" s="54"/>
      <c r="K342" s="241"/>
      <c r="L342" s="241"/>
      <c r="M342" s="191" t="s">
        <v>418</v>
      </c>
      <c r="N342" s="29"/>
    </row>
    <row r="343" spans="1:14" ht="16.899999999999999" customHeight="1">
      <c r="A343" s="29"/>
      <c r="B343" s="7"/>
      <c r="C343" s="11"/>
      <c r="D343" s="61"/>
      <c r="E343" s="12"/>
      <c r="F343" s="238"/>
      <c r="G343" s="224"/>
      <c r="H343" s="15"/>
      <c r="I343" s="61"/>
      <c r="J343" s="53"/>
      <c r="K343" s="239"/>
      <c r="L343" s="239"/>
      <c r="M343" s="256"/>
      <c r="N343" s="29"/>
    </row>
    <row r="344" spans="1:14" ht="16.899999999999999" customHeight="1">
      <c r="A344" s="29" t="s">
        <v>193</v>
      </c>
      <c r="B344" s="45"/>
      <c r="C344" s="20" t="s">
        <v>304</v>
      </c>
      <c r="D344" s="60" t="s">
        <v>304</v>
      </c>
      <c r="E344" s="21"/>
      <c r="F344" s="240"/>
      <c r="G344" s="225"/>
      <c r="H344" s="401"/>
      <c r="I344" s="402"/>
      <c r="J344" s="391"/>
      <c r="K344" s="406"/>
      <c r="L344" s="229"/>
      <c r="M344" s="257"/>
      <c r="N344" s="29"/>
    </row>
    <row r="345" spans="1:14" ht="16.899999999999999" customHeight="1">
      <c r="A345" s="27"/>
      <c r="B345" s="258"/>
      <c r="C345" s="11"/>
      <c r="D345" s="61"/>
      <c r="E345" s="12"/>
      <c r="F345" s="238"/>
      <c r="G345" s="224"/>
      <c r="H345" s="400"/>
      <c r="I345" s="379"/>
      <c r="J345" s="393"/>
      <c r="K345" s="409"/>
      <c r="L345" s="410"/>
      <c r="M345" s="422"/>
      <c r="N345" s="29"/>
    </row>
    <row r="346" spans="1:14" ht="16.899999999999999" customHeight="1">
      <c r="A346" s="29"/>
      <c r="B346" s="45" t="s">
        <v>194</v>
      </c>
      <c r="C346" s="20" t="s">
        <v>401</v>
      </c>
      <c r="D346" s="60" t="s">
        <v>376</v>
      </c>
      <c r="E346" s="21" t="s">
        <v>297</v>
      </c>
      <c r="F346" s="240"/>
      <c r="G346" s="225"/>
      <c r="H346" s="401"/>
      <c r="I346" s="402"/>
      <c r="J346" s="391"/>
      <c r="K346" s="406"/>
      <c r="L346" s="229"/>
      <c r="M346" s="257"/>
      <c r="N346" s="29"/>
    </row>
    <row r="347" spans="1:14" ht="16.899999999999999" customHeight="1">
      <c r="A347" s="27"/>
      <c r="B347" s="7"/>
      <c r="C347" s="11"/>
      <c r="D347" s="61"/>
      <c r="E347" s="12"/>
      <c r="F347" s="238"/>
      <c r="G347" s="224"/>
      <c r="H347" s="400"/>
      <c r="I347" s="379"/>
      <c r="J347" s="393"/>
      <c r="K347" s="409"/>
      <c r="L347" s="410"/>
      <c r="M347" s="259"/>
      <c r="N347" s="29"/>
    </row>
    <row r="348" spans="1:14" ht="16.899999999999999" customHeight="1">
      <c r="A348" s="25"/>
      <c r="B348" s="45"/>
      <c r="C348" s="20" t="s">
        <v>304</v>
      </c>
      <c r="D348" s="60" t="s">
        <v>304</v>
      </c>
      <c r="E348" s="21"/>
      <c r="F348" s="240"/>
      <c r="G348" s="225"/>
      <c r="H348" s="401"/>
      <c r="I348" s="402"/>
      <c r="J348" s="391"/>
      <c r="K348" s="406"/>
      <c r="L348" s="229"/>
      <c r="M348" s="257"/>
      <c r="N348" s="29"/>
    </row>
    <row r="349" spans="1:14" ht="16.899999999999999" customHeight="1">
      <c r="A349" s="27"/>
      <c r="B349" s="7"/>
      <c r="C349" s="11"/>
      <c r="D349" s="61"/>
      <c r="E349" s="12"/>
      <c r="F349" s="238"/>
      <c r="G349" s="224"/>
      <c r="H349" s="400"/>
      <c r="I349" s="379"/>
      <c r="J349" s="393"/>
      <c r="K349" s="409"/>
      <c r="L349" s="410"/>
      <c r="M349" s="256"/>
      <c r="N349" s="29"/>
    </row>
    <row r="350" spans="1:14" ht="16.899999999999999" customHeight="1">
      <c r="A350" s="25"/>
      <c r="B350" s="45"/>
      <c r="C350" s="20" t="s">
        <v>304</v>
      </c>
      <c r="D350" s="60" t="s">
        <v>304</v>
      </c>
      <c r="E350" s="21"/>
      <c r="F350" s="240"/>
      <c r="G350" s="225"/>
      <c r="H350" s="401"/>
      <c r="I350" s="402"/>
      <c r="J350" s="391"/>
      <c r="K350" s="406"/>
      <c r="L350" s="229"/>
      <c r="M350" s="257"/>
      <c r="N350" s="29"/>
    </row>
    <row r="351" spans="1:14" ht="16.899999999999999" customHeight="1">
      <c r="A351" s="27"/>
      <c r="B351" s="46"/>
      <c r="C351" s="11"/>
      <c r="D351" s="61"/>
      <c r="E351" s="12"/>
      <c r="F351" s="238"/>
      <c r="G351" s="224"/>
      <c r="H351" s="400"/>
      <c r="I351" s="379"/>
      <c r="J351" s="393"/>
      <c r="K351" s="409"/>
      <c r="L351" s="410"/>
      <c r="M351" s="256"/>
      <c r="N351" s="29"/>
    </row>
    <row r="352" spans="1:14" ht="16.899999999999999" customHeight="1">
      <c r="A352" s="25"/>
      <c r="B352" s="45"/>
      <c r="C352" s="20" t="s">
        <v>304</v>
      </c>
      <c r="D352" s="60" t="s">
        <v>304</v>
      </c>
      <c r="E352" s="21"/>
      <c r="F352" s="240"/>
      <c r="G352" s="225"/>
      <c r="H352" s="401"/>
      <c r="I352" s="402"/>
      <c r="J352" s="391"/>
      <c r="K352" s="406"/>
      <c r="L352" s="229"/>
      <c r="M352" s="257"/>
      <c r="N352" s="29"/>
    </row>
    <row r="353" spans="1:14" ht="16.899999999999999" customHeight="1">
      <c r="A353" s="27"/>
      <c r="B353" s="7"/>
      <c r="C353" s="11"/>
      <c r="D353" s="61"/>
      <c r="E353" s="12"/>
      <c r="F353" s="238"/>
      <c r="G353" s="224"/>
      <c r="H353" s="400"/>
      <c r="I353" s="379"/>
      <c r="J353" s="393"/>
      <c r="K353" s="409"/>
      <c r="L353" s="410"/>
      <c r="M353" s="259"/>
      <c r="N353" s="29"/>
    </row>
    <row r="354" spans="1:14" ht="16.899999999999999" customHeight="1">
      <c r="A354" s="25"/>
      <c r="B354" s="45"/>
      <c r="C354" s="20" t="s">
        <v>304</v>
      </c>
      <c r="D354" s="60" t="s">
        <v>304</v>
      </c>
      <c r="E354" s="21"/>
      <c r="F354" s="240"/>
      <c r="G354" s="225"/>
      <c r="H354" s="401"/>
      <c r="I354" s="402"/>
      <c r="J354" s="391"/>
      <c r="K354" s="406"/>
      <c r="L354" s="229"/>
      <c r="M354" s="257"/>
      <c r="N354" s="29"/>
    </row>
    <row r="355" spans="1:14" ht="16.899999999999999" customHeight="1">
      <c r="A355" s="27"/>
      <c r="B355" s="7"/>
      <c r="C355" s="11"/>
      <c r="D355" s="61"/>
      <c r="E355" s="12"/>
      <c r="F355" s="238"/>
      <c r="G355" s="224"/>
      <c r="H355" s="400"/>
      <c r="I355" s="379"/>
      <c r="J355" s="393"/>
      <c r="K355" s="409"/>
      <c r="L355" s="410"/>
      <c r="M355" s="259"/>
      <c r="N355" s="29"/>
    </row>
    <row r="356" spans="1:14" ht="16.899999999999999" customHeight="1">
      <c r="A356" s="25"/>
      <c r="B356" s="45"/>
      <c r="C356" s="20" t="s">
        <v>304</v>
      </c>
      <c r="D356" s="60" t="s">
        <v>304</v>
      </c>
      <c r="E356" s="21"/>
      <c r="F356" s="240"/>
      <c r="G356" s="225"/>
      <c r="H356" s="401"/>
      <c r="I356" s="402"/>
      <c r="J356" s="391"/>
      <c r="K356" s="406"/>
      <c r="L356" s="229"/>
      <c r="M356" s="257"/>
      <c r="N356" s="29"/>
    </row>
    <row r="357" spans="1:14" ht="16.899999999999999" customHeight="1">
      <c r="A357" s="27"/>
      <c r="B357" s="7"/>
      <c r="C357" s="11"/>
      <c r="D357" s="61"/>
      <c r="E357" s="12"/>
      <c r="F357" s="238"/>
      <c r="G357" s="224"/>
      <c r="H357" s="15"/>
      <c r="I357" s="61"/>
      <c r="J357" s="53"/>
      <c r="K357" s="239"/>
      <c r="L357" s="239"/>
      <c r="M357" s="259"/>
      <c r="N357" s="29"/>
    </row>
    <row r="358" spans="1:14" ht="16.899999999999999" customHeight="1">
      <c r="A358" s="25"/>
      <c r="B358" s="45"/>
      <c r="C358" s="20" t="s">
        <v>304</v>
      </c>
      <c r="D358" s="60" t="s">
        <v>304</v>
      </c>
      <c r="E358" s="21"/>
      <c r="F358" s="240"/>
      <c r="G358" s="225"/>
      <c r="H358" s="24"/>
      <c r="I358" s="60"/>
      <c r="J358" s="54"/>
      <c r="K358" s="241"/>
      <c r="L358" s="241"/>
      <c r="M358" s="255"/>
      <c r="N358" s="29"/>
    </row>
    <row r="359" spans="1:14" ht="16.899999999999999" customHeight="1">
      <c r="A359" s="29"/>
      <c r="B359" s="46"/>
      <c r="C359" s="11"/>
      <c r="D359" s="61"/>
      <c r="E359" s="31"/>
      <c r="F359" s="260"/>
      <c r="G359" s="224"/>
      <c r="H359" s="15"/>
      <c r="I359" s="61"/>
      <c r="J359" s="53"/>
      <c r="K359" s="239"/>
      <c r="L359" s="239"/>
      <c r="M359" s="259"/>
      <c r="N359" s="29"/>
    </row>
    <row r="360" spans="1:14" ht="16.899999999999999" customHeight="1">
      <c r="A360" s="25"/>
      <c r="B360" s="45"/>
      <c r="C360" s="20" t="s">
        <v>304</v>
      </c>
      <c r="D360" s="60" t="s">
        <v>304</v>
      </c>
      <c r="E360" s="21"/>
      <c r="F360" s="240"/>
      <c r="G360" s="225"/>
      <c r="H360" s="24"/>
      <c r="I360" s="60"/>
      <c r="J360" s="54"/>
      <c r="K360" s="241"/>
      <c r="L360" s="241"/>
      <c r="M360" s="257"/>
      <c r="N360" s="29"/>
    </row>
    <row r="361" spans="1:14" ht="16.899999999999999" customHeight="1">
      <c r="A361" s="29"/>
      <c r="B361" s="46"/>
      <c r="C361" s="11"/>
      <c r="D361" s="61"/>
      <c r="E361" s="31"/>
      <c r="F361" s="260"/>
      <c r="G361" s="224"/>
      <c r="H361" s="15"/>
      <c r="I361" s="61"/>
      <c r="J361" s="53"/>
      <c r="K361" s="239"/>
      <c r="L361" s="239"/>
      <c r="M361" s="259"/>
    </row>
    <row r="362" spans="1:14" ht="16.899999999999999" customHeight="1">
      <c r="A362" s="25"/>
      <c r="B362" s="45"/>
      <c r="C362" s="20" t="s">
        <v>304</v>
      </c>
      <c r="D362" s="60" t="s">
        <v>304</v>
      </c>
      <c r="E362" s="21"/>
      <c r="F362" s="240"/>
      <c r="G362" s="225"/>
      <c r="H362" s="24"/>
      <c r="I362" s="60"/>
      <c r="J362" s="54"/>
      <c r="K362" s="241"/>
      <c r="L362" s="241"/>
      <c r="M362" s="255"/>
    </row>
    <row r="363" spans="1:14" ht="16.899999999999999" customHeight="1">
      <c r="A363" s="29"/>
      <c r="B363" s="46"/>
      <c r="C363" s="11"/>
      <c r="D363" s="61"/>
      <c r="E363" s="31"/>
      <c r="F363" s="260"/>
      <c r="G363" s="224"/>
      <c r="H363" s="15"/>
      <c r="I363" s="61"/>
      <c r="J363" s="53"/>
      <c r="K363" s="239"/>
      <c r="L363" s="239"/>
      <c r="M363" s="256"/>
    </row>
    <row r="364" spans="1:14" ht="16.899999999999999" customHeight="1">
      <c r="A364" s="25"/>
      <c r="B364" s="45"/>
      <c r="C364" s="20" t="s">
        <v>304</v>
      </c>
      <c r="D364" s="60" t="s">
        <v>304</v>
      </c>
      <c r="E364" s="21"/>
      <c r="F364" s="240"/>
      <c r="G364" s="225"/>
      <c r="H364" s="24"/>
      <c r="I364" s="60"/>
      <c r="J364" s="54"/>
      <c r="K364" s="241"/>
      <c r="L364" s="241"/>
      <c r="M364" s="255"/>
    </row>
    <row r="365" spans="1:14" ht="16.899999999999999" customHeight="1">
      <c r="A365" s="29"/>
      <c r="B365" s="46"/>
      <c r="C365" s="15" t="s">
        <v>304</v>
      </c>
      <c r="D365" s="61" t="s">
        <v>304</v>
      </c>
      <c r="E365" s="31"/>
      <c r="F365" s="260"/>
      <c r="G365" s="224"/>
      <c r="H365" s="15"/>
      <c r="I365" s="61"/>
      <c r="J365" s="53"/>
      <c r="K365" s="239"/>
      <c r="L365" s="239"/>
      <c r="M365" s="256"/>
    </row>
    <row r="366" spans="1:14" ht="16.899999999999999" customHeight="1" thickBot="1">
      <c r="A366" s="51" t="s">
        <v>48</v>
      </c>
      <c r="B366" s="199"/>
      <c r="C366" s="200" t="s">
        <v>304</v>
      </c>
      <c r="D366" s="62" t="s">
        <v>304</v>
      </c>
      <c r="E366" s="36"/>
      <c r="F366" s="235"/>
      <c r="G366" s="236"/>
      <c r="H366" s="201"/>
      <c r="I366" s="62"/>
      <c r="J366" s="55"/>
      <c r="K366" s="237"/>
      <c r="L366" s="397"/>
      <c r="M366" s="416"/>
    </row>
    <row r="367" spans="1:14" ht="16.899999999999999" customHeight="1">
      <c r="A367" s="16"/>
      <c r="B367" s="248"/>
      <c r="C367" s="249" t="s">
        <v>304</v>
      </c>
      <c r="D367" s="59" t="s">
        <v>304</v>
      </c>
      <c r="E367" s="250"/>
      <c r="F367" s="413"/>
      <c r="G367" s="224"/>
      <c r="H367" s="249"/>
      <c r="I367" s="59"/>
      <c r="J367" s="252"/>
      <c r="K367" s="253"/>
      <c r="L367" s="253"/>
      <c r="M367" s="254"/>
    </row>
    <row r="368" spans="1:14" ht="16.899999999999999" customHeight="1">
      <c r="A368" s="25" t="s">
        <v>319</v>
      </c>
      <c r="B368" s="45"/>
      <c r="C368" s="20"/>
      <c r="D368" s="60"/>
      <c r="E368" s="21"/>
      <c r="F368" s="262"/>
      <c r="G368" s="225"/>
      <c r="H368" s="24"/>
      <c r="I368" s="60"/>
      <c r="J368" s="54"/>
      <c r="K368" s="241"/>
      <c r="L368" s="241"/>
      <c r="M368" s="255"/>
    </row>
    <row r="369" spans="1:13" ht="16.899999999999999" customHeight="1">
      <c r="A369" s="27"/>
      <c r="B369" s="7"/>
      <c r="C369" s="11"/>
      <c r="D369" s="61"/>
      <c r="E369" s="12"/>
      <c r="F369" s="261"/>
      <c r="G369" s="224"/>
      <c r="H369" s="15"/>
      <c r="I369" s="61"/>
      <c r="J369" s="53"/>
      <c r="K369" s="239"/>
      <c r="L369" s="239"/>
      <c r="M369" s="422"/>
    </row>
    <row r="370" spans="1:13" ht="16.899999999999999" customHeight="1">
      <c r="A370" s="25"/>
      <c r="B370" s="45"/>
      <c r="C370" s="20"/>
      <c r="D370" s="60"/>
      <c r="E370" s="21"/>
      <c r="F370" s="262"/>
      <c r="G370" s="225"/>
      <c r="H370" s="24"/>
      <c r="I370" s="60"/>
      <c r="J370" s="54"/>
      <c r="K370" s="241"/>
      <c r="L370" s="241"/>
      <c r="M370" s="257"/>
    </row>
    <row r="371" spans="1:13" ht="16.899999999999999" customHeight="1">
      <c r="A371" s="29"/>
      <c r="B371" s="7"/>
      <c r="C371" s="11"/>
      <c r="D371" s="61"/>
      <c r="E371" s="12"/>
      <c r="F371" s="238"/>
      <c r="G371" s="224"/>
      <c r="H371" s="15"/>
      <c r="I371" s="61"/>
      <c r="J371" s="53"/>
      <c r="K371" s="239"/>
      <c r="L371" s="239"/>
      <c r="M371" s="256"/>
    </row>
    <row r="372" spans="1:13" ht="16.899999999999999" customHeight="1">
      <c r="A372" s="29" t="s">
        <v>320</v>
      </c>
      <c r="B372" s="45" t="s">
        <v>321</v>
      </c>
      <c r="C372" s="20" t="s">
        <v>399</v>
      </c>
      <c r="D372" s="60" t="s">
        <v>376</v>
      </c>
      <c r="E372" s="21" t="s">
        <v>338</v>
      </c>
      <c r="F372" s="240"/>
      <c r="G372" s="225"/>
      <c r="H372" s="401"/>
      <c r="I372" s="402"/>
      <c r="J372" s="391"/>
      <c r="K372" s="406"/>
      <c r="L372" s="229"/>
      <c r="M372" s="257"/>
    </row>
    <row r="373" spans="1:13" ht="16.899999999999999" customHeight="1">
      <c r="A373" s="27"/>
      <c r="B373" s="258"/>
      <c r="C373" s="11"/>
      <c r="D373" s="61"/>
      <c r="E373" s="12"/>
      <c r="F373" s="238"/>
      <c r="G373" s="224"/>
      <c r="H373" s="400"/>
      <c r="I373" s="379"/>
      <c r="J373" s="393"/>
      <c r="K373" s="409"/>
      <c r="L373" s="410"/>
      <c r="M373" s="422"/>
    </row>
    <row r="374" spans="1:13" ht="16.899999999999999" customHeight="1">
      <c r="A374" s="29"/>
      <c r="B374" s="45"/>
      <c r="C374" s="20"/>
      <c r="D374" s="60"/>
      <c r="E374" s="21"/>
      <c r="F374" s="240"/>
      <c r="G374" s="225"/>
      <c r="H374" s="401"/>
      <c r="I374" s="402"/>
      <c r="J374" s="391"/>
      <c r="K374" s="406"/>
      <c r="L374" s="229"/>
      <c r="M374" s="257"/>
    </row>
    <row r="375" spans="1:13" ht="16.899999999999999" customHeight="1">
      <c r="A375" s="27"/>
      <c r="B375" s="7"/>
      <c r="C375" s="11"/>
      <c r="D375" s="61"/>
      <c r="E375" s="12"/>
      <c r="F375" s="238"/>
      <c r="G375" s="224"/>
      <c r="H375" s="400"/>
      <c r="I375" s="379"/>
      <c r="J375" s="393"/>
      <c r="K375" s="409"/>
      <c r="L375" s="410"/>
      <c r="M375" s="259"/>
    </row>
    <row r="376" spans="1:13" ht="16.899999999999999" customHeight="1">
      <c r="A376" s="25" t="s">
        <v>326</v>
      </c>
      <c r="B376" s="45" t="s">
        <v>329</v>
      </c>
      <c r="C376" s="20" t="s">
        <v>375</v>
      </c>
      <c r="D376" s="60" t="s">
        <v>376</v>
      </c>
      <c r="E376" s="21" t="s">
        <v>330</v>
      </c>
      <c r="F376" s="240"/>
      <c r="G376" s="225"/>
      <c r="H376" s="401"/>
      <c r="I376" s="402"/>
      <c r="J376" s="391"/>
      <c r="K376" s="406"/>
      <c r="L376" s="229"/>
      <c r="M376" s="257"/>
    </row>
    <row r="377" spans="1:13" ht="16.899999999999999" customHeight="1">
      <c r="A377" s="27"/>
      <c r="B377" s="7"/>
      <c r="C377" s="11"/>
      <c r="D377" s="61"/>
      <c r="E377" s="12"/>
      <c r="F377" s="238"/>
      <c r="G377" s="224"/>
      <c r="H377" s="400"/>
      <c r="I377" s="379"/>
      <c r="J377" s="393"/>
      <c r="K377" s="409"/>
      <c r="L377" s="410"/>
      <c r="M377" s="256"/>
    </row>
    <row r="378" spans="1:13" ht="16.899999999999999" customHeight="1">
      <c r="A378" s="25" t="s">
        <v>327</v>
      </c>
      <c r="B378" s="45" t="s">
        <v>328</v>
      </c>
      <c r="C378" s="20" t="s">
        <v>375</v>
      </c>
      <c r="D378" s="60" t="s">
        <v>376</v>
      </c>
      <c r="E378" s="21" t="s">
        <v>330</v>
      </c>
      <c r="F378" s="240"/>
      <c r="G378" s="225"/>
      <c r="H378" s="401"/>
      <c r="I378" s="402"/>
      <c r="J378" s="391"/>
      <c r="K378" s="406"/>
      <c r="L378" s="229"/>
      <c r="M378" s="257"/>
    </row>
    <row r="379" spans="1:13" ht="16.899999999999999" customHeight="1">
      <c r="A379" s="27"/>
      <c r="B379" s="46"/>
      <c r="C379" s="11"/>
      <c r="D379" s="61"/>
      <c r="E379" s="12"/>
      <c r="F379" s="238"/>
      <c r="G379" s="224"/>
      <c r="H379" s="400"/>
      <c r="I379" s="379"/>
      <c r="J379" s="393"/>
      <c r="K379" s="409"/>
      <c r="L379" s="410"/>
      <c r="M379" s="256"/>
    </row>
    <row r="380" spans="1:13" ht="16.899999999999999" customHeight="1">
      <c r="A380" s="25" t="s">
        <v>323</v>
      </c>
      <c r="B380" s="45"/>
      <c r="C380" s="20" t="s">
        <v>375</v>
      </c>
      <c r="D380" s="60" t="s">
        <v>376</v>
      </c>
      <c r="E380" s="21" t="s">
        <v>325</v>
      </c>
      <c r="F380" s="240"/>
      <c r="G380" s="225"/>
      <c r="H380" s="401"/>
      <c r="I380" s="402"/>
      <c r="J380" s="391"/>
      <c r="K380" s="406"/>
      <c r="L380" s="229"/>
      <c r="M380" s="191" t="str">
        <f>'[66]別紙明細-1'!A124</f>
        <v>明細⑧　</v>
      </c>
    </row>
    <row r="381" spans="1:13" ht="16.899999999999999" customHeight="1">
      <c r="A381" s="27"/>
      <c r="B381" s="7"/>
      <c r="C381" s="11"/>
      <c r="D381" s="61"/>
      <c r="E381" s="12"/>
      <c r="F381" s="238"/>
      <c r="G381" s="224"/>
      <c r="H381" s="400"/>
      <c r="I381" s="379"/>
      <c r="J381" s="393"/>
      <c r="K381" s="409"/>
      <c r="L381" s="410"/>
      <c r="M381" s="259"/>
    </row>
    <row r="382" spans="1:13" ht="16.899999999999999" customHeight="1">
      <c r="A382" s="25" t="s">
        <v>126</v>
      </c>
      <c r="B382" s="45"/>
      <c r="C382" s="20" t="s">
        <v>375</v>
      </c>
      <c r="D382" s="60" t="s">
        <v>376</v>
      </c>
      <c r="E382" s="21" t="s">
        <v>325</v>
      </c>
      <c r="F382" s="240"/>
      <c r="G382" s="225"/>
      <c r="H382" s="401"/>
      <c r="I382" s="402"/>
      <c r="J382" s="391"/>
      <c r="K382" s="406"/>
      <c r="L382" s="229"/>
      <c r="M382" s="191" t="str">
        <f>'[66]別紙明細-1'!A134</f>
        <v>明細⑨　</v>
      </c>
    </row>
    <row r="383" spans="1:13" ht="16.899999999999999" customHeight="1">
      <c r="A383" s="27"/>
      <c r="B383" s="7"/>
      <c r="C383" s="11"/>
      <c r="D383" s="61"/>
      <c r="E383" s="12"/>
      <c r="F383" s="238"/>
      <c r="G383" s="224"/>
      <c r="H383" s="400"/>
      <c r="I383" s="379"/>
      <c r="J383" s="393"/>
      <c r="K383" s="409"/>
      <c r="L383" s="410"/>
      <c r="M383" s="422"/>
    </row>
    <row r="384" spans="1:13" ht="16.899999999999999" customHeight="1">
      <c r="A384" s="25" t="s">
        <v>324</v>
      </c>
      <c r="B384" s="45"/>
      <c r="C384" s="20" t="s">
        <v>375</v>
      </c>
      <c r="D384" s="60" t="s">
        <v>376</v>
      </c>
      <c r="E384" s="21" t="s">
        <v>325</v>
      </c>
      <c r="F384" s="240"/>
      <c r="G384" s="225"/>
      <c r="H384" s="401"/>
      <c r="I384" s="402"/>
      <c r="J384" s="391"/>
      <c r="K384" s="406"/>
      <c r="L384" s="229"/>
      <c r="M384" s="191" t="s">
        <v>339</v>
      </c>
    </row>
    <row r="385" spans="1:13" ht="16.899999999999999" customHeight="1">
      <c r="A385" s="27"/>
      <c r="B385" s="7"/>
      <c r="C385" s="11"/>
      <c r="D385" s="61"/>
      <c r="E385" s="12"/>
      <c r="F385" s="238"/>
      <c r="G385" s="224"/>
      <c r="H385" s="15"/>
      <c r="I385" s="61"/>
      <c r="J385" s="53"/>
      <c r="K385" s="239"/>
      <c r="L385" s="239"/>
      <c r="M385" s="259"/>
    </row>
    <row r="386" spans="1:13" ht="16.899999999999999" customHeight="1">
      <c r="A386" s="25"/>
      <c r="B386" s="45"/>
      <c r="C386" s="20" t="s">
        <v>304</v>
      </c>
      <c r="D386" s="60" t="s">
        <v>304</v>
      </c>
      <c r="E386" s="21"/>
      <c r="F386" s="240"/>
      <c r="G386" s="225"/>
      <c r="H386" s="24"/>
      <c r="I386" s="60"/>
      <c r="J386" s="54"/>
      <c r="K386" s="241"/>
      <c r="L386" s="241"/>
      <c r="M386" s="255"/>
    </row>
    <row r="387" spans="1:13" ht="16.899999999999999" customHeight="1">
      <c r="A387" s="29"/>
      <c r="B387" s="46"/>
      <c r="C387" s="11"/>
      <c r="D387" s="61"/>
      <c r="E387" s="31"/>
      <c r="F387" s="260"/>
      <c r="G387" s="224"/>
      <c r="H387" s="15"/>
      <c r="I387" s="61"/>
      <c r="J387" s="53"/>
      <c r="K387" s="239"/>
      <c r="L387" s="239"/>
      <c r="M387" s="259"/>
    </row>
    <row r="388" spans="1:13" ht="16.899999999999999" customHeight="1">
      <c r="A388" s="25"/>
      <c r="B388" s="45"/>
      <c r="C388" s="20" t="s">
        <v>304</v>
      </c>
      <c r="D388" s="60" t="s">
        <v>304</v>
      </c>
      <c r="E388" s="21"/>
      <c r="F388" s="240"/>
      <c r="G388" s="225"/>
      <c r="H388" s="24"/>
      <c r="I388" s="60"/>
      <c r="J388" s="54"/>
      <c r="K388" s="241"/>
      <c r="L388" s="241"/>
      <c r="M388" s="257"/>
    </row>
    <row r="389" spans="1:13" ht="16.899999999999999" customHeight="1">
      <c r="A389" s="29"/>
      <c r="B389" s="46"/>
      <c r="C389" s="11"/>
      <c r="D389" s="61"/>
      <c r="E389" s="31"/>
      <c r="F389" s="260"/>
      <c r="G389" s="224"/>
      <c r="H389" s="15"/>
      <c r="I389" s="61"/>
      <c r="J389" s="53"/>
      <c r="K389" s="239"/>
      <c r="L389" s="239"/>
      <c r="M389" s="259"/>
    </row>
    <row r="390" spans="1:13" ht="16.899999999999999" customHeight="1">
      <c r="A390" s="25"/>
      <c r="B390" s="45"/>
      <c r="C390" s="20" t="s">
        <v>304</v>
      </c>
      <c r="D390" s="60" t="s">
        <v>304</v>
      </c>
      <c r="E390" s="21"/>
      <c r="F390" s="240"/>
      <c r="G390" s="225"/>
      <c r="H390" s="24"/>
      <c r="I390" s="60"/>
      <c r="J390" s="54"/>
      <c r="K390" s="241"/>
      <c r="L390" s="241"/>
      <c r="M390" s="255"/>
    </row>
    <row r="391" spans="1:13" ht="16.899999999999999" customHeight="1">
      <c r="A391" s="29"/>
      <c r="B391" s="46"/>
      <c r="C391" s="11"/>
      <c r="D391" s="61"/>
      <c r="E391" s="31"/>
      <c r="F391" s="260"/>
      <c r="G391" s="224"/>
      <c r="H391" s="15"/>
      <c r="I391" s="61"/>
      <c r="J391" s="53"/>
      <c r="K391" s="239"/>
      <c r="L391" s="239"/>
      <c r="M391" s="256"/>
    </row>
    <row r="392" spans="1:13" ht="16.899999999999999" customHeight="1">
      <c r="A392" s="25"/>
      <c r="B392" s="45"/>
      <c r="C392" s="20" t="s">
        <v>304</v>
      </c>
      <c r="D392" s="60" t="s">
        <v>304</v>
      </c>
      <c r="E392" s="21"/>
      <c r="F392" s="240"/>
      <c r="G392" s="225"/>
      <c r="H392" s="24"/>
      <c r="I392" s="60"/>
      <c r="J392" s="54"/>
      <c r="K392" s="241"/>
      <c r="L392" s="241"/>
      <c r="M392" s="255"/>
    </row>
    <row r="393" spans="1:13" ht="16.899999999999999" customHeight="1">
      <c r="A393" s="29"/>
      <c r="B393" s="46"/>
      <c r="C393" s="15" t="s">
        <v>304</v>
      </c>
      <c r="D393" s="61" t="s">
        <v>304</v>
      </c>
      <c r="E393" s="31"/>
      <c r="F393" s="260"/>
      <c r="G393" s="224"/>
      <c r="H393" s="15"/>
      <c r="I393" s="61"/>
      <c r="J393" s="53"/>
      <c r="K393" s="239"/>
      <c r="L393" s="239"/>
      <c r="M393" s="256"/>
    </row>
    <row r="394" spans="1:13" ht="16.899999999999999" customHeight="1" thickBot="1">
      <c r="A394" s="51" t="s">
        <v>322</v>
      </c>
      <c r="B394" s="199"/>
      <c r="C394" s="200"/>
      <c r="D394" s="62"/>
      <c r="E394" s="36"/>
      <c r="F394" s="235"/>
      <c r="G394" s="236"/>
      <c r="H394" s="201"/>
      <c r="I394" s="62"/>
      <c r="J394" s="55"/>
      <c r="K394" s="237"/>
      <c r="L394" s="397"/>
      <c r="M394" s="416"/>
    </row>
  </sheetData>
  <mergeCells count="12">
    <mergeCell ref="N3:N22"/>
    <mergeCell ref="N143:N164"/>
    <mergeCell ref="A1:A2"/>
    <mergeCell ref="B1:B2"/>
    <mergeCell ref="C1:G1"/>
    <mergeCell ref="H1:L1"/>
    <mergeCell ref="M1:M2"/>
    <mergeCell ref="N59:N80"/>
    <mergeCell ref="N87:N108"/>
    <mergeCell ref="N115:N136"/>
    <mergeCell ref="C2:D2"/>
    <mergeCell ref="H2:I2"/>
  </mergeCells>
  <phoneticPr fontId="5"/>
  <conditionalFormatting sqref="F116:F126">
    <cfRule type="expression" dxfId="0" priority="1">
      <formula>C116=1</formula>
    </cfRule>
  </conditionalFormatting>
  <printOptions horizontalCentered="1" verticalCentered="1"/>
  <pageMargins left="0.39370078740157483" right="0.39370078740157483" top="1.2598425196850394" bottom="0.59055118110236227" header="1.0236220472440944" footer="0.31496062992125984"/>
  <pageSetup paperSize="9" scale="96" firstPageNumber="3" fitToHeight="0" orientation="landscape" useFirstPageNumber="1" r:id="rId1"/>
  <headerFooter scaleWithDoc="0" alignWithMargins="0">
    <oddHeader>&amp;L山田大橋団地100・200・300棟浄化槽改修工事&amp;R&amp;A</oddHeader>
    <oddFooter>&amp;RP.&amp;P</oddFooter>
    <firstHeader>&amp;R山田大橋団地200棟屋上・外壁改修工事</firstHeader>
    <firstFooter>&amp;RP.&amp;P</firstFooter>
  </headerFooter>
  <rowBreaks count="13" manualBreakCount="13">
    <brk id="30" max="12" man="1"/>
    <brk id="58" max="12" man="1"/>
    <brk id="86" max="12" man="1"/>
    <brk id="114" max="12" man="1"/>
    <brk id="142" max="12" man="1"/>
    <brk id="170" max="12" man="1"/>
    <brk id="198" max="12" man="1"/>
    <brk id="226" max="12" man="1"/>
    <brk id="254" max="12" man="1"/>
    <brk id="282" max="12" man="1"/>
    <brk id="310" max="12" man="1"/>
    <brk id="338" max="12" man="1"/>
    <brk id="366" max="12" man="1"/>
  </row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tabColor rgb="FFFFC000"/>
  </sheetPr>
  <dimension ref="A1:AE170"/>
  <sheetViews>
    <sheetView view="pageBreakPreview" zoomScale="80" zoomScaleNormal="75" zoomScaleSheetLayoutView="80" workbookViewId="0">
      <selection activeCell="Q91" sqref="Q91"/>
    </sheetView>
  </sheetViews>
  <sheetFormatPr defaultColWidth="8.875" defaultRowHeight="16.899999999999999" customHeight="1"/>
  <cols>
    <col min="1" max="1" width="20.25" style="2" customWidth="1"/>
    <col min="2" max="2" width="21.5" style="2" customWidth="1"/>
    <col min="3" max="3" width="6.125" style="8" customWidth="1"/>
    <col min="4" max="4" width="3.5" style="41" customWidth="1"/>
    <col min="5" max="5" width="4.25" style="42" customWidth="1"/>
    <col min="6" max="6" width="8.5" style="43" customWidth="1"/>
    <col min="7" max="7" width="11.625" style="44" customWidth="1"/>
    <col min="8" max="8" width="6.125" style="8" customWidth="1"/>
    <col min="9" max="9" width="3.5" style="8" customWidth="1"/>
    <col min="10" max="10" width="4.25" style="9" customWidth="1"/>
    <col min="11" max="11" width="8.5" style="8" customWidth="1"/>
    <col min="12" max="12" width="11.625" style="8" customWidth="1"/>
    <col min="13" max="13" width="30" style="2" customWidth="1"/>
    <col min="14" max="14" width="0.875" style="8" customWidth="1"/>
    <col min="15" max="15" width="3.25" style="8" customWidth="1"/>
    <col min="16" max="16" width="9.5" style="8" customWidth="1"/>
    <col min="17" max="17" width="9.25" style="8" bestFit="1" customWidth="1"/>
    <col min="18" max="18" width="10.5" style="10" customWidth="1"/>
    <col min="19" max="19" width="9.5" style="8" customWidth="1"/>
    <col min="20" max="20" width="9.25" style="8" bestFit="1" customWidth="1"/>
    <col min="21" max="21" width="9.875" style="10" customWidth="1"/>
    <col min="22" max="22" width="13.25" style="19" customWidth="1"/>
    <col min="23" max="16384" width="8.875" style="10"/>
  </cols>
  <sheetData>
    <row r="1" spans="1:31" ht="16.899999999999999" customHeight="1">
      <c r="A1" s="464" t="s">
        <v>4</v>
      </c>
      <c r="B1" s="466" t="s">
        <v>5</v>
      </c>
      <c r="C1" s="468" t="s">
        <v>6</v>
      </c>
      <c r="D1" s="468"/>
      <c r="E1" s="468"/>
      <c r="F1" s="468"/>
      <c r="G1" s="468"/>
      <c r="H1" s="469" t="s">
        <v>7</v>
      </c>
      <c r="I1" s="469"/>
      <c r="J1" s="469"/>
      <c r="K1" s="469"/>
      <c r="L1" s="469"/>
      <c r="M1" s="460" t="s">
        <v>8</v>
      </c>
      <c r="P1" s="471" t="s">
        <v>9</v>
      </c>
      <c r="Q1" s="471"/>
      <c r="R1" s="471"/>
      <c r="S1" s="471" t="s">
        <v>10</v>
      </c>
      <c r="T1" s="471"/>
      <c r="U1" s="471"/>
      <c r="V1" s="472" t="s">
        <v>11</v>
      </c>
      <c r="X1" s="143" t="s">
        <v>75</v>
      </c>
      <c r="Y1" s="144"/>
      <c r="Z1" s="145" t="s">
        <v>77</v>
      </c>
      <c r="AA1" s="146"/>
      <c r="AB1" s="147" t="s">
        <v>76</v>
      </c>
      <c r="AC1" s="144"/>
      <c r="AD1" s="145" t="s">
        <v>78</v>
      </c>
      <c r="AE1" s="148"/>
    </row>
    <row r="2" spans="1:31" ht="16.899999999999999" customHeight="1" thickBot="1">
      <c r="A2" s="465"/>
      <c r="B2" s="467"/>
      <c r="C2" s="457" t="s">
        <v>12</v>
      </c>
      <c r="D2" s="457"/>
      <c r="E2" s="92" t="s">
        <v>13</v>
      </c>
      <c r="F2" s="67" t="s">
        <v>14</v>
      </c>
      <c r="G2" s="68" t="s">
        <v>15</v>
      </c>
      <c r="H2" s="457" t="s">
        <v>12</v>
      </c>
      <c r="I2" s="457"/>
      <c r="J2" s="92" t="s">
        <v>13</v>
      </c>
      <c r="K2" s="92" t="s">
        <v>14</v>
      </c>
      <c r="L2" s="92" t="s">
        <v>15</v>
      </c>
      <c r="M2" s="461"/>
      <c r="P2" s="9" t="s">
        <v>16</v>
      </c>
      <c r="Q2" s="9" t="s">
        <v>17</v>
      </c>
      <c r="R2" s="69" t="s">
        <v>18</v>
      </c>
      <c r="S2" s="9" t="s">
        <v>16</v>
      </c>
      <c r="T2" s="9" t="s">
        <v>17</v>
      </c>
      <c r="U2" s="69" t="s">
        <v>18</v>
      </c>
      <c r="V2" s="472"/>
      <c r="X2" s="149" t="s">
        <v>52</v>
      </c>
      <c r="Y2" s="150" t="s">
        <v>53</v>
      </c>
      <c r="Z2" s="151" t="s">
        <v>52</v>
      </c>
      <c r="AA2" s="152" t="s">
        <v>53</v>
      </c>
      <c r="AB2" s="153" t="s">
        <v>52</v>
      </c>
      <c r="AC2" s="150" t="s">
        <v>53</v>
      </c>
      <c r="AD2" s="151" t="s">
        <v>52</v>
      </c>
      <c r="AE2" s="154" t="s">
        <v>53</v>
      </c>
    </row>
    <row r="3" spans="1:31" ht="16.899999999999999" customHeight="1">
      <c r="A3" s="27"/>
      <c r="B3" s="7"/>
      <c r="C3" s="11" t="str">
        <f>IF(P3="","",IF(P3&lt;0,"▲"&amp;TEXT(ABS(ROUNDDOWN(P3,0)),"#,##0"),TEXT(ROUNDDOWN(P3,0),"#,##0")))</f>
        <v/>
      </c>
      <c r="D3" s="59" t="str">
        <f>IF(P3="","",IF(OR(Q3="",Q3=0)=TRUE,"",RIGHT(FIXED(ABS(P3-ROUNDDOWN(P3,0)),Q3),LEN(FIXED(ABS(P3-ROUNDDOWN(P3,0)),Q3))-2)))</f>
        <v/>
      </c>
      <c r="E3" s="12"/>
      <c r="F3" s="238"/>
      <c r="G3" s="224" t="str">
        <f>IF(P3*R3=0,"",ROUNDDOWN(R3*P3,0))</f>
        <v/>
      </c>
      <c r="H3" s="15"/>
      <c r="I3" s="59"/>
      <c r="J3" s="53"/>
      <c r="K3" s="239"/>
      <c r="L3" s="239"/>
      <c r="M3" s="71"/>
      <c r="N3" s="29"/>
      <c r="P3" s="16"/>
      <c r="Q3" s="17"/>
      <c r="R3" s="18"/>
      <c r="S3" s="16"/>
      <c r="T3" s="17"/>
      <c r="U3" s="18"/>
      <c r="V3" s="19" t="str">
        <f t="shared" ref="V3:V26" si="0">IF(L3="","",N(L3)-N(G3))</f>
        <v/>
      </c>
      <c r="X3" s="156"/>
      <c r="Y3" s="157"/>
      <c r="Z3" s="158"/>
      <c r="AA3" s="159"/>
      <c r="AB3" s="160"/>
      <c r="AC3" s="157"/>
      <c r="AD3" s="158"/>
      <c r="AE3" s="161"/>
    </row>
    <row r="4" spans="1:31" ht="16.899999999999999" customHeight="1">
      <c r="A4" s="25" t="str" cm="1">
        <f t="array" aca="1" ref="A4" ca="1">MID(CELL("filename",A4),FIND("]",CELL("filename",A4))+1,99)</f>
        <v>Ｂ．○○工事</v>
      </c>
      <c r="B4" s="45"/>
      <c r="C4" s="20" t="str">
        <f>IF(P4="","",IF(P4&lt;0,"▲"&amp;TEXT(ABS(ROUNDDOWN(P4,0)),"#,##0"),TEXT(ROUNDDOWN(P4,0),"#,##0")))</f>
        <v/>
      </c>
      <c r="D4" s="60" t="str">
        <f>IF(P4="","",IF(OR(Q4="",Q4=0)=TRUE,"",RIGHT(FIXED(ABS(P4-ROUNDDOWN(P4,0)),Q4),LEN(FIXED(ABS(P4-ROUNDDOWN(P4,0)),Q4))-2)))</f>
        <v/>
      </c>
      <c r="E4" s="21"/>
      <c r="F4" s="240" t="str">
        <f>IF(R4="","",R4)</f>
        <v/>
      </c>
      <c r="G4" s="225"/>
      <c r="H4" s="24"/>
      <c r="I4" s="60"/>
      <c r="J4" s="54"/>
      <c r="K4" s="241"/>
      <c r="L4" s="241"/>
      <c r="M4" s="1"/>
      <c r="N4" s="29"/>
      <c r="P4" s="25"/>
      <c r="Q4" s="4"/>
      <c r="R4" s="26"/>
      <c r="S4" s="25"/>
      <c r="T4" s="4"/>
      <c r="U4" s="26"/>
      <c r="V4" s="19" t="str">
        <f t="shared" si="0"/>
        <v/>
      </c>
      <c r="X4" s="162"/>
      <c r="Y4" s="163"/>
      <c r="Z4" s="155"/>
      <c r="AA4" s="164"/>
      <c r="AB4" s="165"/>
      <c r="AC4" s="163"/>
      <c r="AD4" s="155"/>
      <c r="AE4" s="166"/>
    </row>
    <row r="5" spans="1:31" ht="16.899999999999999" customHeight="1">
      <c r="A5" s="27"/>
      <c r="B5" s="7"/>
      <c r="C5" s="11" t="str">
        <f t="shared" ref="C5:C14" si="1">IF(P5="","",IF(P5&lt;0,"▲"&amp;TEXT(ABS(ROUNDDOWN(P5,0)),"#,##0"),TEXT(ROUNDDOWN(P5,0),"#,##0")))</f>
        <v/>
      </c>
      <c r="D5" s="61" t="str">
        <f t="shared" ref="D5:D14" si="2">IF(P5="","",IF(OR(Q5="",Q5=0)=TRUE,"",RIGHT(FIXED(ABS(P5-ROUNDDOWN(P5,0)),Q5),LEN(FIXED(ABS(P5-ROUNDDOWN(P5,0)),Q5))-2)))</f>
        <v/>
      </c>
      <c r="E5" s="12"/>
      <c r="F5" s="238"/>
      <c r="G5" s="224" t="str">
        <f t="shared" ref="G5:G28" si="3">IF(P5*R5=0,"",ROUNDDOWN(R5*P5,0))</f>
        <v/>
      </c>
      <c r="H5" s="15"/>
      <c r="I5" s="61"/>
      <c r="J5" s="53"/>
      <c r="K5" s="239"/>
      <c r="L5" s="239"/>
      <c r="M5" s="71"/>
      <c r="N5" s="29"/>
      <c r="P5" s="27"/>
      <c r="Q5" s="5"/>
      <c r="R5" s="28"/>
      <c r="S5" s="27"/>
      <c r="T5" s="5"/>
      <c r="U5" s="28"/>
      <c r="V5" s="19" t="str">
        <f t="shared" si="0"/>
        <v/>
      </c>
      <c r="X5" s="167"/>
      <c r="Y5" s="168"/>
      <c r="Z5" s="169"/>
      <c r="AA5" s="170"/>
      <c r="AB5" s="171"/>
      <c r="AC5" s="168"/>
      <c r="AD5" s="169"/>
      <c r="AE5" s="172"/>
    </row>
    <row r="6" spans="1:31" ht="16.899999999999999" customHeight="1">
      <c r="A6" s="25"/>
      <c r="B6" s="45"/>
      <c r="C6" s="20" t="str">
        <f t="shared" si="1"/>
        <v/>
      </c>
      <c r="D6" s="60" t="str">
        <f t="shared" si="2"/>
        <v/>
      </c>
      <c r="E6" s="21"/>
      <c r="F6" s="240" t="str">
        <f>IF(R6="","",R6)</f>
        <v/>
      </c>
      <c r="G6" s="225" t="str">
        <f t="shared" si="3"/>
        <v/>
      </c>
      <c r="H6" s="24"/>
      <c r="I6" s="60"/>
      <c r="J6" s="54"/>
      <c r="K6" s="241"/>
      <c r="L6" s="241"/>
      <c r="M6" s="1"/>
      <c r="N6" s="29"/>
      <c r="P6" s="25"/>
      <c r="Q6" s="4"/>
      <c r="R6" s="26"/>
      <c r="S6" s="25"/>
      <c r="T6" s="4"/>
      <c r="U6" s="26"/>
      <c r="V6" s="19" t="str">
        <f t="shared" si="0"/>
        <v/>
      </c>
      <c r="X6" s="162"/>
      <c r="Y6" s="163"/>
      <c r="Z6" s="155"/>
      <c r="AA6" s="164"/>
      <c r="AB6" s="165"/>
      <c r="AC6" s="163"/>
      <c r="AD6" s="155"/>
      <c r="AE6" s="166"/>
    </row>
    <row r="7" spans="1:31" ht="16.899999999999999" customHeight="1">
      <c r="A7" s="29"/>
      <c r="B7" s="7"/>
      <c r="C7" s="11" t="str">
        <f t="shared" si="1"/>
        <v/>
      </c>
      <c r="D7" s="61" t="str">
        <f t="shared" si="2"/>
        <v/>
      </c>
      <c r="E7" s="12"/>
      <c r="F7" s="261"/>
      <c r="G7" s="224" t="str">
        <f t="shared" si="3"/>
        <v/>
      </c>
      <c r="H7" s="15"/>
      <c r="I7" s="61"/>
      <c r="J7" s="53"/>
      <c r="K7" s="242"/>
      <c r="L7" s="239"/>
      <c r="M7" s="71"/>
      <c r="N7" s="29"/>
      <c r="P7" s="27"/>
      <c r="Q7" s="5"/>
      <c r="R7" s="28"/>
      <c r="S7" s="27"/>
      <c r="T7" s="5"/>
      <c r="U7" s="28"/>
      <c r="V7" s="19" t="str">
        <f t="shared" si="0"/>
        <v/>
      </c>
      <c r="X7" s="167"/>
      <c r="Y7" s="168"/>
      <c r="Z7" s="169"/>
      <c r="AA7" s="170"/>
      <c r="AB7" s="171"/>
      <c r="AC7" s="168"/>
      <c r="AD7" s="169"/>
      <c r="AE7" s="172"/>
    </row>
    <row r="8" spans="1:31" ht="16.899999999999999" customHeight="1">
      <c r="A8" s="29" t="s">
        <v>84</v>
      </c>
      <c r="B8" s="45"/>
      <c r="C8" s="20" t="str">
        <f t="shared" si="1"/>
        <v>1</v>
      </c>
      <c r="D8" s="60" t="str">
        <f t="shared" si="2"/>
        <v>0</v>
      </c>
      <c r="E8" s="21" t="s">
        <v>3</v>
      </c>
      <c r="F8" s="262" t="str">
        <f>IF(R8="","",R8)</f>
        <v/>
      </c>
      <c r="G8" s="225">
        <f>G58</f>
        <v>0</v>
      </c>
      <c r="H8" s="24"/>
      <c r="I8" s="60"/>
      <c r="J8" s="54"/>
      <c r="K8" s="243"/>
      <c r="L8" s="241"/>
      <c r="M8" s="77"/>
      <c r="N8" s="29"/>
      <c r="P8" s="25">
        <v>1</v>
      </c>
      <c r="Q8" s="4">
        <v>1</v>
      </c>
      <c r="R8" s="78"/>
      <c r="S8" s="25"/>
      <c r="T8" s="4"/>
      <c r="U8" s="82"/>
      <c r="V8" s="19" t="str">
        <f t="shared" si="0"/>
        <v/>
      </c>
      <c r="X8" s="162"/>
      <c r="Y8" s="163"/>
      <c r="Z8" s="155"/>
      <c r="AA8" s="164"/>
      <c r="AB8" s="165"/>
      <c r="AC8" s="163"/>
      <c r="AD8" s="155"/>
      <c r="AE8" s="166"/>
    </row>
    <row r="9" spans="1:31" ht="16.899999999999999" customHeight="1">
      <c r="A9" s="27"/>
      <c r="B9" s="7"/>
      <c r="C9" s="11" t="str">
        <f t="shared" si="1"/>
        <v/>
      </c>
      <c r="D9" s="61" t="str">
        <f t="shared" si="2"/>
        <v/>
      </c>
      <c r="E9" s="12"/>
      <c r="F9" s="261"/>
      <c r="G9" s="224" t="str">
        <f t="shared" si="3"/>
        <v/>
      </c>
      <c r="H9" s="15"/>
      <c r="I9" s="61"/>
      <c r="J9" s="53"/>
      <c r="K9" s="242"/>
      <c r="L9" s="239"/>
      <c r="M9" s="71"/>
      <c r="N9" s="29"/>
      <c r="P9" s="27"/>
      <c r="Q9" s="5"/>
      <c r="R9" s="28"/>
      <c r="S9" s="27"/>
      <c r="T9" s="5"/>
      <c r="U9" s="28"/>
      <c r="V9" s="19" t="str">
        <f t="shared" si="0"/>
        <v/>
      </c>
      <c r="X9" s="167"/>
      <c r="Y9" s="168"/>
      <c r="Z9" s="169"/>
      <c r="AA9" s="170"/>
      <c r="AB9" s="171"/>
      <c r="AC9" s="168"/>
      <c r="AD9" s="169"/>
      <c r="AE9" s="172"/>
    </row>
    <row r="10" spans="1:31" ht="16.899999999999999" customHeight="1">
      <c r="A10" s="25" t="s">
        <v>85</v>
      </c>
      <c r="B10" s="45"/>
      <c r="C10" s="20" t="str">
        <f t="shared" si="1"/>
        <v>1</v>
      </c>
      <c r="D10" s="60" t="str">
        <f t="shared" si="2"/>
        <v>0</v>
      </c>
      <c r="E10" s="21" t="s">
        <v>3</v>
      </c>
      <c r="F10" s="262" t="str">
        <f>IF(R10="","",R10)</f>
        <v/>
      </c>
      <c r="G10" s="225">
        <f>G114</f>
        <v>0</v>
      </c>
      <c r="H10" s="24"/>
      <c r="I10" s="60"/>
      <c r="J10" s="54"/>
      <c r="K10" s="243"/>
      <c r="L10" s="241"/>
      <c r="M10" s="77"/>
      <c r="N10" s="29"/>
      <c r="P10" s="25">
        <v>1</v>
      </c>
      <c r="Q10" s="4">
        <v>1</v>
      </c>
      <c r="R10" s="78"/>
      <c r="S10" s="25"/>
      <c r="T10" s="4"/>
      <c r="U10" s="82"/>
      <c r="V10" s="19" t="str">
        <f t="shared" si="0"/>
        <v/>
      </c>
      <c r="X10" s="162"/>
      <c r="Y10" s="163"/>
      <c r="Z10" s="155"/>
      <c r="AA10" s="164"/>
      <c r="AB10" s="165"/>
      <c r="AC10" s="163"/>
      <c r="AD10" s="155"/>
      <c r="AE10" s="166"/>
    </row>
    <row r="11" spans="1:31" ht="16.899999999999999" customHeight="1">
      <c r="A11" s="27"/>
      <c r="B11" s="7"/>
      <c r="C11" s="11" t="str">
        <f t="shared" si="1"/>
        <v/>
      </c>
      <c r="D11" s="61" t="str">
        <f t="shared" si="2"/>
        <v/>
      </c>
      <c r="E11" s="12"/>
      <c r="F11" s="261"/>
      <c r="G11" s="224" t="str">
        <f t="shared" si="3"/>
        <v/>
      </c>
      <c r="H11" s="15"/>
      <c r="I11" s="61"/>
      <c r="J11" s="53"/>
      <c r="K11" s="242"/>
      <c r="L11" s="239"/>
      <c r="M11" s="71"/>
      <c r="N11" s="29"/>
      <c r="P11" s="27"/>
      <c r="Q11" s="5"/>
      <c r="R11" s="28"/>
      <c r="S11" s="27"/>
      <c r="T11" s="5"/>
      <c r="U11" s="28"/>
      <c r="V11" s="19" t="str">
        <f t="shared" si="0"/>
        <v/>
      </c>
      <c r="X11" s="167"/>
      <c r="Y11" s="168"/>
      <c r="Z11" s="169"/>
      <c r="AA11" s="170"/>
      <c r="AB11" s="171"/>
      <c r="AC11" s="168"/>
      <c r="AD11" s="169"/>
      <c r="AE11" s="172"/>
    </row>
    <row r="12" spans="1:31" ht="16.899999999999999" customHeight="1">
      <c r="A12" s="25" t="s">
        <v>86</v>
      </c>
      <c r="B12" s="45"/>
      <c r="C12" s="20" t="str">
        <f t="shared" si="1"/>
        <v>1</v>
      </c>
      <c r="D12" s="60" t="str">
        <f t="shared" si="2"/>
        <v>0</v>
      </c>
      <c r="E12" s="21" t="s">
        <v>3</v>
      </c>
      <c r="F12" s="262" t="str">
        <f>IF(R12="","",R12)</f>
        <v/>
      </c>
      <c r="G12" s="225">
        <f>G142</f>
        <v>0</v>
      </c>
      <c r="H12" s="24"/>
      <c r="I12" s="60"/>
      <c r="J12" s="54"/>
      <c r="K12" s="243"/>
      <c r="L12" s="241"/>
      <c r="M12" s="77"/>
      <c r="N12" s="29"/>
      <c r="P12" s="25">
        <v>1</v>
      </c>
      <c r="Q12" s="4">
        <v>1</v>
      </c>
      <c r="R12" s="78"/>
      <c r="S12" s="25"/>
      <c r="T12" s="4"/>
      <c r="U12" s="82"/>
      <c r="V12" s="19" t="str">
        <f t="shared" si="0"/>
        <v/>
      </c>
      <c r="X12" s="162"/>
      <c r="Y12" s="163"/>
      <c r="Z12" s="155"/>
      <c r="AA12" s="164"/>
      <c r="AB12" s="165"/>
      <c r="AC12" s="163"/>
      <c r="AD12" s="155"/>
      <c r="AE12" s="166"/>
    </row>
    <row r="13" spans="1:31" ht="16.899999999999999" customHeight="1">
      <c r="A13" s="27"/>
      <c r="B13" s="46"/>
      <c r="C13" s="11" t="str">
        <f t="shared" si="1"/>
        <v/>
      </c>
      <c r="D13" s="61" t="str">
        <f t="shared" si="2"/>
        <v/>
      </c>
      <c r="E13" s="12"/>
      <c r="F13" s="261"/>
      <c r="G13" s="224" t="str">
        <f t="shared" si="3"/>
        <v/>
      </c>
      <c r="H13" s="15"/>
      <c r="I13" s="61"/>
      <c r="J13" s="53"/>
      <c r="K13" s="242"/>
      <c r="L13" s="239"/>
      <c r="M13" s="71"/>
      <c r="N13" s="29"/>
      <c r="P13" s="27"/>
      <c r="Q13" s="5"/>
      <c r="R13" s="28"/>
      <c r="S13" s="27"/>
      <c r="T13" s="5"/>
      <c r="U13" s="28"/>
      <c r="V13" s="19" t="str">
        <f t="shared" si="0"/>
        <v/>
      </c>
      <c r="X13" s="167"/>
      <c r="Y13" s="168"/>
      <c r="Z13" s="169"/>
      <c r="AA13" s="170"/>
      <c r="AB13" s="171"/>
      <c r="AC13" s="168"/>
      <c r="AD13" s="169"/>
      <c r="AE13" s="172"/>
    </row>
    <row r="14" spans="1:31" ht="16.899999999999999" customHeight="1">
      <c r="A14" s="25" t="s">
        <v>87</v>
      </c>
      <c r="B14" s="45"/>
      <c r="C14" s="20" t="str">
        <f t="shared" si="1"/>
        <v>1</v>
      </c>
      <c r="D14" s="60" t="str">
        <f t="shared" si="2"/>
        <v>0</v>
      </c>
      <c r="E14" s="21" t="s">
        <v>3</v>
      </c>
      <c r="F14" s="262" t="str">
        <f>IF(R14="","",R14)</f>
        <v/>
      </c>
      <c r="G14" s="225">
        <f>G170</f>
        <v>0</v>
      </c>
      <c r="H14" s="24"/>
      <c r="I14" s="60"/>
      <c r="J14" s="54"/>
      <c r="K14" s="243"/>
      <c r="L14" s="241"/>
      <c r="M14" s="77"/>
      <c r="N14" s="29"/>
      <c r="P14" s="25">
        <v>1</v>
      </c>
      <c r="Q14" s="4">
        <v>1</v>
      </c>
      <c r="R14" s="78"/>
      <c r="S14" s="25"/>
      <c r="T14" s="4"/>
      <c r="U14" s="82"/>
      <c r="V14" s="19" t="str">
        <f t="shared" si="0"/>
        <v/>
      </c>
      <c r="X14" s="162"/>
      <c r="Y14" s="163"/>
      <c r="Z14" s="155"/>
      <c r="AA14" s="164"/>
      <c r="AB14" s="165"/>
      <c r="AC14" s="163"/>
      <c r="AD14" s="155"/>
      <c r="AE14" s="166"/>
    </row>
    <row r="15" spans="1:31" ht="16.899999999999999" customHeight="1">
      <c r="A15" s="27"/>
      <c r="B15" s="7"/>
      <c r="C15" s="11"/>
      <c r="D15" s="61"/>
      <c r="E15" s="12"/>
      <c r="F15" s="261"/>
      <c r="G15" s="224"/>
      <c r="H15" s="15"/>
      <c r="I15" s="61"/>
      <c r="J15" s="53"/>
      <c r="K15" s="242"/>
      <c r="L15" s="239"/>
      <c r="M15" s="71"/>
      <c r="N15" s="29"/>
      <c r="P15" s="27"/>
      <c r="Q15" s="5"/>
      <c r="R15" s="28"/>
      <c r="S15" s="27"/>
      <c r="T15" s="5"/>
      <c r="U15" s="28"/>
      <c r="V15" s="19" t="str">
        <f t="shared" si="0"/>
        <v/>
      </c>
      <c r="X15" s="167"/>
      <c r="Y15" s="168"/>
      <c r="Z15" s="169"/>
      <c r="AA15" s="170"/>
      <c r="AB15" s="171"/>
      <c r="AC15" s="168"/>
      <c r="AD15" s="169"/>
      <c r="AE15" s="172"/>
    </row>
    <row r="16" spans="1:31" ht="16.899999999999999" customHeight="1">
      <c r="A16" s="25"/>
      <c r="B16" s="45"/>
      <c r="C16" s="20" t="str">
        <f t="shared" ref="C16" si="4">IF(P16="","",IF(P16&lt;0,"▲"&amp;TEXT(ABS(ROUNDDOWN(P16,0)),"#,##0"),TEXT(ROUNDDOWN(P16,0),"#,##0")))</f>
        <v/>
      </c>
      <c r="D16" s="60" t="str">
        <f t="shared" ref="D16" si="5">IF(P16="","",IF(OR(Q16="",Q16=0)=TRUE,"",RIGHT(FIXED(ABS(P16-ROUNDDOWN(P16,0)),Q16),LEN(FIXED(ABS(P16-ROUNDDOWN(P16,0)),Q16))-2)))</f>
        <v/>
      </c>
      <c r="E16" s="21"/>
      <c r="F16" s="262"/>
      <c r="G16" s="225"/>
      <c r="H16" s="24"/>
      <c r="I16" s="60"/>
      <c r="J16" s="54"/>
      <c r="K16" s="243"/>
      <c r="L16" s="241"/>
      <c r="M16" s="77"/>
      <c r="N16" s="29"/>
      <c r="P16" s="25"/>
      <c r="Q16" s="4"/>
      <c r="R16" s="78"/>
      <c r="S16" s="25"/>
      <c r="T16" s="4"/>
      <c r="U16" s="82"/>
      <c r="V16" s="19" t="str">
        <f t="shared" si="0"/>
        <v/>
      </c>
      <c r="X16" s="162"/>
      <c r="Y16" s="163"/>
      <c r="Z16" s="155"/>
      <c r="AA16" s="164"/>
      <c r="AB16" s="165"/>
      <c r="AC16" s="163"/>
      <c r="AD16" s="155"/>
      <c r="AE16" s="166"/>
    </row>
    <row r="17" spans="1:31" ht="16.899999999999999" customHeight="1">
      <c r="A17" s="27"/>
      <c r="B17" s="7"/>
      <c r="C17" s="11"/>
      <c r="D17" s="61"/>
      <c r="E17" s="12"/>
      <c r="F17" s="261"/>
      <c r="G17" s="224"/>
      <c r="H17" s="15"/>
      <c r="I17" s="61"/>
      <c r="J17" s="53"/>
      <c r="K17" s="242"/>
      <c r="L17" s="239"/>
      <c r="M17" s="71"/>
      <c r="N17" s="29"/>
      <c r="P17" s="27"/>
      <c r="Q17" s="5"/>
      <c r="R17" s="28"/>
      <c r="S17" s="27"/>
      <c r="T17" s="5"/>
      <c r="U17" s="28"/>
      <c r="V17" s="19" t="str">
        <f t="shared" si="0"/>
        <v/>
      </c>
      <c r="X17" s="167"/>
      <c r="Y17" s="168"/>
      <c r="Z17" s="169"/>
      <c r="AA17" s="170"/>
      <c r="AB17" s="171"/>
      <c r="AC17" s="168"/>
      <c r="AD17" s="169"/>
      <c r="AE17" s="172"/>
    </row>
    <row r="18" spans="1:31" ht="16.899999999999999" customHeight="1">
      <c r="A18" s="25"/>
      <c r="B18" s="45"/>
      <c r="C18" s="20" t="str">
        <f t="shared" ref="C18" si="6">IF(P18="","",IF(P18&lt;0,"▲"&amp;TEXT(ABS(ROUNDDOWN(P18,0)),"#,##0"),TEXT(ROUNDDOWN(P18,0),"#,##0")))</f>
        <v/>
      </c>
      <c r="D18" s="60" t="str">
        <f t="shared" ref="D18" si="7">IF(P18="","",IF(OR(Q18="",Q18=0)=TRUE,"",RIGHT(FIXED(ABS(P18-ROUNDDOWN(P18,0)),Q18),LEN(FIXED(ABS(P18-ROUNDDOWN(P18,0)),Q18))-2)))</f>
        <v/>
      </c>
      <c r="E18" s="21"/>
      <c r="F18" s="262"/>
      <c r="G18" s="225"/>
      <c r="H18" s="24"/>
      <c r="I18" s="60"/>
      <c r="J18" s="54"/>
      <c r="K18" s="243"/>
      <c r="L18" s="241"/>
      <c r="M18" s="77"/>
      <c r="N18" s="29"/>
      <c r="P18" s="25"/>
      <c r="Q18" s="4"/>
      <c r="R18" s="78"/>
      <c r="S18" s="25"/>
      <c r="T18" s="4"/>
      <c r="U18" s="26"/>
      <c r="V18" s="19" t="str">
        <f t="shared" si="0"/>
        <v/>
      </c>
      <c r="X18" s="162"/>
      <c r="Y18" s="163"/>
      <c r="Z18" s="155"/>
      <c r="AA18" s="164"/>
      <c r="AB18" s="165"/>
      <c r="AC18" s="163"/>
      <c r="AD18" s="155"/>
      <c r="AE18" s="166"/>
    </row>
    <row r="19" spans="1:31" ht="16.899999999999999" customHeight="1">
      <c r="A19" s="27"/>
      <c r="B19" s="7"/>
      <c r="C19" s="11" t="str">
        <f>IF(P19="","",IF(P19&lt;0,"▲"&amp;TEXT(ABS(ROUNDDOWN(P19,0)),"#,##0"),TEXT(ROUNDDOWN(P19,0),"#,##0")))</f>
        <v/>
      </c>
      <c r="D19" s="61" t="str">
        <f>IF(P19="","",IF(OR(Q19="",Q19=0)=TRUE,"",RIGHT(FIXED(ABS(P19-ROUNDDOWN(P19,0)),Q19),LEN(FIXED(ABS(P19-ROUNDDOWN(P19,0)),Q19))-2)))</f>
        <v/>
      </c>
      <c r="E19" s="12"/>
      <c r="F19" s="261"/>
      <c r="G19" s="224" t="str">
        <f>IF(P19*R19=0,"",ROUNDDOWN(R19*P19,0))</f>
        <v/>
      </c>
      <c r="H19" s="15"/>
      <c r="I19" s="61"/>
      <c r="J19" s="53"/>
      <c r="K19" s="242"/>
      <c r="L19" s="239"/>
      <c r="M19" s="71"/>
      <c r="N19" s="29"/>
      <c r="P19" s="27"/>
      <c r="Q19" s="5"/>
      <c r="R19" s="28"/>
      <c r="S19" s="27"/>
      <c r="T19" s="5"/>
      <c r="U19" s="28"/>
      <c r="V19" s="19" t="str">
        <f>IF(L19="","",N(L19)-N(G19))</f>
        <v/>
      </c>
      <c r="X19" s="167"/>
      <c r="Y19" s="168"/>
      <c r="Z19" s="169"/>
      <c r="AA19" s="170"/>
      <c r="AB19" s="171"/>
      <c r="AC19" s="168"/>
      <c r="AD19" s="169"/>
      <c r="AE19" s="172"/>
    </row>
    <row r="20" spans="1:31" ht="16.899999999999999" customHeight="1">
      <c r="A20" s="25"/>
      <c r="B20" s="45"/>
      <c r="C20" s="20"/>
      <c r="D20" s="60"/>
      <c r="E20" s="21"/>
      <c r="F20" s="262"/>
      <c r="G20" s="225"/>
      <c r="H20" s="24"/>
      <c r="I20" s="60"/>
      <c r="J20" s="54"/>
      <c r="K20" s="243"/>
      <c r="L20" s="241"/>
      <c r="M20" s="77"/>
      <c r="N20" s="29"/>
      <c r="P20" s="25"/>
      <c r="Q20" s="4"/>
      <c r="R20" s="78"/>
      <c r="S20" s="25"/>
      <c r="T20" s="4"/>
      <c r="U20" s="82"/>
      <c r="X20" s="162"/>
      <c r="Y20" s="163"/>
      <c r="Z20" s="155"/>
      <c r="AA20" s="164"/>
      <c r="AB20" s="165"/>
      <c r="AC20" s="163"/>
      <c r="AD20" s="155"/>
      <c r="AE20" s="166"/>
    </row>
    <row r="21" spans="1:31" ht="16.899999999999999" customHeight="1">
      <c r="A21" s="27"/>
      <c r="B21" s="7"/>
      <c r="C21" s="11"/>
      <c r="D21" s="61"/>
      <c r="E21" s="12"/>
      <c r="F21" s="261"/>
      <c r="G21" s="224" t="str">
        <f t="shared" si="3"/>
        <v/>
      </c>
      <c r="H21" s="15"/>
      <c r="I21" s="61"/>
      <c r="J21" s="53"/>
      <c r="K21" s="242"/>
      <c r="L21" s="239"/>
      <c r="M21" s="71"/>
      <c r="N21" s="29"/>
      <c r="P21" s="27"/>
      <c r="Q21" s="5"/>
      <c r="R21" s="28"/>
      <c r="S21" s="27"/>
      <c r="T21" s="5"/>
      <c r="U21" s="28"/>
      <c r="V21" s="19" t="str">
        <f t="shared" si="0"/>
        <v/>
      </c>
      <c r="X21" s="167"/>
      <c r="Y21" s="168"/>
      <c r="Z21" s="169"/>
      <c r="AA21" s="170"/>
      <c r="AB21" s="171"/>
      <c r="AC21" s="168"/>
      <c r="AD21" s="169"/>
      <c r="AE21" s="172"/>
    </row>
    <row r="22" spans="1:31" ht="16.899999999999999" customHeight="1">
      <c r="A22" s="25"/>
      <c r="B22" s="45"/>
      <c r="C22" s="20"/>
      <c r="D22" s="60"/>
      <c r="E22" s="21"/>
      <c r="F22" s="262" t="str">
        <f>IF(R22="","",R22)</f>
        <v/>
      </c>
      <c r="G22" s="225" t="str">
        <f t="shared" si="3"/>
        <v/>
      </c>
      <c r="H22" s="24"/>
      <c r="I22" s="60"/>
      <c r="J22" s="54"/>
      <c r="K22" s="243"/>
      <c r="L22" s="241"/>
      <c r="M22" s="77"/>
      <c r="N22" s="29"/>
      <c r="P22" s="25"/>
      <c r="Q22" s="4"/>
      <c r="R22" s="78"/>
      <c r="S22" s="25"/>
      <c r="T22" s="4"/>
      <c r="U22" s="26"/>
      <c r="V22" s="19" t="str">
        <f t="shared" si="0"/>
        <v/>
      </c>
      <c r="X22" s="162"/>
      <c r="Y22" s="163"/>
      <c r="Z22" s="155"/>
      <c r="AA22" s="164"/>
      <c r="AB22" s="165"/>
      <c r="AC22" s="163"/>
      <c r="AD22" s="155"/>
      <c r="AE22" s="166"/>
    </row>
    <row r="23" spans="1:31" ht="16.899999999999999" customHeight="1">
      <c r="A23" s="27"/>
      <c r="B23" s="7"/>
      <c r="C23" s="11"/>
      <c r="D23" s="61"/>
      <c r="E23" s="12"/>
      <c r="F23" s="261"/>
      <c r="G23" s="224" t="str">
        <f t="shared" si="3"/>
        <v/>
      </c>
      <c r="H23" s="15"/>
      <c r="I23" s="61"/>
      <c r="J23" s="53"/>
      <c r="K23" s="242"/>
      <c r="L23" s="239"/>
      <c r="M23" s="71"/>
      <c r="N23" s="29"/>
      <c r="P23" s="27"/>
      <c r="Q23" s="5"/>
      <c r="R23" s="28"/>
      <c r="S23" s="27"/>
      <c r="T23" s="5"/>
      <c r="U23" s="28"/>
      <c r="V23" s="19" t="str">
        <f t="shared" si="0"/>
        <v/>
      </c>
      <c r="X23" s="167"/>
      <c r="Y23" s="168"/>
      <c r="Z23" s="169"/>
      <c r="AA23" s="170"/>
      <c r="AB23" s="171"/>
      <c r="AC23" s="168"/>
      <c r="AD23" s="169"/>
      <c r="AE23" s="172"/>
    </row>
    <row r="24" spans="1:31" ht="16.899999999999999" customHeight="1">
      <c r="A24" s="25"/>
      <c r="B24" s="45"/>
      <c r="C24" s="20"/>
      <c r="D24" s="60"/>
      <c r="E24" s="21"/>
      <c r="F24" s="262" t="str">
        <f>IF(R24="","",R24)</f>
        <v/>
      </c>
      <c r="G24" s="225" t="str">
        <f t="shared" si="3"/>
        <v/>
      </c>
      <c r="H24" s="24"/>
      <c r="I24" s="60"/>
      <c r="J24" s="54"/>
      <c r="K24" s="243"/>
      <c r="L24" s="241"/>
      <c r="M24" s="77"/>
      <c r="N24" s="29"/>
      <c r="P24" s="25"/>
      <c r="Q24" s="4"/>
      <c r="R24" s="78"/>
      <c r="S24" s="25"/>
      <c r="T24" s="4"/>
      <c r="U24" s="30"/>
      <c r="V24" s="19" t="str">
        <f t="shared" si="0"/>
        <v/>
      </c>
      <c r="X24" s="162"/>
      <c r="Y24" s="163"/>
      <c r="Z24" s="155"/>
      <c r="AA24" s="164"/>
      <c r="AB24" s="165"/>
      <c r="AC24" s="163"/>
      <c r="AD24" s="155"/>
      <c r="AE24" s="166"/>
    </row>
    <row r="25" spans="1:31" ht="16.5" customHeight="1">
      <c r="A25" s="29"/>
      <c r="B25" s="46"/>
      <c r="C25" s="11"/>
      <c r="D25" s="61"/>
      <c r="E25" s="12"/>
      <c r="F25" s="261"/>
      <c r="G25" s="224" t="str">
        <f t="shared" si="3"/>
        <v/>
      </c>
      <c r="H25" s="15"/>
      <c r="I25" s="61"/>
      <c r="J25" s="53"/>
      <c r="K25" s="242"/>
      <c r="L25" s="239"/>
      <c r="M25" s="71"/>
      <c r="P25" s="27"/>
      <c r="Q25" s="5"/>
      <c r="R25" s="28"/>
      <c r="S25" s="27"/>
      <c r="T25" s="5"/>
      <c r="U25" s="28"/>
      <c r="V25" s="19" t="str">
        <f t="shared" si="0"/>
        <v/>
      </c>
      <c r="X25" s="167"/>
      <c r="Y25" s="168"/>
      <c r="Z25" s="169"/>
      <c r="AA25" s="170"/>
      <c r="AB25" s="171"/>
      <c r="AC25" s="168"/>
      <c r="AD25" s="169"/>
      <c r="AE25" s="172"/>
    </row>
    <row r="26" spans="1:31" ht="16.899999999999999" customHeight="1">
      <c r="A26" s="25"/>
      <c r="B26" s="45"/>
      <c r="C26" s="20"/>
      <c r="D26" s="60"/>
      <c r="E26" s="21"/>
      <c r="F26" s="262" t="str">
        <f>IF(R26="","",R26)</f>
        <v/>
      </c>
      <c r="G26" s="225" t="str">
        <f t="shared" si="3"/>
        <v/>
      </c>
      <c r="H26" s="24"/>
      <c r="I26" s="60"/>
      <c r="J26" s="54"/>
      <c r="K26" s="243"/>
      <c r="L26" s="241"/>
      <c r="M26" s="77"/>
      <c r="P26" s="25"/>
      <c r="Q26" s="4"/>
      <c r="R26" s="78"/>
      <c r="S26" s="25"/>
      <c r="T26" s="4"/>
      <c r="U26" s="26"/>
      <c r="V26" s="19" t="str">
        <f t="shared" si="0"/>
        <v/>
      </c>
      <c r="X26" s="162"/>
      <c r="Y26" s="163"/>
      <c r="Z26" s="155"/>
      <c r="AA26" s="164"/>
      <c r="AB26" s="165"/>
      <c r="AC26" s="163"/>
      <c r="AD26" s="155"/>
      <c r="AE26" s="166"/>
    </row>
    <row r="27" spans="1:31" ht="16.899999999999999" customHeight="1">
      <c r="A27" s="29"/>
      <c r="B27" s="46"/>
      <c r="C27" s="11"/>
      <c r="D27" s="61"/>
      <c r="E27" s="12"/>
      <c r="F27" s="261"/>
      <c r="G27" s="224" t="str">
        <f t="shared" si="3"/>
        <v/>
      </c>
      <c r="H27" s="15"/>
      <c r="I27" s="61"/>
      <c r="J27" s="53"/>
      <c r="K27" s="242"/>
      <c r="L27" s="239"/>
      <c r="M27" s="71"/>
      <c r="P27" s="27"/>
      <c r="Q27" s="5"/>
      <c r="R27" s="28"/>
      <c r="S27" s="27"/>
      <c r="T27" s="5"/>
      <c r="U27" s="30"/>
      <c r="X27" s="167"/>
      <c r="Y27" s="168"/>
      <c r="Z27" s="169"/>
      <c r="AA27" s="170"/>
      <c r="AB27" s="171"/>
      <c r="AC27" s="168"/>
      <c r="AD27" s="169"/>
      <c r="AE27" s="172"/>
    </row>
    <row r="28" spans="1:31" ht="16.5" customHeight="1">
      <c r="A28" s="25"/>
      <c r="B28" s="45"/>
      <c r="C28" s="20"/>
      <c r="D28" s="60"/>
      <c r="E28" s="21"/>
      <c r="F28" s="262" t="str">
        <f>IF(R28="","",R28)</f>
        <v/>
      </c>
      <c r="G28" s="225" t="str">
        <f t="shared" si="3"/>
        <v/>
      </c>
      <c r="H28" s="24"/>
      <c r="I28" s="60"/>
      <c r="J28" s="54"/>
      <c r="K28" s="243"/>
      <c r="L28" s="241"/>
      <c r="M28" s="77"/>
      <c r="P28" s="25"/>
      <c r="Q28" s="4"/>
      <c r="R28" s="78"/>
      <c r="S28" s="25"/>
      <c r="T28" s="4"/>
      <c r="U28" s="30"/>
      <c r="X28" s="162"/>
      <c r="Y28" s="163"/>
      <c r="Z28" s="155"/>
      <c r="AA28" s="164"/>
      <c r="AB28" s="165"/>
      <c r="AC28" s="163"/>
      <c r="AD28" s="155"/>
      <c r="AE28" s="166"/>
    </row>
    <row r="29" spans="1:31" ht="16.899999999999999" customHeight="1">
      <c r="A29" s="29"/>
      <c r="B29" s="207"/>
      <c r="C29" s="202" t="str">
        <f>IF(P29="","",IF(P29&lt;0,"▲"&amp;TEXT(ABS(ROUNDDOWN(P29,0)),"#,##0"),TEXT(ROUNDDOWN(P29,0),"#,##0")))</f>
        <v/>
      </c>
      <c r="D29" s="61" t="str">
        <f>IF(P29="","",IF(OR(Q29="",Q29=0)=TRUE,"",RIGHT(FIXED(ABS(P29-ROUNDDOWN(P29,0)),Q29),LEN(FIXED(ABS(P29-ROUNDDOWN(P29,0)),Q29))-2)))</f>
        <v/>
      </c>
      <c r="E29" s="31"/>
      <c r="F29" s="260"/>
      <c r="G29" s="263" t="str">
        <f>IF(P29*R29=0,"",ROUNDDOWN(R29*P29,0))</f>
        <v/>
      </c>
      <c r="H29" s="202" t="str">
        <f>IF(S29="","",IF(S29&lt;0,"▲"&amp;TEXT(ABS(ROUNDDOWN(S29,0)),"#,##0"),TEXT(ROUNDDOWN(S29,0),"#,##0")))</f>
        <v/>
      </c>
      <c r="I29" s="61" t="str">
        <f>IF(U29="","",IF(OR(T29="",T29=0)=TRUE,"",RIGHT(FIXED(ABS(S29-ROUNDDOWN(S29,0)),T29),LEN(FIXED(ABS(S29-ROUNDDOWN(S29,0)),T29))-2)))</f>
        <v/>
      </c>
      <c r="J29" s="53"/>
      <c r="K29" s="239"/>
      <c r="L29" s="239" t="str">
        <f>IF(U29*W29=0,"",ROUNDDOWN(W29*U29,0))</f>
        <v/>
      </c>
      <c r="M29" s="71"/>
      <c r="P29" s="27"/>
      <c r="Q29" s="5"/>
      <c r="R29" s="28"/>
      <c r="S29" s="27"/>
      <c r="T29" s="5"/>
      <c r="U29" s="28"/>
      <c r="V29" s="19" t="str">
        <f>IF(L29="","",N(L29)-N(G29))</f>
        <v/>
      </c>
      <c r="X29" s="167"/>
      <c r="Y29" s="168"/>
      <c r="Z29" s="169"/>
      <c r="AA29" s="170"/>
      <c r="AB29" s="171"/>
      <c r="AC29" s="168"/>
      <c r="AD29" s="169"/>
      <c r="AE29" s="172"/>
    </row>
    <row r="30" spans="1:31" ht="16.899999999999999" customHeight="1" thickBot="1">
      <c r="A30" s="51" t="s">
        <v>51</v>
      </c>
      <c r="B30" s="199"/>
      <c r="C30" s="200" t="str">
        <f>IF(P30="","",IF(P30&lt;0,"▲"&amp;TEXT(ABS(ROUNDDOWN(P30,0)),"#,##0"),TEXT(ROUNDDOWN(P30,0),"#,##0")))</f>
        <v/>
      </c>
      <c r="D30" s="62" t="str">
        <f>IF(P30="","",IF(OR(Q30="",Q30=0)=TRUE,"",RIGHT(FIXED(ABS(P30-ROUNDDOWN(P30,0)),Q30),LEN(FIXED(ABS(P30-ROUNDDOWN(P30,0)),Q30))-2)))</f>
        <v/>
      </c>
      <c r="E30" s="36"/>
      <c r="F30" s="235" t="str">
        <f>IF(R30="","",R30)</f>
        <v/>
      </c>
      <c r="G30" s="236">
        <f>SUM(G3:G28)</f>
        <v>0</v>
      </c>
      <c r="H30" s="201" t="str">
        <f>IF(S30="","",IF(S30&lt;0,"▲"&amp;TEXT(ABS(ROUNDDOWN(S30,0)),"#,##0"),TEXT(ROUNDDOWN(S30,0),"#,##0")))</f>
        <v/>
      </c>
      <c r="I30" s="62" t="str">
        <f>IF(T30="","",IF(OR(T30="",T30=0)=TRUE,"",RIGHT(FIXED(ABS(S30-ROUNDDOWN(S30,0)),T30),LEN(FIXED(ABS(S30-ROUNDDOWN(S30,0)),T30))-2)))</f>
        <v/>
      </c>
      <c r="J30" s="55"/>
      <c r="K30" s="237" t="str">
        <f>IF(U30="","",U30)</f>
        <v/>
      </c>
      <c r="L30" s="236">
        <f>SUM(L3:L28)</f>
        <v>0</v>
      </c>
      <c r="M30" s="264"/>
      <c r="P30" s="39"/>
      <c r="Q30" s="6"/>
      <c r="R30" s="40"/>
      <c r="S30" s="39"/>
      <c r="T30" s="6"/>
      <c r="U30" s="40"/>
      <c r="V30" s="19">
        <f>IF(L30="","",N(L30)-N(G30))</f>
        <v>0</v>
      </c>
      <c r="X30" s="173"/>
      <c r="Y30" s="174"/>
      <c r="Z30" s="175"/>
      <c r="AA30" s="176"/>
      <c r="AB30" s="177"/>
      <c r="AC30" s="174"/>
      <c r="AD30" s="175"/>
      <c r="AE30" s="178"/>
    </row>
    <row r="31" spans="1:31" ht="16.899999999999999" customHeight="1">
      <c r="A31" s="16"/>
      <c r="B31" s="248"/>
      <c r="C31" s="249" t="str">
        <f>IF(P31="","",IF(P31&lt;0,"▲"&amp;TEXT(ABS(ROUNDDOWN(P31,0)),"#,##0"),TEXT(ROUNDDOWN(P31,0),"#,##0")))</f>
        <v/>
      </c>
      <c r="D31" s="59" t="str">
        <f>IF(P31="","",IF(OR(Q31="",Q31=0)=TRUE,"",RIGHT(FIXED(ABS(P31-ROUNDDOWN(P31,0)),Q31),LEN(FIXED(ABS(P31-ROUNDDOWN(P31,0)),Q31))-2)))</f>
        <v/>
      </c>
      <c r="E31" s="250"/>
      <c r="F31" s="251"/>
      <c r="G31" s="265" t="str">
        <f>IF(P31*R31=0,"",ROUNDDOWN(R31*P31,0))</f>
        <v/>
      </c>
      <c r="H31" s="249"/>
      <c r="I31" s="59"/>
      <c r="J31" s="252"/>
      <c r="K31" s="253"/>
      <c r="L31" s="253"/>
      <c r="M31" s="254"/>
      <c r="N31" s="29"/>
      <c r="P31" s="16"/>
      <c r="Q31" s="17"/>
      <c r="R31" s="18"/>
      <c r="S31" s="16"/>
      <c r="T31" s="17"/>
      <c r="U31" s="18"/>
      <c r="V31" s="19" t="str">
        <f t="shared" ref="V31:V38" si="8">IF(L31="","",N(L31)-N(G31))</f>
        <v/>
      </c>
      <c r="X31" s="156"/>
      <c r="Y31" s="157"/>
      <c r="Z31" s="158"/>
      <c r="AA31" s="159"/>
      <c r="AB31" s="160"/>
      <c r="AC31" s="157"/>
      <c r="AD31" s="158"/>
      <c r="AE31" s="161"/>
    </row>
    <row r="32" spans="1:31" ht="16.899999999999999" customHeight="1">
      <c r="A32" s="25" t="str">
        <f>A8</f>
        <v>１． 　　工事</v>
      </c>
      <c r="B32" s="45"/>
      <c r="C32" s="20" t="str">
        <f>IF(P32="","",IF(P32&lt;0,"▲"&amp;TEXT(ABS(ROUNDDOWN(P32,0)),"#,##0"),TEXT(ROUNDDOWN(P32,0),"#,##0")))</f>
        <v/>
      </c>
      <c r="D32" s="60" t="str">
        <f>IF(P32="","",IF(OR(Q32="",Q32=0)=TRUE,"",RIGHT(FIXED(ABS(P32-ROUNDDOWN(P32,0)),Q32),LEN(FIXED(ABS(P32-ROUNDDOWN(P32,0)),Q32))-2)))</f>
        <v/>
      </c>
      <c r="E32" s="21"/>
      <c r="F32" s="240" t="str">
        <f>IF(R32="","",R32)</f>
        <v/>
      </c>
      <c r="G32" s="225"/>
      <c r="H32" s="24"/>
      <c r="I32" s="60"/>
      <c r="J32" s="54"/>
      <c r="K32" s="241"/>
      <c r="L32" s="241"/>
      <c r="M32" s="255"/>
      <c r="N32" s="29"/>
      <c r="P32" s="25"/>
      <c r="Q32" s="4"/>
      <c r="R32" s="26"/>
      <c r="S32" s="25"/>
      <c r="T32" s="4"/>
      <c r="U32" s="26"/>
      <c r="V32" s="19" t="str">
        <f t="shared" si="8"/>
        <v/>
      </c>
      <c r="X32" s="162"/>
      <c r="Y32" s="163"/>
      <c r="Z32" s="155"/>
      <c r="AA32" s="164"/>
      <c r="AB32" s="165"/>
      <c r="AC32" s="163"/>
      <c r="AD32" s="155"/>
      <c r="AE32" s="166"/>
    </row>
    <row r="33" spans="1:31" ht="16.899999999999999" customHeight="1">
      <c r="A33" s="27"/>
      <c r="B33" s="7"/>
      <c r="C33" s="11"/>
      <c r="D33" s="61"/>
      <c r="E33" s="12"/>
      <c r="F33" s="238"/>
      <c r="G33" s="224" t="str">
        <f t="shared" ref="G33:G55" si="9">IF(P33*R33=0,"",ROUNDDOWN(R33*P33,0))</f>
        <v/>
      </c>
      <c r="H33" s="15"/>
      <c r="I33" s="61"/>
      <c r="J33" s="53"/>
      <c r="K33" s="239"/>
      <c r="L33" s="239"/>
      <c r="M33" s="256"/>
      <c r="N33" s="29"/>
      <c r="P33" s="27"/>
      <c r="Q33" s="5"/>
      <c r="R33" s="28"/>
      <c r="S33" s="27"/>
      <c r="T33" s="5"/>
      <c r="U33" s="28"/>
      <c r="V33" s="19" t="str">
        <f t="shared" si="8"/>
        <v/>
      </c>
      <c r="X33" s="167"/>
      <c r="Y33" s="168"/>
      <c r="Z33" s="169"/>
      <c r="AA33" s="170"/>
      <c r="AB33" s="171"/>
      <c r="AC33" s="168"/>
      <c r="AD33" s="169"/>
      <c r="AE33" s="172"/>
    </row>
    <row r="34" spans="1:31" ht="16.899999999999999" customHeight="1">
      <c r="A34" s="25"/>
      <c r="B34" s="45"/>
      <c r="C34" s="20"/>
      <c r="D34" s="60"/>
      <c r="E34" s="21"/>
      <c r="F34" s="240" t="str">
        <f>IF(R34="","",R34)</f>
        <v/>
      </c>
      <c r="G34" s="225" t="str">
        <f t="shared" si="9"/>
        <v/>
      </c>
      <c r="H34" s="24"/>
      <c r="I34" s="60"/>
      <c r="J34" s="54"/>
      <c r="K34" s="241"/>
      <c r="L34" s="241"/>
      <c r="M34" s="257"/>
      <c r="N34" s="29"/>
      <c r="P34" s="25"/>
      <c r="Q34" s="4"/>
      <c r="R34" s="26"/>
      <c r="S34" s="25"/>
      <c r="T34" s="4"/>
      <c r="U34" s="26"/>
      <c r="V34" s="19" t="str">
        <f t="shared" si="8"/>
        <v/>
      </c>
      <c r="X34" s="162"/>
      <c r="Y34" s="163"/>
      <c r="Z34" s="155"/>
      <c r="AA34" s="164"/>
      <c r="AB34" s="165"/>
      <c r="AC34" s="163"/>
      <c r="AD34" s="155"/>
      <c r="AE34" s="166"/>
    </row>
    <row r="35" spans="1:31" ht="16.899999999999999" customHeight="1">
      <c r="A35" s="29"/>
      <c r="B35" s="266"/>
      <c r="C35" s="11"/>
      <c r="D35" s="61"/>
      <c r="E35" s="12"/>
      <c r="F35" s="238"/>
      <c r="G35" s="224" t="str">
        <f t="shared" si="9"/>
        <v/>
      </c>
      <c r="H35" s="15"/>
      <c r="I35" s="61"/>
      <c r="J35" s="53"/>
      <c r="K35" s="239"/>
      <c r="L35" s="239"/>
      <c r="M35" s="256"/>
      <c r="N35" s="29"/>
      <c r="P35" s="27"/>
      <c r="Q35" s="5"/>
      <c r="R35" s="28"/>
      <c r="S35" s="27"/>
      <c r="T35" s="5"/>
      <c r="U35" s="28"/>
      <c r="V35" s="19" t="str">
        <f>IF(L35="","",N(L35)-N(G35))</f>
        <v/>
      </c>
      <c r="X35" s="167"/>
      <c r="Y35" s="168"/>
      <c r="Z35" s="169"/>
      <c r="AA35" s="170"/>
      <c r="AB35" s="171"/>
      <c r="AC35" s="168"/>
      <c r="AD35" s="169"/>
      <c r="AE35" s="172"/>
    </row>
    <row r="36" spans="1:31" ht="16.899999999999999" customHeight="1">
      <c r="A36" s="29"/>
      <c r="B36" s="267"/>
      <c r="C36" s="20" t="str">
        <f>IF(P36="","",IF(P36&lt;0,"▲"&amp;TEXT(ABS(ROUNDDOWN(P36,0)),"#,##0"),TEXT(ROUNDDOWN(P36,0),"#,##0")))</f>
        <v>1</v>
      </c>
      <c r="D36" s="60" t="str">
        <f>IF(P36="","",IF(OR(Q36="",Q36=0)=TRUE,"",RIGHT(FIXED(ABS(P36-ROUNDDOWN(P36,0)),Q36),LEN(FIXED(ABS(P36-ROUNDDOWN(P36,0)),Q36))-2)))</f>
        <v>0</v>
      </c>
      <c r="E36" s="21" t="s">
        <v>0</v>
      </c>
      <c r="F36" s="240" t="str">
        <f>IF(R36="","",R36)</f>
        <v/>
      </c>
      <c r="G36" s="225" t="str">
        <f t="shared" si="9"/>
        <v/>
      </c>
      <c r="H36" s="24"/>
      <c r="I36" s="60"/>
      <c r="J36" s="54"/>
      <c r="K36" s="241"/>
      <c r="L36" s="241"/>
      <c r="M36" s="257"/>
      <c r="N36" s="29"/>
      <c r="P36" s="25">
        <v>1</v>
      </c>
      <c r="Q36" s="4">
        <v>1</v>
      </c>
      <c r="R36" s="142"/>
      <c r="S36" s="25"/>
      <c r="T36" s="4"/>
      <c r="U36" s="26"/>
      <c r="V36" s="19" t="str">
        <f>IF(L36="","",N(L36)-N(G36))</f>
        <v/>
      </c>
      <c r="X36" s="162"/>
      <c r="Y36" s="163"/>
      <c r="Z36" s="155"/>
      <c r="AA36" s="164"/>
      <c r="AB36" s="165"/>
      <c r="AC36" s="163"/>
      <c r="AD36" s="155"/>
      <c r="AE36" s="166"/>
    </row>
    <row r="37" spans="1:31" ht="16.899999999999999" customHeight="1">
      <c r="A37" s="27"/>
      <c r="B37" s="266"/>
      <c r="C37" s="11"/>
      <c r="D37" s="61"/>
      <c r="E37" s="12"/>
      <c r="F37" s="238"/>
      <c r="G37" s="224" t="str">
        <f t="shared" si="9"/>
        <v/>
      </c>
      <c r="H37" s="15"/>
      <c r="I37" s="61"/>
      <c r="J37" s="53"/>
      <c r="K37" s="239"/>
      <c r="L37" s="239"/>
      <c r="M37" s="259"/>
      <c r="N37" s="29"/>
      <c r="P37" s="27"/>
      <c r="Q37" s="5"/>
      <c r="R37" s="28"/>
      <c r="S37" s="27"/>
      <c r="T37" s="5"/>
      <c r="U37" s="28"/>
      <c r="V37" s="19" t="str">
        <f t="shared" si="8"/>
        <v/>
      </c>
      <c r="X37" s="167"/>
      <c r="Y37" s="168"/>
      <c r="Z37" s="169"/>
      <c r="AA37" s="170"/>
      <c r="AB37" s="171"/>
      <c r="AC37" s="168"/>
      <c r="AD37" s="169"/>
      <c r="AE37" s="172"/>
    </row>
    <row r="38" spans="1:31" ht="16.899999999999999" customHeight="1">
      <c r="A38" s="25"/>
      <c r="B38" s="267"/>
      <c r="C38" s="20" t="str">
        <f t="shared" ref="C38" si="10">IF(P38="","",IF(P38&lt;0,"▲"&amp;TEXT(ABS(ROUNDDOWN(P38,0)),"#,##0"),TEXT(ROUNDDOWN(P38,0),"#,##0")))</f>
        <v>1</v>
      </c>
      <c r="D38" s="60" t="str">
        <f t="shared" ref="D38" si="11">IF(P38="","",IF(OR(Q38="",Q38=0)=TRUE,"",RIGHT(FIXED(ABS(P38-ROUNDDOWN(P38,0)),Q38),LEN(FIXED(ABS(P38-ROUNDDOWN(P38,0)),Q38))-2)))</f>
        <v>0</v>
      </c>
      <c r="E38" s="21" t="s">
        <v>0</v>
      </c>
      <c r="F38" s="240" t="str">
        <f>IF(R38="","",R38)</f>
        <v/>
      </c>
      <c r="G38" s="225" t="str">
        <f t="shared" si="9"/>
        <v/>
      </c>
      <c r="H38" s="24"/>
      <c r="I38" s="60"/>
      <c r="J38" s="54"/>
      <c r="K38" s="241"/>
      <c r="L38" s="241"/>
      <c r="M38" s="257"/>
      <c r="N38" s="29"/>
      <c r="P38" s="25">
        <v>1</v>
      </c>
      <c r="Q38" s="4">
        <v>1</v>
      </c>
      <c r="R38" s="26"/>
      <c r="S38" s="25"/>
      <c r="T38" s="4"/>
      <c r="U38" s="26"/>
      <c r="V38" s="19" t="str">
        <f t="shared" si="8"/>
        <v/>
      </c>
      <c r="X38" s="162"/>
      <c r="Y38" s="163"/>
      <c r="Z38" s="155"/>
      <c r="AA38" s="164"/>
      <c r="AB38" s="165"/>
      <c r="AC38" s="163"/>
      <c r="AD38" s="155"/>
      <c r="AE38" s="166"/>
    </row>
    <row r="39" spans="1:31" ht="16.899999999999999" customHeight="1">
      <c r="A39" s="27"/>
      <c r="B39" s="7"/>
      <c r="C39" s="11"/>
      <c r="D39" s="61"/>
      <c r="E39" s="12"/>
      <c r="F39" s="238"/>
      <c r="G39" s="224" t="str">
        <f t="shared" si="9"/>
        <v/>
      </c>
      <c r="H39" s="15"/>
      <c r="I39" s="61"/>
      <c r="J39" s="53"/>
      <c r="K39" s="239"/>
      <c r="L39" s="239"/>
      <c r="M39" s="259"/>
      <c r="N39" s="29"/>
      <c r="P39" s="27"/>
      <c r="Q39" s="5"/>
      <c r="R39" s="28"/>
      <c r="S39" s="27"/>
      <c r="T39" s="5"/>
      <c r="U39" s="28"/>
      <c r="V39" s="19" t="str">
        <f>IF(L39="","",N(L39)-N(G39))</f>
        <v/>
      </c>
      <c r="X39" s="167"/>
      <c r="Y39" s="168"/>
      <c r="Z39" s="169"/>
      <c r="AA39" s="170"/>
      <c r="AB39" s="171"/>
      <c r="AC39" s="168"/>
      <c r="AD39" s="169"/>
      <c r="AE39" s="172"/>
    </row>
    <row r="40" spans="1:31" ht="16.899999999999999" customHeight="1">
      <c r="A40" s="25"/>
      <c r="B40" s="45"/>
      <c r="C40" s="20" t="str">
        <f t="shared" ref="C40" si="12">IF(P40="","",IF(P40&lt;0,"▲"&amp;TEXT(ABS(ROUNDDOWN(P40,0)),"#,##0"),TEXT(ROUNDDOWN(P40,0),"#,##0")))</f>
        <v>1</v>
      </c>
      <c r="D40" s="60" t="str">
        <f t="shared" ref="D40" si="13">IF(P40="","",IF(OR(Q40="",Q40=0)=TRUE,"",RIGHT(FIXED(ABS(P40-ROUNDDOWN(P40,0)),Q40),LEN(FIXED(ABS(P40-ROUNDDOWN(P40,0)),Q40))-2)))</f>
        <v>0</v>
      </c>
      <c r="E40" s="21" t="s">
        <v>0</v>
      </c>
      <c r="F40" s="240" t="str">
        <f>IF(R40="","",R40)</f>
        <v/>
      </c>
      <c r="G40" s="225" t="str">
        <f t="shared" si="9"/>
        <v/>
      </c>
      <c r="H40" s="24"/>
      <c r="I40" s="60"/>
      <c r="J40" s="54"/>
      <c r="K40" s="241"/>
      <c r="L40" s="241"/>
      <c r="M40" s="257"/>
      <c r="N40" s="29"/>
      <c r="P40" s="25">
        <v>1</v>
      </c>
      <c r="Q40" s="4">
        <v>1</v>
      </c>
      <c r="R40" s="142"/>
      <c r="S40" s="25"/>
      <c r="T40" s="4"/>
      <c r="U40" s="26"/>
      <c r="V40" s="19" t="str">
        <f>IF(L40="","",N(L40)-N(G40))</f>
        <v/>
      </c>
      <c r="X40" s="162"/>
      <c r="Y40" s="163"/>
      <c r="Z40" s="155"/>
      <c r="AA40" s="164"/>
      <c r="AB40" s="165"/>
      <c r="AC40" s="163"/>
      <c r="AD40" s="155"/>
      <c r="AE40" s="166"/>
    </row>
    <row r="41" spans="1:31" ht="16.899999999999999" customHeight="1">
      <c r="A41" s="27"/>
      <c r="B41" s="7"/>
      <c r="C41" s="11"/>
      <c r="D41" s="61"/>
      <c r="E41" s="12"/>
      <c r="F41" s="238"/>
      <c r="G41" s="224" t="str">
        <f t="shared" si="9"/>
        <v/>
      </c>
      <c r="H41" s="15"/>
      <c r="I41" s="61"/>
      <c r="J41" s="53"/>
      <c r="K41" s="239"/>
      <c r="L41" s="239"/>
      <c r="M41" s="259"/>
      <c r="N41" s="29"/>
      <c r="P41" s="27"/>
      <c r="Q41" s="5"/>
      <c r="R41" s="28"/>
      <c r="S41" s="27"/>
      <c r="T41" s="5"/>
      <c r="U41" s="28"/>
      <c r="V41" s="19" t="str">
        <f>IF(L41="","",N(L41)-N(G41))</f>
        <v/>
      </c>
      <c r="X41" s="167"/>
      <c r="Y41" s="168"/>
      <c r="Z41" s="169"/>
      <c r="AA41" s="170"/>
      <c r="AB41" s="171"/>
      <c r="AC41" s="168"/>
      <c r="AD41" s="169"/>
      <c r="AE41" s="172"/>
    </row>
    <row r="42" spans="1:31" ht="16.899999999999999" customHeight="1">
      <c r="A42" s="25"/>
      <c r="B42" s="45"/>
      <c r="C42" s="20" t="str">
        <f t="shared" ref="C42" si="14">IF(P42="","",IF(P42&lt;0,"▲"&amp;TEXT(ABS(ROUNDDOWN(P42,0)),"#,##0"),TEXT(ROUNDDOWN(P42,0),"#,##0")))</f>
        <v>1</v>
      </c>
      <c r="D42" s="60" t="str">
        <f t="shared" ref="D42" si="15">IF(P42="","",IF(OR(Q42="",Q42=0)=TRUE,"",RIGHT(FIXED(ABS(P42-ROUNDDOWN(P42,0)),Q42),LEN(FIXED(ABS(P42-ROUNDDOWN(P42,0)),Q42))-2)))</f>
        <v>0</v>
      </c>
      <c r="E42" s="21" t="s">
        <v>0</v>
      </c>
      <c r="F42" s="240" t="str">
        <f>IF(R42="","",R42)</f>
        <v/>
      </c>
      <c r="G42" s="225" t="str">
        <f t="shared" si="9"/>
        <v/>
      </c>
      <c r="H42" s="24"/>
      <c r="I42" s="60"/>
      <c r="J42" s="54"/>
      <c r="K42" s="241"/>
      <c r="L42" s="241"/>
      <c r="M42" s="257"/>
      <c r="N42" s="29"/>
      <c r="P42" s="25">
        <v>1</v>
      </c>
      <c r="Q42" s="4">
        <v>1</v>
      </c>
      <c r="R42" s="142"/>
      <c r="S42" s="25"/>
      <c r="T42" s="4"/>
      <c r="U42" s="26"/>
      <c r="X42" s="162"/>
      <c r="Y42" s="163"/>
      <c r="Z42" s="155"/>
      <c r="AA42" s="164"/>
      <c r="AB42" s="165"/>
      <c r="AC42" s="163"/>
      <c r="AD42" s="155"/>
      <c r="AE42" s="166"/>
    </row>
    <row r="43" spans="1:31" ht="16.899999999999999" customHeight="1">
      <c r="A43" s="27"/>
      <c r="B43" s="7"/>
      <c r="C43" s="11"/>
      <c r="D43" s="61"/>
      <c r="E43" s="12"/>
      <c r="F43" s="238"/>
      <c r="G43" s="224" t="str">
        <f t="shared" si="9"/>
        <v/>
      </c>
      <c r="H43" s="15"/>
      <c r="I43" s="61"/>
      <c r="J43" s="53"/>
      <c r="K43" s="239"/>
      <c r="L43" s="239"/>
      <c r="M43" s="259"/>
      <c r="N43" s="29"/>
      <c r="P43" s="27"/>
      <c r="Q43" s="5"/>
      <c r="R43" s="28"/>
      <c r="S43" s="27"/>
      <c r="T43" s="5"/>
      <c r="U43" s="28"/>
      <c r="V43" s="19" t="str">
        <f t="shared" ref="V43:V52" si="16">IF(L43="","",N(L43)-N(G43))</f>
        <v/>
      </c>
      <c r="X43" s="167"/>
      <c r="Y43" s="168"/>
      <c r="Z43" s="169"/>
      <c r="AA43" s="170"/>
      <c r="AB43" s="171"/>
      <c r="AC43" s="168"/>
      <c r="AD43" s="169"/>
      <c r="AE43" s="172"/>
    </row>
    <row r="44" spans="1:31" ht="16.899999999999999" customHeight="1">
      <c r="A44" s="25"/>
      <c r="B44" s="45"/>
      <c r="C44" s="20" t="str">
        <f t="shared" ref="C44" si="17">IF(P44="","",IF(P44&lt;0,"▲"&amp;TEXT(ABS(ROUNDDOWN(P44,0)),"#,##0"),TEXT(ROUNDDOWN(P44,0),"#,##0")))</f>
        <v>1</v>
      </c>
      <c r="D44" s="60" t="str">
        <f t="shared" ref="D44" si="18">IF(P44="","",IF(OR(Q44="",Q44=0)=TRUE,"",RIGHT(FIXED(ABS(P44-ROUNDDOWN(P44,0)),Q44),LEN(FIXED(ABS(P44-ROUNDDOWN(P44,0)),Q44))-2)))</f>
        <v>0</v>
      </c>
      <c r="E44" s="21" t="s">
        <v>56</v>
      </c>
      <c r="F44" s="240" t="str">
        <f>IF(R44="","",R44)</f>
        <v/>
      </c>
      <c r="G44" s="225" t="str">
        <f t="shared" si="9"/>
        <v/>
      </c>
      <c r="H44" s="24"/>
      <c r="I44" s="60"/>
      <c r="J44" s="54"/>
      <c r="K44" s="241"/>
      <c r="L44" s="241"/>
      <c r="M44" s="257"/>
      <c r="N44" s="29"/>
      <c r="P44" s="29">
        <v>1</v>
      </c>
      <c r="Q44" s="3">
        <v>1</v>
      </c>
      <c r="R44" s="142"/>
      <c r="S44" s="25"/>
      <c r="T44" s="4"/>
      <c r="U44" s="26"/>
      <c r="V44" s="19" t="str">
        <f t="shared" si="16"/>
        <v/>
      </c>
      <c r="X44" s="162"/>
      <c r="Y44" s="163"/>
      <c r="Z44" s="155"/>
      <c r="AA44" s="164"/>
      <c r="AB44" s="165"/>
      <c r="AC44" s="163"/>
      <c r="AD44" s="155"/>
      <c r="AE44" s="166"/>
    </row>
    <row r="45" spans="1:31" ht="16.899999999999999" customHeight="1">
      <c r="A45" s="29"/>
      <c r="B45" s="46"/>
      <c r="C45" s="11"/>
      <c r="D45" s="61"/>
      <c r="E45" s="31"/>
      <c r="F45" s="260"/>
      <c r="G45" s="224" t="str">
        <f t="shared" si="9"/>
        <v/>
      </c>
      <c r="H45" s="15"/>
      <c r="I45" s="61"/>
      <c r="J45" s="53"/>
      <c r="K45" s="239"/>
      <c r="L45" s="239"/>
      <c r="M45" s="259"/>
      <c r="N45" s="29"/>
      <c r="P45" s="27"/>
      <c r="Q45" s="5"/>
      <c r="R45" s="28"/>
      <c r="S45" s="27"/>
      <c r="T45" s="5"/>
      <c r="U45" s="28"/>
      <c r="V45" s="19" t="str">
        <f t="shared" si="16"/>
        <v/>
      </c>
      <c r="X45" s="167"/>
      <c r="Y45" s="168"/>
      <c r="Z45" s="169"/>
      <c r="AA45" s="170"/>
      <c r="AB45" s="171"/>
      <c r="AC45" s="168"/>
      <c r="AD45" s="169"/>
      <c r="AE45" s="172"/>
    </row>
    <row r="46" spans="1:31" ht="16.899999999999999" customHeight="1">
      <c r="A46" s="25"/>
      <c r="B46" s="45"/>
      <c r="C46" s="20" t="str">
        <f t="shared" ref="C46" si="19">IF(P46="","",IF(P46&lt;0,"▲"&amp;TEXT(ABS(ROUNDDOWN(P46,0)),"#,##0"),TEXT(ROUNDDOWN(P46,0),"#,##0")))</f>
        <v>1</v>
      </c>
      <c r="D46" s="60" t="str">
        <f t="shared" ref="D46" si="20">IF(P46="","",IF(OR(Q46="",Q46=0)=TRUE,"",RIGHT(FIXED(ABS(P46-ROUNDDOWN(P46,0)),Q46),LEN(FIXED(ABS(P46-ROUNDDOWN(P46,0)),Q46))-2)))</f>
        <v>0</v>
      </c>
      <c r="E46" s="21" t="s">
        <v>56</v>
      </c>
      <c r="F46" s="240" t="str">
        <f>IF(R46="","",R46)</f>
        <v/>
      </c>
      <c r="G46" s="225" t="str">
        <f t="shared" si="9"/>
        <v/>
      </c>
      <c r="H46" s="24"/>
      <c r="I46" s="60"/>
      <c r="J46" s="54"/>
      <c r="K46" s="241"/>
      <c r="L46" s="241"/>
      <c r="M46" s="257"/>
      <c r="N46" s="29"/>
      <c r="P46" s="25">
        <v>1</v>
      </c>
      <c r="Q46" s="4">
        <v>1</v>
      </c>
      <c r="R46" s="30"/>
      <c r="S46" s="29"/>
      <c r="T46" s="3"/>
      <c r="U46" s="30"/>
      <c r="V46" s="19" t="str">
        <f t="shared" si="16"/>
        <v/>
      </c>
      <c r="X46" s="162"/>
      <c r="Y46" s="163"/>
      <c r="Z46" s="155"/>
      <c r="AA46" s="164"/>
      <c r="AB46" s="165"/>
      <c r="AC46" s="163"/>
      <c r="AD46" s="155"/>
      <c r="AE46" s="166"/>
    </row>
    <row r="47" spans="1:31" ht="16.899999999999999" customHeight="1">
      <c r="A47" s="29"/>
      <c r="B47" s="46"/>
      <c r="C47" s="11"/>
      <c r="D47" s="61"/>
      <c r="E47" s="31"/>
      <c r="F47" s="260"/>
      <c r="G47" s="224" t="str">
        <f t="shared" si="9"/>
        <v/>
      </c>
      <c r="H47" s="15" t="str">
        <f>IF(S47="","",IF(S47&lt;0,"▲"&amp;TEXT(ABS(ROUNDDOWN(S47,0)),"#,##0"),TEXT(ROUNDDOWN(S47,0),"#,##0")))</f>
        <v/>
      </c>
      <c r="I47" s="61" t="str">
        <f>IF(U47="","",IF(OR(T47="",T47=0)=TRUE,"",RIGHT(FIXED(ABS(S47-ROUNDDOWN(S47,0)),T47),LEN(FIXED(ABS(S47-ROUNDDOWN(S47,0)),T47))-2)))</f>
        <v/>
      </c>
      <c r="J47" s="53"/>
      <c r="K47" s="239"/>
      <c r="L47" s="239" t="str">
        <f>IF(U47*W47=0,"",ROUNDDOWN(W47*U47,0))</f>
        <v/>
      </c>
      <c r="M47" s="259"/>
      <c r="P47" s="29"/>
      <c r="Q47" s="3"/>
      <c r="R47" s="28"/>
      <c r="S47" s="27"/>
      <c r="T47" s="5"/>
      <c r="U47" s="28"/>
      <c r="V47" s="19" t="str">
        <f t="shared" si="16"/>
        <v/>
      </c>
      <c r="X47" s="167"/>
      <c r="Y47" s="168"/>
      <c r="Z47" s="169"/>
      <c r="AA47" s="170"/>
      <c r="AB47" s="171"/>
      <c r="AC47" s="168"/>
      <c r="AD47" s="169"/>
      <c r="AE47" s="172"/>
    </row>
    <row r="48" spans="1:31" ht="16.899999999999999" customHeight="1">
      <c r="A48" s="25"/>
      <c r="B48" s="45"/>
      <c r="C48" s="20" t="str">
        <f t="shared" ref="C48" si="21">IF(P48="","",IF(P48&lt;0,"▲"&amp;TEXT(ABS(ROUNDDOWN(P48,0)),"#,##0"),TEXT(ROUNDDOWN(P48,0),"#,##0")))</f>
        <v>1</v>
      </c>
      <c r="D48" s="60" t="str">
        <f t="shared" ref="D48" si="22">IF(P48="","",IF(OR(Q48="",Q48=0)=TRUE,"",RIGHT(FIXED(ABS(P48-ROUNDDOWN(P48,0)),Q48),LEN(FIXED(ABS(P48-ROUNDDOWN(P48,0)),Q48))-2)))</f>
        <v>0</v>
      </c>
      <c r="E48" s="21" t="s">
        <v>56</v>
      </c>
      <c r="F48" s="240" t="str">
        <f>IF(R48="","",R48)</f>
        <v/>
      </c>
      <c r="G48" s="225" t="str">
        <f t="shared" si="9"/>
        <v/>
      </c>
      <c r="H48" s="24" t="str">
        <f>IF(S48="","",IF(S48&lt;0,"▲"&amp;TEXT(ABS(ROUNDDOWN(S48,0)),"#,##0"),TEXT(ROUNDDOWN(S48,0),"#,##0")))</f>
        <v/>
      </c>
      <c r="I48" s="60" t="str">
        <f>IF(T48="","",IF(OR(T48="",T48=0)=TRUE,"",RIGHT(FIXED(ABS(S48-ROUNDDOWN(S48,0)),T48),LEN(FIXED(ABS(S48-ROUNDDOWN(S48,0)),T48))-2)))</f>
        <v/>
      </c>
      <c r="J48" s="54"/>
      <c r="K48" s="241" t="str">
        <f>IF(U48="","",U48)</f>
        <v/>
      </c>
      <c r="L48" s="241" t="str">
        <f>IF(S48*U48=0,"",ROUNDDOWN(S48*U48,0))</f>
        <v/>
      </c>
      <c r="M48" s="257"/>
      <c r="P48" s="187">
        <v>1</v>
      </c>
      <c r="Q48" s="188">
        <v>1</v>
      </c>
      <c r="R48" s="26"/>
      <c r="S48" s="25"/>
      <c r="T48" s="4"/>
      <c r="U48" s="26"/>
      <c r="V48" s="19" t="str">
        <f t="shared" si="16"/>
        <v/>
      </c>
      <c r="X48" s="162"/>
      <c r="Y48" s="163"/>
      <c r="Z48" s="155"/>
      <c r="AA48" s="164"/>
      <c r="AB48" s="165"/>
      <c r="AC48" s="163"/>
      <c r="AD48" s="155"/>
      <c r="AE48" s="166"/>
    </row>
    <row r="49" spans="1:31" ht="16.899999999999999" customHeight="1">
      <c r="A49" s="29"/>
      <c r="B49" s="46"/>
      <c r="C49" s="11"/>
      <c r="D49" s="61"/>
      <c r="E49" s="31"/>
      <c r="F49" s="261"/>
      <c r="G49" s="224" t="str">
        <f t="shared" si="9"/>
        <v/>
      </c>
      <c r="H49" s="15"/>
      <c r="I49" s="61"/>
      <c r="J49" s="53"/>
      <c r="K49" s="242"/>
      <c r="L49" s="239"/>
      <c r="M49" s="71"/>
      <c r="P49" s="29"/>
      <c r="Q49" s="3"/>
      <c r="R49" s="30"/>
      <c r="S49" s="29"/>
      <c r="T49" s="3"/>
      <c r="U49" s="30"/>
      <c r="V49" s="19" t="str">
        <f t="shared" si="16"/>
        <v/>
      </c>
      <c r="X49" s="167"/>
      <c r="Y49" s="168"/>
      <c r="Z49" s="169"/>
      <c r="AA49" s="170"/>
      <c r="AB49" s="171"/>
      <c r="AC49" s="168"/>
      <c r="AD49" s="169"/>
      <c r="AE49" s="172"/>
    </row>
    <row r="50" spans="1:31" ht="16.899999999999999" customHeight="1">
      <c r="A50" s="25"/>
      <c r="B50" s="45"/>
      <c r="C50" s="20" t="str">
        <f t="shared" ref="C50" si="23">IF(P50="","",IF(P50&lt;0,"▲"&amp;TEXT(ABS(ROUNDDOWN(P50,0)),"#,##0"),TEXT(ROUNDDOWN(P50,0),"#,##0")))</f>
        <v>1</v>
      </c>
      <c r="D50" s="60" t="str">
        <f t="shared" ref="D50" si="24">IF(P50="","",IF(OR(Q50="",Q50=0)=TRUE,"",RIGHT(FIXED(ABS(P50-ROUNDDOWN(P50,0)),Q50),LEN(FIXED(ABS(P50-ROUNDDOWN(P50,0)),Q50))-2)))</f>
        <v>0</v>
      </c>
      <c r="E50" s="21" t="s">
        <v>2</v>
      </c>
      <c r="F50" s="240" t="str">
        <f>IF(R50="","",R50)</f>
        <v/>
      </c>
      <c r="G50" s="225" t="str">
        <f t="shared" si="9"/>
        <v/>
      </c>
      <c r="H50" s="245"/>
      <c r="I50" s="197"/>
      <c r="J50" s="204"/>
      <c r="K50" s="246"/>
      <c r="L50" s="247"/>
      <c r="M50" s="191"/>
      <c r="P50" s="25">
        <v>1</v>
      </c>
      <c r="Q50" s="4">
        <v>1</v>
      </c>
      <c r="R50" s="219"/>
      <c r="S50" s="187"/>
      <c r="T50" s="188"/>
      <c r="U50" s="189"/>
      <c r="V50" s="19" t="str">
        <f t="shared" si="16"/>
        <v/>
      </c>
      <c r="X50" s="162"/>
      <c r="Y50" s="163"/>
      <c r="Z50" s="155"/>
      <c r="AA50" s="164"/>
      <c r="AB50" s="165"/>
      <c r="AC50" s="163"/>
      <c r="AD50" s="155"/>
      <c r="AE50" s="190"/>
    </row>
    <row r="51" spans="1:31" ht="16.899999999999999" customHeight="1">
      <c r="A51" s="29"/>
      <c r="B51" s="46"/>
      <c r="C51" s="11"/>
      <c r="D51" s="61"/>
      <c r="E51" s="12"/>
      <c r="F51" s="260"/>
      <c r="G51" s="224" t="str">
        <f t="shared" si="9"/>
        <v/>
      </c>
      <c r="H51" s="202"/>
      <c r="I51" s="61"/>
      <c r="J51" s="53"/>
      <c r="K51" s="239"/>
      <c r="L51" s="239"/>
      <c r="M51" s="256"/>
      <c r="N51" s="29"/>
      <c r="P51" s="27"/>
      <c r="Q51" s="5"/>
      <c r="R51" s="30"/>
      <c r="S51" s="29"/>
      <c r="T51" s="3"/>
      <c r="U51" s="30"/>
      <c r="V51" s="19" t="str">
        <f t="shared" si="16"/>
        <v/>
      </c>
      <c r="X51" s="167"/>
      <c r="Y51" s="168"/>
      <c r="Z51" s="208"/>
      <c r="AA51" s="170"/>
      <c r="AB51" s="171"/>
      <c r="AC51" s="168"/>
      <c r="AD51" s="208"/>
      <c r="AE51" s="172"/>
    </row>
    <row r="52" spans="1:31" ht="16.899999999999999" customHeight="1">
      <c r="A52" s="187"/>
      <c r="B52" s="268"/>
      <c r="C52" s="20" t="str">
        <f t="shared" ref="C52" si="25">IF(P52="","",IF(P52&lt;0,"▲"&amp;TEXT(ABS(ROUNDDOWN(P52,0)),"#,##0"),TEXT(ROUNDDOWN(P52,0),"#,##0")))</f>
        <v>1</v>
      </c>
      <c r="D52" s="60" t="str">
        <f t="shared" ref="D52" si="26">IF(P52="","",IF(OR(Q52="",Q52=0)=TRUE,"",RIGHT(FIXED(ABS(P52-ROUNDDOWN(P52,0)),Q52),LEN(FIXED(ABS(P52-ROUNDDOWN(P52,0)),Q52))-2)))</f>
        <v>0</v>
      </c>
      <c r="E52" s="198" t="s">
        <v>1</v>
      </c>
      <c r="F52" s="240" t="str">
        <f>IF(R52="","",R52)</f>
        <v/>
      </c>
      <c r="G52" s="225" t="str">
        <f t="shared" si="9"/>
        <v/>
      </c>
      <c r="H52" s="24"/>
      <c r="I52" s="60"/>
      <c r="J52" s="54"/>
      <c r="K52" s="241"/>
      <c r="L52" s="241"/>
      <c r="M52" s="257"/>
      <c r="N52" s="29"/>
      <c r="P52" s="25">
        <v>1</v>
      </c>
      <c r="Q52" s="4">
        <v>1</v>
      </c>
      <c r="R52" s="79"/>
      <c r="S52" s="25"/>
      <c r="T52" s="4"/>
      <c r="U52" s="26"/>
      <c r="V52" s="19" t="str">
        <f t="shared" si="16"/>
        <v/>
      </c>
      <c r="X52" s="162"/>
      <c r="Y52" s="163"/>
      <c r="Z52" s="155"/>
      <c r="AA52" s="164"/>
      <c r="AB52" s="165"/>
      <c r="AC52" s="163"/>
      <c r="AD52" s="155"/>
      <c r="AE52" s="166"/>
    </row>
    <row r="53" spans="1:31" ht="16.899999999999999" customHeight="1">
      <c r="A53" s="27"/>
      <c r="B53" s="7"/>
      <c r="C53" s="11"/>
      <c r="D53" s="61"/>
      <c r="E53" s="12"/>
      <c r="F53" s="238"/>
      <c r="G53" s="224" t="str">
        <f t="shared" si="9"/>
        <v/>
      </c>
      <c r="H53" s="15"/>
      <c r="I53" s="61"/>
      <c r="J53" s="53"/>
      <c r="K53" s="239"/>
      <c r="L53" s="239"/>
      <c r="M53" s="256"/>
      <c r="N53" s="29"/>
      <c r="P53" s="27"/>
      <c r="Q53" s="5"/>
      <c r="R53" s="28"/>
      <c r="S53" s="27"/>
      <c r="T53" s="5"/>
      <c r="U53" s="28"/>
      <c r="V53" s="19" t="str">
        <f>IF(L53="","",N(L53)-N(G53))</f>
        <v/>
      </c>
      <c r="X53" s="167"/>
      <c r="Y53" s="168"/>
      <c r="Z53" s="169"/>
      <c r="AA53" s="170"/>
      <c r="AB53" s="171"/>
      <c r="AC53" s="168"/>
      <c r="AD53" s="169"/>
      <c r="AE53" s="172"/>
    </row>
    <row r="54" spans="1:31" ht="16.899999999999999" customHeight="1">
      <c r="A54" s="25"/>
      <c r="B54" s="45"/>
      <c r="C54" s="20" t="str">
        <f t="shared" ref="C54" si="27">IF(P54="","",IF(P54&lt;0,"▲"&amp;TEXT(ABS(ROUNDDOWN(P54,0)),"#,##0"),TEXT(ROUNDDOWN(P54,0),"#,##0")))</f>
        <v>1</v>
      </c>
      <c r="D54" s="60" t="str">
        <f t="shared" ref="D54" si="28">IF(P54="","",IF(OR(Q54="",Q54=0)=TRUE,"",RIGHT(FIXED(ABS(P54-ROUNDDOWN(P54,0)),Q54),LEN(FIXED(ABS(P54-ROUNDDOWN(P54,0)),Q54))-2)))</f>
        <v>0</v>
      </c>
      <c r="E54" s="21" t="s">
        <v>2</v>
      </c>
      <c r="F54" s="240" t="str">
        <f>IF(R54="","",R54)</f>
        <v/>
      </c>
      <c r="G54" s="225" t="str">
        <f t="shared" si="9"/>
        <v/>
      </c>
      <c r="H54" s="24"/>
      <c r="I54" s="60"/>
      <c r="J54" s="54"/>
      <c r="K54" s="241"/>
      <c r="L54" s="241"/>
      <c r="M54" s="257"/>
      <c r="N54" s="29"/>
      <c r="P54" s="25">
        <v>1</v>
      </c>
      <c r="Q54" s="4">
        <v>1</v>
      </c>
      <c r="R54" s="79"/>
      <c r="S54" s="25"/>
      <c r="T54" s="4"/>
      <c r="U54" s="26"/>
      <c r="V54" s="19" t="str">
        <f>IF(L54="","",N(L54)-N(G54))</f>
        <v/>
      </c>
      <c r="X54" s="162"/>
      <c r="Y54" s="163"/>
      <c r="Z54" s="155"/>
      <c r="AA54" s="164"/>
      <c r="AB54" s="165"/>
      <c r="AC54" s="163"/>
      <c r="AD54" s="155"/>
      <c r="AE54" s="166"/>
    </row>
    <row r="55" spans="1:31" ht="16.899999999999999" customHeight="1">
      <c r="A55" s="27"/>
      <c r="B55" s="7"/>
      <c r="C55" s="11"/>
      <c r="D55" s="61"/>
      <c r="E55" s="12"/>
      <c r="F55" s="238"/>
      <c r="G55" s="224" t="str">
        <f t="shared" si="9"/>
        <v/>
      </c>
      <c r="H55" s="15"/>
      <c r="I55" s="61"/>
      <c r="J55" s="53"/>
      <c r="K55" s="239"/>
      <c r="L55" s="239"/>
      <c r="M55" s="256"/>
      <c r="N55" s="29"/>
      <c r="P55" s="27"/>
      <c r="Q55" s="5"/>
      <c r="R55" s="28"/>
      <c r="S55" s="27"/>
      <c r="T55" s="5"/>
      <c r="U55" s="28"/>
      <c r="X55" s="167"/>
      <c r="Y55" s="168"/>
      <c r="Z55" s="169"/>
      <c r="AA55" s="170"/>
      <c r="AB55" s="171"/>
      <c r="AC55" s="168"/>
      <c r="AD55" s="169"/>
      <c r="AE55" s="172"/>
    </row>
    <row r="56" spans="1:31" ht="16.899999999999999" customHeight="1">
      <c r="A56" s="187"/>
      <c r="B56" s="209"/>
      <c r="C56" s="210"/>
      <c r="D56" s="197"/>
      <c r="E56" s="198"/>
      <c r="F56" s="244"/>
      <c r="G56" s="269"/>
      <c r="H56" s="211"/>
      <c r="I56" s="197"/>
      <c r="J56" s="204"/>
      <c r="K56" s="247"/>
      <c r="L56" s="247"/>
      <c r="M56" s="191"/>
      <c r="N56" s="29"/>
      <c r="P56" s="187"/>
      <c r="Q56" s="188"/>
      <c r="R56" s="189"/>
      <c r="S56" s="187"/>
      <c r="T56" s="188"/>
      <c r="U56" s="189"/>
      <c r="X56" s="162"/>
      <c r="Y56" s="163"/>
      <c r="Z56" s="155"/>
      <c r="AA56" s="164"/>
      <c r="AB56" s="165"/>
      <c r="AC56" s="163"/>
      <c r="AD56" s="155"/>
      <c r="AE56" s="166"/>
    </row>
    <row r="57" spans="1:31" ht="16.899999999999999" customHeight="1">
      <c r="A57" s="29"/>
      <c r="B57" s="207"/>
      <c r="C57" s="202"/>
      <c r="D57" s="61"/>
      <c r="E57" s="31"/>
      <c r="F57" s="260"/>
      <c r="G57" s="263"/>
      <c r="H57" s="202"/>
      <c r="I57" s="61"/>
      <c r="J57" s="53"/>
      <c r="K57" s="239"/>
      <c r="L57" s="239"/>
      <c r="M57" s="256"/>
      <c r="N57" s="29"/>
      <c r="P57" s="29"/>
      <c r="Q57" s="3"/>
      <c r="R57" s="30"/>
      <c r="S57" s="29"/>
      <c r="T57" s="3"/>
      <c r="U57" s="30"/>
      <c r="X57" s="167"/>
      <c r="Y57" s="168"/>
      <c r="Z57" s="169"/>
      <c r="AA57" s="170"/>
      <c r="AB57" s="171"/>
      <c r="AC57" s="168"/>
      <c r="AD57" s="169"/>
      <c r="AE57" s="172"/>
    </row>
    <row r="58" spans="1:31" ht="16.899999999999999" customHeight="1" thickBot="1">
      <c r="A58" s="51" t="s">
        <v>67</v>
      </c>
      <c r="B58" s="199"/>
      <c r="C58" s="200"/>
      <c r="D58" s="62"/>
      <c r="E58" s="36"/>
      <c r="F58" s="235"/>
      <c r="G58" s="236">
        <f>SUM(G31:G56)</f>
        <v>0</v>
      </c>
      <c r="H58" s="201"/>
      <c r="I58" s="62"/>
      <c r="J58" s="55"/>
      <c r="K58" s="237"/>
      <c r="L58" s="237"/>
      <c r="M58" s="270"/>
      <c r="N58" s="29"/>
      <c r="P58" s="39"/>
      <c r="Q58" s="6"/>
      <c r="R58" s="226"/>
      <c r="S58" s="39"/>
      <c r="T58" s="6"/>
      <c r="U58" s="185"/>
      <c r="X58" s="162"/>
      <c r="Y58" s="163"/>
      <c r="Z58" s="155"/>
      <c r="AA58" s="164"/>
      <c r="AB58" s="165"/>
      <c r="AC58" s="163"/>
      <c r="AD58" s="155"/>
      <c r="AE58" s="166"/>
    </row>
    <row r="59" spans="1:31" ht="16.899999999999999" customHeight="1">
      <c r="A59" s="16"/>
      <c r="B59" s="248"/>
      <c r="C59" s="11"/>
      <c r="D59" s="61"/>
      <c r="E59" s="250"/>
      <c r="F59" s="251"/>
      <c r="G59" s="265" t="str">
        <f>IF(P59*R59=0,"",ROUNDDOWN(R59*P59,0))</f>
        <v/>
      </c>
      <c r="H59" s="249"/>
      <c r="I59" s="59"/>
      <c r="J59" s="252"/>
      <c r="K59" s="253"/>
      <c r="L59" s="253"/>
      <c r="M59" s="254"/>
      <c r="N59" s="470"/>
      <c r="P59" s="16"/>
      <c r="Q59" s="17"/>
      <c r="R59" s="18"/>
      <c r="S59" s="16"/>
      <c r="T59" s="17"/>
      <c r="U59" s="18"/>
      <c r="V59" s="19" t="str">
        <f t="shared" ref="V59:V76" si="29">IF(L59="","",N(L59)-N(G59))</f>
        <v/>
      </c>
      <c r="X59" s="156"/>
      <c r="Y59" s="157"/>
      <c r="Z59" s="158"/>
      <c r="AA59" s="159"/>
      <c r="AB59" s="160"/>
      <c r="AC59" s="157"/>
      <c r="AD59" s="158"/>
      <c r="AE59" s="161"/>
    </row>
    <row r="60" spans="1:31" ht="16.899999999999999" customHeight="1">
      <c r="A60" s="25" t="str">
        <f>A10</f>
        <v>２.　　　工事</v>
      </c>
      <c r="B60" s="45"/>
      <c r="C60" s="20" t="str">
        <f t="shared" ref="C60" si="30">IF(P60="","",IF(P60&lt;0,"▲"&amp;TEXT(ABS(ROUNDDOWN(P60,0)),"#,##0"),TEXT(ROUNDDOWN(P60,0),"#,##0")))</f>
        <v/>
      </c>
      <c r="D60" s="60" t="str">
        <f t="shared" ref="D60" si="31">IF(P60="","",IF(OR(Q60="",Q60=0)=TRUE,"",RIGHT(FIXED(ABS(P60-ROUNDDOWN(P60,0)),Q60),LEN(FIXED(ABS(P60-ROUNDDOWN(P60,0)),Q60))-2)))</f>
        <v/>
      </c>
      <c r="E60" s="21"/>
      <c r="F60" s="240" t="str">
        <f>IF(R60="","",R60)</f>
        <v/>
      </c>
      <c r="G60" s="225"/>
      <c r="H60" s="24"/>
      <c r="I60" s="60"/>
      <c r="J60" s="54"/>
      <c r="K60" s="241"/>
      <c r="L60" s="241"/>
      <c r="M60" s="255"/>
      <c r="N60" s="470"/>
      <c r="P60" s="25"/>
      <c r="Q60" s="4"/>
      <c r="R60" s="26"/>
      <c r="S60" s="25"/>
      <c r="T60" s="4"/>
      <c r="U60" s="26"/>
      <c r="V60" s="19" t="str">
        <f t="shared" si="29"/>
        <v/>
      </c>
      <c r="X60" s="162"/>
      <c r="Y60" s="163"/>
      <c r="Z60" s="155"/>
      <c r="AA60" s="164"/>
      <c r="AB60" s="165"/>
      <c r="AC60" s="163"/>
      <c r="AD60" s="155"/>
      <c r="AE60" s="166"/>
    </row>
    <row r="61" spans="1:31" ht="16.899999999999999" customHeight="1">
      <c r="A61" s="27"/>
      <c r="B61" s="7"/>
      <c r="C61" s="11"/>
      <c r="D61" s="61"/>
      <c r="E61" s="12"/>
      <c r="F61" s="238"/>
      <c r="G61" s="224" t="str">
        <f t="shared" ref="G61:G76" si="32">IF(P61*R61=0,"",ROUNDDOWN(R61*P61,0))</f>
        <v/>
      </c>
      <c r="H61" s="15"/>
      <c r="I61" s="61"/>
      <c r="J61" s="53"/>
      <c r="K61" s="239"/>
      <c r="L61" s="239"/>
      <c r="M61" s="256"/>
      <c r="N61" s="470"/>
      <c r="P61" s="27"/>
      <c r="Q61" s="5"/>
      <c r="R61" s="28"/>
      <c r="S61" s="27"/>
      <c r="T61" s="5"/>
      <c r="U61" s="28"/>
      <c r="V61" s="19" t="str">
        <f t="shared" si="29"/>
        <v/>
      </c>
      <c r="X61" s="167"/>
      <c r="Y61" s="168"/>
      <c r="Z61" s="169"/>
      <c r="AA61" s="170"/>
      <c r="AB61" s="171"/>
      <c r="AC61" s="168"/>
      <c r="AD61" s="169"/>
      <c r="AE61" s="172"/>
    </row>
    <row r="62" spans="1:31" ht="16.899999999999999" customHeight="1">
      <c r="A62" s="25"/>
      <c r="B62" s="45"/>
      <c r="C62" s="20" t="str">
        <f t="shared" ref="C62" si="33">IF(P62="","",IF(P62&lt;0,"▲"&amp;TEXT(ABS(ROUNDDOWN(P62,0)),"#,##0"),TEXT(ROUNDDOWN(P62,0),"#,##0")))</f>
        <v/>
      </c>
      <c r="D62" s="60" t="str">
        <f t="shared" ref="D62" si="34">IF(P62="","",IF(OR(Q62="",Q62=0)=TRUE,"",RIGHT(FIXED(ABS(P62-ROUNDDOWN(P62,0)),Q62),LEN(FIXED(ABS(P62-ROUNDDOWN(P62,0)),Q62))-2)))</f>
        <v/>
      </c>
      <c r="E62" s="21"/>
      <c r="F62" s="240" t="str">
        <f>IF(R62="","",R62)</f>
        <v/>
      </c>
      <c r="G62" s="225" t="str">
        <f t="shared" si="32"/>
        <v/>
      </c>
      <c r="H62" s="24"/>
      <c r="I62" s="60"/>
      <c r="J62" s="54"/>
      <c r="K62" s="241"/>
      <c r="L62" s="241"/>
      <c r="M62" s="257"/>
      <c r="N62" s="470"/>
      <c r="P62" s="25"/>
      <c r="Q62" s="4"/>
      <c r="R62" s="26"/>
      <c r="S62" s="25"/>
      <c r="T62" s="4"/>
      <c r="U62" s="26"/>
      <c r="V62" s="19" t="str">
        <f t="shared" si="29"/>
        <v/>
      </c>
      <c r="X62" s="162"/>
      <c r="Y62" s="163"/>
      <c r="Z62" s="155"/>
      <c r="AA62" s="164"/>
      <c r="AB62" s="165"/>
      <c r="AC62" s="163"/>
      <c r="AD62" s="155"/>
      <c r="AE62" s="166"/>
    </row>
    <row r="63" spans="1:31" ht="16.899999999999999" customHeight="1">
      <c r="A63" s="29"/>
      <c r="B63" s="7"/>
      <c r="C63" s="11"/>
      <c r="D63" s="61"/>
      <c r="E63" s="12"/>
      <c r="F63" s="238"/>
      <c r="G63" s="224" t="str">
        <f t="shared" si="32"/>
        <v/>
      </c>
      <c r="H63" s="15"/>
      <c r="I63" s="61"/>
      <c r="J63" s="53"/>
      <c r="K63" s="239"/>
      <c r="L63" s="239"/>
      <c r="M63" s="256"/>
      <c r="N63" s="470"/>
      <c r="P63" s="27"/>
      <c r="Q63" s="5"/>
      <c r="R63" s="28"/>
      <c r="S63" s="27"/>
      <c r="T63" s="5"/>
      <c r="U63" s="28"/>
      <c r="V63" s="19" t="str">
        <f t="shared" si="29"/>
        <v/>
      </c>
      <c r="X63" s="167"/>
      <c r="Y63" s="168"/>
      <c r="Z63" s="169"/>
      <c r="AA63" s="170"/>
      <c r="AB63" s="171"/>
      <c r="AC63" s="168"/>
      <c r="AD63" s="169"/>
      <c r="AE63" s="172"/>
    </row>
    <row r="64" spans="1:31" ht="16.899999999999999" customHeight="1">
      <c r="A64" s="29"/>
      <c r="B64" s="45"/>
      <c r="C64" s="20" t="str">
        <f>IF(P64="","",IF(P64&lt;0,"▲"&amp;TEXT(ABS(ROUNDDOWN(P64,0)),"#,##0"),TEXT(ROUNDDOWN(P64,0),"#,##0")))</f>
        <v>11</v>
      </c>
      <c r="D64" s="60" t="str">
        <f>IF(P64="","",IF(OR(Q64="",Q64=0)=TRUE,"",RIGHT(FIXED(ABS(P64-ROUNDDOWN(P64,0)),Q64),LEN(FIXED(ABS(P64-ROUNDDOWN(P64,0)),Q64))-2)))</f>
        <v>0</v>
      </c>
      <c r="E64" s="21" t="s">
        <v>2</v>
      </c>
      <c r="F64" s="240" t="str">
        <f>IF(R64="","",R64)</f>
        <v/>
      </c>
      <c r="G64" s="225" t="str">
        <f t="shared" si="32"/>
        <v/>
      </c>
      <c r="H64" s="24"/>
      <c r="I64" s="60"/>
      <c r="J64" s="54"/>
      <c r="K64" s="241"/>
      <c r="L64" s="241"/>
      <c r="M64" s="257"/>
      <c r="N64" s="470"/>
      <c r="P64" s="25">
        <v>11</v>
      </c>
      <c r="Q64" s="4">
        <v>1</v>
      </c>
      <c r="R64" s="142"/>
      <c r="S64" s="25"/>
      <c r="T64" s="4"/>
      <c r="U64" s="26"/>
      <c r="V64" s="19" t="str">
        <f t="shared" si="29"/>
        <v/>
      </c>
      <c r="X64" s="162"/>
      <c r="Y64" s="163"/>
      <c r="Z64" s="155"/>
      <c r="AA64" s="164"/>
      <c r="AB64" s="165"/>
      <c r="AC64" s="163"/>
      <c r="AD64" s="155"/>
      <c r="AE64" s="166"/>
    </row>
    <row r="65" spans="1:31" ht="16.899999999999999" customHeight="1">
      <c r="A65" s="271"/>
      <c r="B65" s="7"/>
      <c r="C65" s="11"/>
      <c r="D65" s="61"/>
      <c r="E65" s="12"/>
      <c r="F65" s="238"/>
      <c r="G65" s="224" t="str">
        <f t="shared" ref="G65:G72" si="35">IF(P65*R65=0,"",ROUNDDOWN(R65*P65,0))</f>
        <v/>
      </c>
      <c r="H65" s="15"/>
      <c r="I65" s="61"/>
      <c r="J65" s="53"/>
      <c r="K65" s="239"/>
      <c r="L65" s="239"/>
      <c r="M65" s="256"/>
      <c r="N65" s="470"/>
      <c r="P65" s="27"/>
      <c r="Q65" s="5"/>
      <c r="R65" s="28"/>
      <c r="S65" s="27"/>
      <c r="T65" s="5"/>
      <c r="U65" s="28"/>
      <c r="V65" s="19" t="str">
        <f t="shared" ref="V65:V72" si="36">IF(L65="","",N(L65)-N(G65))</f>
        <v/>
      </c>
      <c r="X65" s="167"/>
      <c r="Y65" s="168"/>
      <c r="Z65" s="169"/>
      <c r="AA65" s="170"/>
      <c r="AB65" s="171"/>
      <c r="AC65" s="168"/>
      <c r="AD65" s="169"/>
      <c r="AE65" s="172"/>
    </row>
    <row r="66" spans="1:31" ht="16.899999999999999" customHeight="1">
      <c r="A66" s="29"/>
      <c r="B66" s="45"/>
      <c r="C66" s="20" t="str">
        <f>IF(P66="","",IF(P66&lt;0,"▲"&amp;TEXT(ABS(ROUNDDOWN(P66,0)),"#,##0"),TEXT(ROUNDDOWN(P66,0),"#,##0")))</f>
        <v>3</v>
      </c>
      <c r="D66" s="60" t="str">
        <f>IF(P66="","",IF(OR(Q66="",Q66=0)=TRUE,"",RIGHT(FIXED(ABS(P66-ROUNDDOWN(P66,0)),Q66),LEN(FIXED(ABS(P66-ROUNDDOWN(P66,0)),Q66))-2)))</f>
        <v>0</v>
      </c>
      <c r="E66" s="21" t="s">
        <v>2</v>
      </c>
      <c r="F66" s="240" t="str">
        <f>IF(R66="","",R66)</f>
        <v/>
      </c>
      <c r="G66" s="225" t="str">
        <f t="shared" si="35"/>
        <v/>
      </c>
      <c r="H66" s="24"/>
      <c r="I66" s="60"/>
      <c r="J66" s="54"/>
      <c r="K66" s="241"/>
      <c r="L66" s="241"/>
      <c r="M66" s="257"/>
      <c r="N66" s="470"/>
      <c r="P66" s="25">
        <v>3</v>
      </c>
      <c r="Q66" s="4">
        <v>1</v>
      </c>
      <c r="R66" s="142"/>
      <c r="S66" s="25"/>
      <c r="T66" s="4"/>
      <c r="U66" s="26"/>
      <c r="V66" s="19" t="str">
        <f t="shared" si="36"/>
        <v/>
      </c>
      <c r="X66" s="162"/>
      <c r="Y66" s="163"/>
      <c r="Z66" s="155"/>
      <c r="AA66" s="164"/>
      <c r="AB66" s="165"/>
      <c r="AC66" s="163"/>
      <c r="AD66" s="155"/>
      <c r="AE66" s="166"/>
    </row>
    <row r="67" spans="1:31" ht="16.899999999999999" customHeight="1">
      <c r="A67" s="271"/>
      <c r="B67" s="7"/>
      <c r="C67" s="11"/>
      <c r="D67" s="61"/>
      <c r="E67" s="12"/>
      <c r="F67" s="238"/>
      <c r="G67" s="224" t="str">
        <f t="shared" si="35"/>
        <v/>
      </c>
      <c r="H67" s="15"/>
      <c r="I67" s="61"/>
      <c r="J67" s="53"/>
      <c r="K67" s="239"/>
      <c r="L67" s="239"/>
      <c r="M67" s="256"/>
      <c r="N67" s="470"/>
      <c r="P67" s="27"/>
      <c r="Q67" s="5"/>
      <c r="R67" s="28"/>
      <c r="S67" s="27"/>
      <c r="T67" s="5"/>
      <c r="U67" s="28"/>
      <c r="V67" s="19" t="str">
        <f t="shared" si="36"/>
        <v/>
      </c>
      <c r="X67" s="167"/>
      <c r="Y67" s="168"/>
      <c r="Z67" s="169"/>
      <c r="AA67" s="170"/>
      <c r="AB67" s="171"/>
      <c r="AC67" s="168"/>
      <c r="AD67" s="169"/>
      <c r="AE67" s="172"/>
    </row>
    <row r="68" spans="1:31" ht="16.899999999999999" customHeight="1">
      <c r="A68" s="29"/>
      <c r="B68" s="45"/>
      <c r="C68" s="20" t="str">
        <f>IF(P68="","",IF(P68&lt;0,"▲"&amp;TEXT(ABS(ROUNDDOWN(P68,0)),"#,##0"),TEXT(ROUNDDOWN(P68,0),"#,##0")))</f>
        <v>1</v>
      </c>
      <c r="D68" s="60" t="str">
        <f>IF(P68="","",IF(OR(Q68="",Q68=0)=TRUE,"",RIGHT(FIXED(ABS(P68-ROUNDDOWN(P68,0)),Q68),LEN(FIXED(ABS(P68-ROUNDDOWN(P68,0)),Q68))-2)))</f>
        <v>0</v>
      </c>
      <c r="E68" s="21" t="s">
        <v>2</v>
      </c>
      <c r="F68" s="240" t="str">
        <f>IF(R68="","",R68)</f>
        <v/>
      </c>
      <c r="G68" s="225" t="str">
        <f t="shared" si="35"/>
        <v/>
      </c>
      <c r="H68" s="24"/>
      <c r="I68" s="60"/>
      <c r="J68" s="54"/>
      <c r="K68" s="241"/>
      <c r="L68" s="241"/>
      <c r="M68" s="257"/>
      <c r="N68" s="470"/>
      <c r="P68" s="25">
        <v>1</v>
      </c>
      <c r="Q68" s="4">
        <v>1</v>
      </c>
      <c r="R68" s="142"/>
      <c r="S68" s="25"/>
      <c r="T68" s="4"/>
      <c r="U68" s="26"/>
      <c r="V68" s="19" t="str">
        <f t="shared" si="36"/>
        <v/>
      </c>
      <c r="X68" s="162"/>
      <c r="Y68" s="163"/>
      <c r="Z68" s="155"/>
      <c r="AA68" s="164"/>
      <c r="AB68" s="165"/>
      <c r="AC68" s="163"/>
      <c r="AD68" s="155"/>
      <c r="AE68" s="166"/>
    </row>
    <row r="69" spans="1:31" ht="16.899999999999999" customHeight="1">
      <c r="A69" s="271"/>
      <c r="B69" s="7"/>
      <c r="C69" s="11"/>
      <c r="D69" s="61"/>
      <c r="E69" s="12"/>
      <c r="F69" s="238"/>
      <c r="G69" s="224" t="str">
        <f t="shared" si="35"/>
        <v/>
      </c>
      <c r="H69" s="15"/>
      <c r="I69" s="61"/>
      <c r="J69" s="53"/>
      <c r="K69" s="239"/>
      <c r="L69" s="239"/>
      <c r="M69" s="256"/>
      <c r="N69" s="470"/>
      <c r="P69" s="27"/>
      <c r="Q69" s="5"/>
      <c r="R69" s="28"/>
      <c r="S69" s="27"/>
      <c r="T69" s="5"/>
      <c r="U69" s="28"/>
      <c r="V69" s="19" t="str">
        <f t="shared" si="36"/>
        <v/>
      </c>
      <c r="X69" s="167"/>
      <c r="Y69" s="168"/>
      <c r="Z69" s="169"/>
      <c r="AA69" s="170"/>
      <c r="AB69" s="171"/>
      <c r="AC69" s="168"/>
      <c r="AD69" s="169"/>
      <c r="AE69" s="172"/>
    </row>
    <row r="70" spans="1:31" ht="16.899999999999999" customHeight="1">
      <c r="A70" s="29"/>
      <c r="B70" s="45"/>
      <c r="C70" s="20" t="str">
        <f>IF(P70="","",IF(P70&lt;0,"▲"&amp;TEXT(ABS(ROUNDDOWN(P70,0)),"#,##0"),TEXT(ROUNDDOWN(P70,0),"#,##0")))</f>
        <v>1</v>
      </c>
      <c r="D70" s="60" t="str">
        <f>IF(P70="","",IF(OR(Q70="",Q70=0)=TRUE,"",RIGHT(FIXED(ABS(P70-ROUNDDOWN(P70,0)),Q70),LEN(FIXED(ABS(P70-ROUNDDOWN(P70,0)),Q70))-2)))</f>
        <v>0</v>
      </c>
      <c r="E70" s="21" t="s">
        <v>2</v>
      </c>
      <c r="F70" s="240" t="str">
        <f>IF(R70="","",R70)</f>
        <v/>
      </c>
      <c r="G70" s="225" t="str">
        <f t="shared" si="35"/>
        <v/>
      </c>
      <c r="H70" s="24"/>
      <c r="I70" s="60"/>
      <c r="J70" s="54"/>
      <c r="K70" s="241"/>
      <c r="L70" s="241"/>
      <c r="M70" s="257"/>
      <c r="N70" s="470"/>
      <c r="P70" s="25">
        <v>1</v>
      </c>
      <c r="Q70" s="4">
        <v>1</v>
      </c>
      <c r="R70" s="142"/>
      <c r="S70" s="25"/>
      <c r="T70" s="4"/>
      <c r="U70" s="26"/>
      <c r="V70" s="19" t="str">
        <f t="shared" si="36"/>
        <v/>
      </c>
      <c r="X70" s="162"/>
      <c r="Y70" s="163"/>
      <c r="Z70" s="155"/>
      <c r="AA70" s="164"/>
      <c r="AB70" s="165"/>
      <c r="AC70" s="163"/>
      <c r="AD70" s="155"/>
      <c r="AE70" s="166"/>
    </row>
    <row r="71" spans="1:31" ht="16.899999999999999" customHeight="1">
      <c r="A71" s="271"/>
      <c r="B71" s="7"/>
      <c r="C71" s="11"/>
      <c r="D71" s="61"/>
      <c r="E71" s="12"/>
      <c r="F71" s="238"/>
      <c r="G71" s="224" t="str">
        <f t="shared" si="35"/>
        <v/>
      </c>
      <c r="H71" s="15"/>
      <c r="I71" s="61"/>
      <c r="J71" s="53"/>
      <c r="K71" s="239"/>
      <c r="L71" s="239"/>
      <c r="M71" s="256"/>
      <c r="N71" s="470"/>
      <c r="P71" s="27"/>
      <c r="Q71" s="5"/>
      <c r="R71" s="28"/>
      <c r="S71" s="27"/>
      <c r="T71" s="5"/>
      <c r="U71" s="28"/>
      <c r="V71" s="19" t="str">
        <f t="shared" si="36"/>
        <v/>
      </c>
      <c r="X71" s="167"/>
      <c r="Y71" s="168"/>
      <c r="Z71" s="169"/>
      <c r="AA71" s="170"/>
      <c r="AB71" s="171"/>
      <c r="AC71" s="168"/>
      <c r="AD71" s="169"/>
      <c r="AE71" s="172"/>
    </row>
    <row r="72" spans="1:31" ht="16.899999999999999" customHeight="1">
      <c r="A72" s="29"/>
      <c r="B72" s="45"/>
      <c r="C72" s="20" t="str">
        <f>IF(P72="","",IF(P72&lt;0,"▲"&amp;TEXT(ABS(ROUNDDOWN(P72,0)),"#,##0"),TEXT(ROUNDDOWN(P72,0),"#,##0")))</f>
        <v>3</v>
      </c>
      <c r="D72" s="60" t="str">
        <f>IF(P72="","",IF(OR(Q72="",Q72=0)=TRUE,"",RIGHT(FIXED(ABS(P72-ROUNDDOWN(P72,0)),Q72),LEN(FIXED(ABS(P72-ROUNDDOWN(P72,0)),Q72))-2)))</f>
        <v>0</v>
      </c>
      <c r="E72" s="21" t="s">
        <v>2</v>
      </c>
      <c r="F72" s="240" t="str">
        <f>IF(R72="","",R72)</f>
        <v/>
      </c>
      <c r="G72" s="225" t="str">
        <f t="shared" si="35"/>
        <v/>
      </c>
      <c r="H72" s="24"/>
      <c r="I72" s="60"/>
      <c r="J72" s="54"/>
      <c r="K72" s="241"/>
      <c r="L72" s="241"/>
      <c r="M72" s="257"/>
      <c r="N72" s="470"/>
      <c r="P72" s="25">
        <v>3</v>
      </c>
      <c r="Q72" s="4">
        <v>1</v>
      </c>
      <c r="R72" s="142"/>
      <c r="S72" s="25"/>
      <c r="T72" s="4"/>
      <c r="U72" s="26"/>
      <c r="V72" s="19" t="str">
        <f t="shared" si="36"/>
        <v/>
      </c>
      <c r="X72" s="162"/>
      <c r="Y72" s="163"/>
      <c r="Z72" s="155"/>
      <c r="AA72" s="164"/>
      <c r="AB72" s="165"/>
      <c r="AC72" s="163"/>
      <c r="AD72" s="155"/>
      <c r="AE72" s="166"/>
    </row>
    <row r="73" spans="1:31" ht="16.899999999999999" customHeight="1">
      <c r="A73" s="27"/>
      <c r="B73" s="7"/>
      <c r="C73" s="11"/>
      <c r="D73" s="61"/>
      <c r="E73" s="12"/>
      <c r="F73" s="238"/>
      <c r="G73" s="224" t="str">
        <f t="shared" si="32"/>
        <v/>
      </c>
      <c r="H73" s="15"/>
      <c r="I73" s="61"/>
      <c r="J73" s="53"/>
      <c r="K73" s="239"/>
      <c r="L73" s="239"/>
      <c r="M73" s="259"/>
      <c r="N73" s="470"/>
      <c r="P73" s="27"/>
      <c r="Q73" s="5"/>
      <c r="R73" s="28"/>
      <c r="S73" s="27"/>
      <c r="T73" s="5"/>
      <c r="U73" s="28"/>
      <c r="V73" s="19" t="str">
        <f t="shared" si="29"/>
        <v/>
      </c>
      <c r="X73" s="167"/>
      <c r="Y73" s="168"/>
      <c r="Z73" s="169"/>
      <c r="AA73" s="170"/>
      <c r="AB73" s="171"/>
      <c r="AC73" s="168"/>
      <c r="AD73" s="169"/>
      <c r="AE73" s="172"/>
    </row>
    <row r="74" spans="1:31" ht="16.899999999999999" customHeight="1">
      <c r="A74" s="25"/>
      <c r="B74" s="45"/>
      <c r="C74" s="20" t="str">
        <f>IF(P74="","",IF(P74&lt;0,"▲"&amp;TEXT(ABS(ROUNDDOWN(P74,0)),"#,##0"),TEXT(ROUNDDOWN(P74,0),"#,##0")))</f>
        <v>1</v>
      </c>
      <c r="D74" s="60" t="str">
        <f>IF(P74="","",IF(OR(Q74="",Q74=0)=TRUE,"",RIGHT(FIXED(ABS(P74-ROUNDDOWN(P74,0)),Q74),LEN(FIXED(ABS(P74-ROUNDDOWN(P74,0)),Q74))-2)))</f>
        <v>0</v>
      </c>
      <c r="E74" s="21" t="s">
        <v>2</v>
      </c>
      <c r="F74" s="240" t="str">
        <f>IF(R74="","",R74)</f>
        <v/>
      </c>
      <c r="G74" s="225" t="str">
        <f t="shared" si="32"/>
        <v/>
      </c>
      <c r="H74" s="24"/>
      <c r="I74" s="60"/>
      <c r="J74" s="54"/>
      <c r="K74" s="241"/>
      <c r="L74" s="241"/>
      <c r="M74" s="257"/>
      <c r="N74" s="470"/>
      <c r="P74" s="25">
        <v>1</v>
      </c>
      <c r="Q74" s="4">
        <v>1</v>
      </c>
      <c r="R74" s="79"/>
      <c r="S74" s="25"/>
      <c r="T74" s="4"/>
      <c r="U74" s="26"/>
      <c r="V74" s="19" t="str">
        <f t="shared" si="29"/>
        <v/>
      </c>
      <c r="X74" s="162"/>
      <c r="Y74" s="163"/>
      <c r="Z74" s="155"/>
      <c r="AA74" s="164"/>
      <c r="AB74" s="165"/>
      <c r="AC74" s="163"/>
      <c r="AD74" s="155"/>
      <c r="AE74" s="166"/>
    </row>
    <row r="75" spans="1:31" ht="16.899999999999999" customHeight="1">
      <c r="A75" s="27"/>
      <c r="B75" s="7"/>
      <c r="C75" s="15"/>
      <c r="D75" s="61"/>
      <c r="E75" s="12"/>
      <c r="F75" s="238"/>
      <c r="G75" s="224" t="str">
        <f t="shared" si="32"/>
        <v/>
      </c>
      <c r="H75" s="15"/>
      <c r="I75" s="61"/>
      <c r="J75" s="53"/>
      <c r="K75" s="239"/>
      <c r="L75" s="239"/>
      <c r="M75" s="259"/>
      <c r="N75" s="470"/>
      <c r="P75" s="27"/>
      <c r="Q75" s="5"/>
      <c r="R75" s="28"/>
      <c r="S75" s="27"/>
      <c r="T75" s="5"/>
      <c r="U75" s="28"/>
      <c r="V75" s="19" t="str">
        <f t="shared" si="29"/>
        <v/>
      </c>
      <c r="X75" s="167"/>
      <c r="Y75" s="168"/>
      <c r="Z75" s="169"/>
      <c r="AA75" s="170"/>
      <c r="AB75" s="171"/>
      <c r="AC75" s="168"/>
      <c r="AD75" s="169"/>
      <c r="AE75" s="172"/>
    </row>
    <row r="76" spans="1:31" ht="16.899999999999999" customHeight="1">
      <c r="A76" s="25"/>
      <c r="B76" s="45"/>
      <c r="C76" s="20" t="str">
        <f>IF(P76="","",IF(P76&lt;0,"▲"&amp;TEXT(ABS(ROUNDDOWN(P76,0)),"#,##0"),TEXT(ROUNDDOWN(P76,0),"#,##0")))</f>
        <v>1</v>
      </c>
      <c r="D76" s="60" t="str">
        <f>IF(P76="","",IF(OR(Q76="",Q76=0)=TRUE,"",RIGHT(FIXED(ABS(P76-ROUNDDOWN(P76,0)),Q76),LEN(FIXED(ABS(P76-ROUNDDOWN(P76,0)),Q76))-2)))</f>
        <v>0</v>
      </c>
      <c r="E76" s="21" t="s">
        <v>2</v>
      </c>
      <c r="F76" s="240" t="str">
        <f>IF(R76="","",R76)</f>
        <v/>
      </c>
      <c r="G76" s="225" t="str">
        <f t="shared" si="32"/>
        <v/>
      </c>
      <c r="H76" s="24"/>
      <c r="I76" s="60"/>
      <c r="J76" s="54"/>
      <c r="K76" s="241"/>
      <c r="L76" s="241"/>
      <c r="M76" s="257"/>
      <c r="N76" s="470"/>
      <c r="P76" s="25">
        <v>1</v>
      </c>
      <c r="Q76" s="4">
        <v>1</v>
      </c>
      <c r="R76" s="79"/>
      <c r="S76" s="25"/>
      <c r="T76" s="4"/>
      <c r="U76" s="26"/>
      <c r="V76" s="19" t="str">
        <f t="shared" si="29"/>
        <v/>
      </c>
      <c r="X76" s="162"/>
      <c r="Y76" s="163"/>
      <c r="Z76" s="155"/>
      <c r="AA76" s="164"/>
      <c r="AB76" s="165"/>
      <c r="AC76" s="163"/>
      <c r="AD76" s="155"/>
      <c r="AE76" s="166"/>
    </row>
    <row r="77" spans="1:31" ht="16.899999999999999" customHeight="1">
      <c r="A77" s="29"/>
      <c r="B77" s="46"/>
      <c r="C77" s="11"/>
      <c r="D77" s="61"/>
      <c r="E77" s="31"/>
      <c r="F77" s="260"/>
      <c r="G77" s="263" t="str">
        <f>IF(P77*R77=0,"",ROUNDDOWN(R77*P77,0))</f>
        <v/>
      </c>
      <c r="H77" s="15"/>
      <c r="I77" s="61"/>
      <c r="J77" s="53"/>
      <c r="K77" s="239"/>
      <c r="L77" s="239"/>
      <c r="M77" s="259"/>
      <c r="N77" s="470"/>
      <c r="P77" s="27"/>
      <c r="Q77" s="5"/>
      <c r="R77" s="28"/>
      <c r="S77" s="27"/>
      <c r="T77" s="5"/>
      <c r="U77" s="28"/>
      <c r="V77" s="19" t="str">
        <f t="shared" ref="V77:V86" si="37">IF(L77="","",N(L77)-N(G77))</f>
        <v/>
      </c>
      <c r="X77" s="167"/>
      <c r="Y77" s="168"/>
      <c r="Z77" s="169"/>
      <c r="AA77" s="170"/>
      <c r="AB77" s="171"/>
      <c r="AC77" s="168"/>
      <c r="AD77" s="169"/>
      <c r="AE77" s="172"/>
    </row>
    <row r="78" spans="1:31" ht="16.899999999999999" customHeight="1">
      <c r="A78" s="29"/>
      <c r="B78" s="207"/>
      <c r="C78" s="214" t="str">
        <f>IF(P78="","",IF(P78&lt;0,"▲"&amp;TEXT(ABS(ROUNDDOWN(P78,0)),"#,##0"),TEXT(ROUNDDOWN(P78,0),"#,##0")))</f>
        <v>55</v>
      </c>
      <c r="D78" s="61" t="str">
        <f>IF(P78="","",IF(OR(Q78="",Q78=0)=TRUE,"",RIGHT(FIXED(ABS(P78-ROUNDDOWN(P78,0)),Q78),LEN(FIXED(ABS(P78-ROUNDDOWN(P78,0)),Q78))-2)))</f>
        <v>7</v>
      </c>
      <c r="E78" s="31" t="s">
        <v>1</v>
      </c>
      <c r="F78" s="260" t="str">
        <f>IF(R78="","",R78)</f>
        <v/>
      </c>
      <c r="G78" s="263" t="str">
        <f>IF(P78*R78=0,"",ROUNDDOWN(R78*P78,0))</f>
        <v/>
      </c>
      <c r="H78" s="202"/>
      <c r="I78" s="61"/>
      <c r="J78" s="53"/>
      <c r="K78" s="239"/>
      <c r="L78" s="239"/>
      <c r="M78" s="259"/>
      <c r="N78" s="470"/>
      <c r="P78" s="29">
        <v>55.7</v>
      </c>
      <c r="Q78" s="3">
        <v>1</v>
      </c>
      <c r="R78" s="220"/>
      <c r="S78" s="29"/>
      <c r="T78" s="3"/>
      <c r="U78" s="30"/>
      <c r="V78" s="19" t="str">
        <f t="shared" si="37"/>
        <v/>
      </c>
      <c r="X78" s="167"/>
      <c r="Y78" s="168"/>
      <c r="Z78" s="208"/>
      <c r="AA78" s="170"/>
      <c r="AB78" s="171"/>
      <c r="AC78" s="168"/>
      <c r="AD78" s="208"/>
      <c r="AE78" s="172"/>
    </row>
    <row r="79" spans="1:31" ht="16.899999999999999" customHeight="1">
      <c r="A79" s="179"/>
      <c r="B79" s="180"/>
      <c r="C79" s="203" t="str">
        <f t="shared" ref="C79:C84" si="38">IF(P79="","",IF(P79&lt;0,"▲"&amp;TEXT(ABS(ROUNDDOWN(P79,0)),"#,##0"),TEXT(ROUNDDOWN(P79,0),"#,##0")))</f>
        <v/>
      </c>
      <c r="D79" s="231" t="str">
        <f t="shared" ref="D79:D84" si="39">IF(P79="","",IF(OR(Q79="",Q79=0)=TRUE,"",RIGHT(FIXED(ABS(P79-ROUNDDOWN(P79,0)),Q79),LEN(FIXED(ABS(P79-ROUNDDOWN(P79,0)),Q79))-2)))</f>
        <v/>
      </c>
      <c r="E79" s="181"/>
      <c r="F79" s="232"/>
      <c r="G79" s="272" t="str">
        <f t="shared" ref="G79:G86" si="40">IF(P79*R79=0,"",ROUNDDOWN(R79*P79,0))</f>
        <v/>
      </c>
      <c r="H79" s="203"/>
      <c r="I79" s="231"/>
      <c r="J79" s="233"/>
      <c r="K79" s="234"/>
      <c r="L79" s="234"/>
      <c r="M79" s="273"/>
      <c r="N79" s="470"/>
      <c r="P79" s="179"/>
      <c r="Q79" s="192"/>
      <c r="R79" s="193"/>
      <c r="S79" s="179"/>
      <c r="T79" s="192"/>
      <c r="U79" s="193"/>
      <c r="V79" s="19" t="str">
        <f t="shared" si="37"/>
        <v/>
      </c>
      <c r="X79" s="216"/>
      <c r="Y79" s="184"/>
      <c r="Z79" s="206"/>
      <c r="AA79" s="217"/>
      <c r="AB79" s="183"/>
      <c r="AC79" s="184"/>
      <c r="AD79" s="206"/>
      <c r="AE79" s="218"/>
    </row>
    <row r="80" spans="1:31" ht="16.899999999999999" customHeight="1">
      <c r="A80" s="25"/>
      <c r="B80" s="45"/>
      <c r="C80" s="20" t="str">
        <f t="shared" si="38"/>
        <v>69</v>
      </c>
      <c r="D80" s="60" t="str">
        <f t="shared" si="39"/>
        <v>4</v>
      </c>
      <c r="E80" s="21" t="s">
        <v>1</v>
      </c>
      <c r="F80" s="240" t="str">
        <f>IF(R80="","",R80)</f>
        <v/>
      </c>
      <c r="G80" s="225" t="str">
        <f t="shared" si="40"/>
        <v/>
      </c>
      <c r="H80" s="24"/>
      <c r="I80" s="60"/>
      <c r="J80" s="54"/>
      <c r="K80" s="241"/>
      <c r="L80" s="241"/>
      <c r="M80" s="257"/>
      <c r="N80" s="470"/>
      <c r="P80" s="25">
        <v>69.400000000000006</v>
      </c>
      <c r="Q80" s="4">
        <v>1</v>
      </c>
      <c r="R80" s="79"/>
      <c r="S80" s="25"/>
      <c r="T80" s="4"/>
      <c r="U80" s="26"/>
      <c r="V80" s="19" t="str">
        <f t="shared" si="37"/>
        <v/>
      </c>
      <c r="X80" s="162"/>
      <c r="Y80" s="163"/>
      <c r="Z80" s="155"/>
      <c r="AA80" s="164"/>
      <c r="AB80" s="165"/>
      <c r="AC80" s="163"/>
      <c r="AD80" s="155"/>
      <c r="AE80" s="166"/>
    </row>
    <row r="81" spans="1:31" ht="16.899999999999999" customHeight="1">
      <c r="A81" s="179"/>
      <c r="B81" s="180"/>
      <c r="C81" s="203" t="str">
        <f t="shared" si="38"/>
        <v/>
      </c>
      <c r="D81" s="231" t="str">
        <f t="shared" si="39"/>
        <v/>
      </c>
      <c r="E81" s="181"/>
      <c r="F81" s="232"/>
      <c r="G81" s="272" t="str">
        <f t="shared" si="40"/>
        <v/>
      </c>
      <c r="H81" s="203"/>
      <c r="I81" s="231"/>
      <c r="J81" s="233"/>
      <c r="K81" s="234"/>
      <c r="L81" s="234"/>
      <c r="M81" s="273"/>
      <c r="P81" s="179"/>
      <c r="Q81" s="192"/>
      <c r="R81" s="193"/>
      <c r="S81" s="179"/>
      <c r="T81" s="192"/>
      <c r="U81" s="193"/>
      <c r="V81" s="19" t="str">
        <f t="shared" si="37"/>
        <v/>
      </c>
      <c r="X81" s="216"/>
      <c r="Y81" s="184"/>
      <c r="Z81" s="206"/>
      <c r="AA81" s="217"/>
      <c r="AB81" s="183"/>
      <c r="AC81" s="184"/>
      <c r="AD81" s="206"/>
      <c r="AE81" s="218"/>
    </row>
    <row r="82" spans="1:31" ht="16.899999999999999" customHeight="1">
      <c r="A82" s="25"/>
      <c r="B82" s="45"/>
      <c r="C82" s="20" t="str">
        <f t="shared" si="38"/>
        <v>20</v>
      </c>
      <c r="D82" s="60" t="str">
        <f t="shared" si="39"/>
        <v>0</v>
      </c>
      <c r="E82" s="21" t="s">
        <v>1</v>
      </c>
      <c r="F82" s="240" t="str">
        <f>IF(R82="","",R82)</f>
        <v/>
      </c>
      <c r="G82" s="225" t="str">
        <f t="shared" si="40"/>
        <v/>
      </c>
      <c r="H82" s="24"/>
      <c r="I82" s="60"/>
      <c r="J82" s="54"/>
      <c r="K82" s="241"/>
      <c r="L82" s="241"/>
      <c r="M82" s="257"/>
      <c r="P82" s="25">
        <v>20</v>
      </c>
      <c r="Q82" s="4">
        <v>1</v>
      </c>
      <c r="R82" s="79"/>
      <c r="S82" s="25"/>
      <c r="T82" s="4"/>
      <c r="U82" s="26"/>
      <c r="V82" s="19" t="str">
        <f t="shared" si="37"/>
        <v/>
      </c>
      <c r="X82" s="162"/>
      <c r="Y82" s="163"/>
      <c r="Z82" s="155"/>
      <c r="AA82" s="164"/>
      <c r="AB82" s="165"/>
      <c r="AC82" s="163"/>
      <c r="AD82" s="155"/>
      <c r="AE82" s="166"/>
    </row>
    <row r="83" spans="1:31" ht="16.899999999999999" customHeight="1">
      <c r="A83" s="179"/>
      <c r="B83" s="180"/>
      <c r="C83" s="203" t="str">
        <f t="shared" si="38"/>
        <v/>
      </c>
      <c r="D83" s="231" t="str">
        <f t="shared" si="39"/>
        <v/>
      </c>
      <c r="E83" s="181"/>
      <c r="F83" s="232"/>
      <c r="G83" s="272" t="str">
        <f t="shared" si="40"/>
        <v/>
      </c>
      <c r="H83" s="203"/>
      <c r="I83" s="231"/>
      <c r="J83" s="233"/>
      <c r="K83" s="234"/>
      <c r="L83" s="234"/>
      <c r="M83" s="273"/>
      <c r="P83" s="179"/>
      <c r="Q83" s="192"/>
      <c r="R83" s="193"/>
      <c r="S83" s="179"/>
      <c r="T83" s="192"/>
      <c r="U83" s="193"/>
      <c r="V83" s="19" t="str">
        <f t="shared" si="37"/>
        <v/>
      </c>
      <c r="X83" s="216"/>
      <c r="Y83" s="184"/>
      <c r="Z83" s="206"/>
      <c r="AA83" s="217"/>
      <c r="AB83" s="183"/>
      <c r="AC83" s="184"/>
      <c r="AD83" s="206"/>
      <c r="AE83" s="218"/>
    </row>
    <row r="84" spans="1:31" ht="16.899999999999999" customHeight="1">
      <c r="A84" s="29"/>
      <c r="B84" s="207"/>
      <c r="C84" s="214" t="str">
        <f t="shared" si="38"/>
        <v>12</v>
      </c>
      <c r="D84" s="61" t="str">
        <f t="shared" si="39"/>
        <v>0</v>
      </c>
      <c r="E84" s="31" t="s">
        <v>1</v>
      </c>
      <c r="F84" s="260" t="str">
        <f>IF(R84="","",R84)</f>
        <v/>
      </c>
      <c r="G84" s="263" t="str">
        <f t="shared" si="40"/>
        <v/>
      </c>
      <c r="H84" s="202"/>
      <c r="I84" s="61"/>
      <c r="J84" s="53"/>
      <c r="K84" s="239"/>
      <c r="L84" s="239"/>
      <c r="M84" s="259"/>
      <c r="P84" s="29">
        <v>12</v>
      </c>
      <c r="Q84" s="3">
        <v>1</v>
      </c>
      <c r="R84" s="182"/>
      <c r="S84" s="29"/>
      <c r="T84" s="3"/>
      <c r="U84" s="30"/>
      <c r="V84" s="19" t="str">
        <f t="shared" si="37"/>
        <v/>
      </c>
      <c r="X84" s="162"/>
      <c r="Y84" s="163"/>
      <c r="Z84" s="155"/>
      <c r="AA84" s="164"/>
      <c r="AB84" s="165"/>
      <c r="AC84" s="163"/>
      <c r="AD84" s="155"/>
      <c r="AE84" s="166"/>
    </row>
    <row r="85" spans="1:31" ht="16.899999999999999" customHeight="1">
      <c r="A85" s="179"/>
      <c r="B85" s="180"/>
      <c r="C85" s="203"/>
      <c r="D85" s="231"/>
      <c r="E85" s="181"/>
      <c r="F85" s="232"/>
      <c r="G85" s="272" t="str">
        <f t="shared" si="40"/>
        <v/>
      </c>
      <c r="H85" s="203"/>
      <c r="I85" s="231"/>
      <c r="J85" s="233"/>
      <c r="K85" s="234"/>
      <c r="L85" s="234"/>
      <c r="M85" s="273"/>
      <c r="N85" s="29"/>
      <c r="P85" s="179"/>
      <c r="Q85" s="192"/>
      <c r="R85" s="193"/>
      <c r="S85" s="179"/>
      <c r="T85" s="192"/>
      <c r="U85" s="193"/>
      <c r="V85" s="19" t="str">
        <f t="shared" si="37"/>
        <v/>
      </c>
      <c r="X85" s="167"/>
      <c r="Y85" s="168"/>
      <c r="Z85" s="169"/>
      <c r="AA85" s="170"/>
      <c r="AB85" s="171"/>
      <c r="AC85" s="168"/>
      <c r="AD85" s="169"/>
      <c r="AE85" s="172"/>
    </row>
    <row r="86" spans="1:31" ht="16.899999999999999" customHeight="1" thickBot="1">
      <c r="A86" s="39"/>
      <c r="B86" s="199"/>
      <c r="C86" s="200" t="str">
        <f>IF(P86="","",IF(P86&lt;0,"▲"&amp;TEXT(ABS(ROUNDDOWN(P86,0)),"#,##0"),TEXT(ROUNDDOWN(P86,0),"#,##0")))</f>
        <v>86</v>
      </c>
      <c r="D86" s="62" t="str">
        <f>IF(P86="","",IF(OR(Q86="",Q86=0)=TRUE,"",RIGHT(FIXED(ABS(P86-ROUNDDOWN(P86,0)),Q86),LEN(FIXED(ABS(P86-ROUNDDOWN(P86,0)),Q86))-2)))</f>
        <v>2</v>
      </c>
      <c r="E86" s="36" t="s">
        <v>1</v>
      </c>
      <c r="F86" s="235" t="str">
        <f>IF(R86="","",R86)</f>
        <v/>
      </c>
      <c r="G86" s="236" t="str">
        <f t="shared" si="40"/>
        <v/>
      </c>
      <c r="H86" s="201"/>
      <c r="I86" s="62"/>
      <c r="J86" s="55"/>
      <c r="K86" s="237"/>
      <c r="L86" s="237"/>
      <c r="M86" s="270"/>
      <c r="N86" s="29"/>
      <c r="P86" s="39">
        <v>86.2</v>
      </c>
      <c r="Q86" s="6">
        <v>1</v>
      </c>
      <c r="R86" s="213"/>
      <c r="S86" s="39"/>
      <c r="T86" s="6"/>
      <c r="U86" s="185"/>
      <c r="V86" s="19" t="str">
        <f t="shared" si="37"/>
        <v/>
      </c>
      <c r="X86" s="162"/>
      <c r="Y86" s="163"/>
      <c r="Z86" s="155"/>
      <c r="AA86" s="164"/>
      <c r="AB86" s="165"/>
      <c r="AC86" s="163"/>
      <c r="AD86" s="155"/>
      <c r="AE86" s="166"/>
    </row>
    <row r="87" spans="1:31" ht="16.899999999999999" customHeight="1">
      <c r="A87" s="194" t="s">
        <v>50</v>
      </c>
      <c r="B87" s="274"/>
      <c r="C87" s="275"/>
      <c r="D87" s="215"/>
      <c r="E87" s="276"/>
      <c r="F87" s="277"/>
      <c r="G87" s="278" t="str">
        <f t="shared" ref="G87:G93" si="41">IF(P87*R87=0,"",ROUNDDOWN(R87*P87,0))</f>
        <v/>
      </c>
      <c r="H87" s="275"/>
      <c r="I87" s="215"/>
      <c r="J87" s="279"/>
      <c r="K87" s="280"/>
      <c r="L87" s="280"/>
      <c r="M87" s="281"/>
      <c r="N87" s="29"/>
      <c r="P87" s="194"/>
      <c r="Q87" s="195"/>
      <c r="R87" s="196"/>
      <c r="S87" s="194"/>
      <c r="T87" s="195"/>
      <c r="U87" s="196"/>
      <c r="V87" s="19" t="str">
        <f t="shared" ref="V87:V93" si="42">IF(L87="","",N(L87)-N(G87))</f>
        <v/>
      </c>
      <c r="X87" s="167"/>
      <c r="Y87" s="168"/>
      <c r="Z87" s="169"/>
      <c r="AA87" s="170"/>
      <c r="AB87" s="171"/>
      <c r="AC87" s="168"/>
      <c r="AD87" s="169"/>
      <c r="AE87" s="172"/>
    </row>
    <row r="88" spans="1:31" ht="16.899999999999999" customHeight="1">
      <c r="A88" s="25"/>
      <c r="B88" s="45"/>
      <c r="C88" s="20" t="str">
        <f>IF(P88="","",IF(P88&lt;0,"▲"&amp;TEXT(ABS(ROUNDDOWN(P88,0)),"#,##0"),TEXT(ROUNDDOWN(P88,0),"#,##0")))</f>
        <v>52</v>
      </c>
      <c r="D88" s="60" t="str">
        <f>IF(P88="","",IF(OR(Q88="",Q88=0)=TRUE,"",RIGHT(FIXED(ABS(P88-ROUNDDOWN(P88,0)),Q88),LEN(FIXED(ABS(P88-ROUNDDOWN(P88,0)),Q88))-2)))</f>
        <v>1</v>
      </c>
      <c r="E88" s="21" t="s">
        <v>1</v>
      </c>
      <c r="F88" s="240" t="str">
        <f>IF(R88="","",R88)</f>
        <v/>
      </c>
      <c r="G88" s="225" t="str">
        <f t="shared" ref="G88:G90" si="43">IF(P88*R88=0,"",ROUNDDOWN(R88*P88,0))</f>
        <v/>
      </c>
      <c r="H88" s="24"/>
      <c r="I88" s="60"/>
      <c r="J88" s="54"/>
      <c r="K88" s="241"/>
      <c r="L88" s="241"/>
      <c r="M88" s="257"/>
      <c r="N88" s="29"/>
      <c r="P88" s="25">
        <v>52.1</v>
      </c>
      <c r="Q88" s="4">
        <v>1</v>
      </c>
      <c r="R88" s="142"/>
      <c r="S88" s="25"/>
      <c r="T88" s="4"/>
      <c r="U88" s="26"/>
      <c r="V88" s="19" t="str">
        <f t="shared" ref="V88:V90" si="44">IF(L88="","",N(L88)-N(G88))</f>
        <v/>
      </c>
      <c r="X88" s="162"/>
      <c r="Y88" s="163"/>
      <c r="Z88" s="155"/>
      <c r="AA88" s="164"/>
      <c r="AB88" s="165"/>
      <c r="AC88" s="163"/>
      <c r="AD88" s="155"/>
      <c r="AE88" s="166"/>
    </row>
    <row r="89" spans="1:31" ht="16.899999999999999" customHeight="1">
      <c r="A89" s="27"/>
      <c r="B89" s="46"/>
      <c r="C89" s="15"/>
      <c r="D89" s="61"/>
      <c r="E89" s="12"/>
      <c r="F89" s="238"/>
      <c r="G89" s="224" t="str">
        <f t="shared" si="43"/>
        <v/>
      </c>
      <c r="H89" s="15"/>
      <c r="I89" s="61"/>
      <c r="J89" s="53"/>
      <c r="K89" s="239"/>
      <c r="L89" s="239"/>
      <c r="M89" s="259"/>
      <c r="N89" s="29"/>
      <c r="P89" s="27"/>
      <c r="Q89" s="5"/>
      <c r="R89" s="28"/>
      <c r="S89" s="27"/>
      <c r="T89" s="5"/>
      <c r="U89" s="28"/>
      <c r="V89" s="19" t="str">
        <f t="shared" si="44"/>
        <v/>
      </c>
      <c r="X89" s="167"/>
      <c r="Y89" s="168"/>
      <c r="Z89" s="169"/>
      <c r="AA89" s="170"/>
      <c r="AB89" s="171"/>
      <c r="AC89" s="168"/>
      <c r="AD89" s="169"/>
      <c r="AE89" s="172"/>
    </row>
    <row r="90" spans="1:31" ht="16.899999999999999" customHeight="1">
      <c r="A90" s="29"/>
      <c r="B90" s="209"/>
      <c r="C90" s="210" t="str">
        <f>IF(P90="","",IF(P90&lt;0,"▲"&amp;TEXT(ABS(ROUNDDOWN(P90,0)),"#,##0"),TEXT(ROUNDDOWN(P90,0),"#,##0")))</f>
        <v>1</v>
      </c>
      <c r="D90" s="197" t="str">
        <f>IF(P90="","",IF(OR(Q90="",Q90=0)=TRUE,"",RIGHT(FIXED(ABS(P90-ROUNDDOWN(P90,0)),Q90),LEN(FIXED(ABS(P90-ROUNDDOWN(P90,0)),Q90))-2)))</f>
        <v>9</v>
      </c>
      <c r="E90" s="198" t="s">
        <v>1</v>
      </c>
      <c r="F90" s="244" t="str">
        <f>IF(R90="","",R90)</f>
        <v/>
      </c>
      <c r="G90" s="269" t="str">
        <f t="shared" si="43"/>
        <v/>
      </c>
      <c r="H90" s="211"/>
      <c r="I90" s="197"/>
      <c r="J90" s="204"/>
      <c r="K90" s="247"/>
      <c r="L90" s="247"/>
      <c r="M90" s="282"/>
      <c r="N90" s="29"/>
      <c r="P90" s="29">
        <v>1.9</v>
      </c>
      <c r="Q90" s="3">
        <v>1</v>
      </c>
      <c r="R90" s="182"/>
      <c r="S90" s="29"/>
      <c r="T90" s="3"/>
      <c r="U90" s="30"/>
      <c r="V90" s="19" t="str">
        <f t="shared" si="44"/>
        <v/>
      </c>
      <c r="X90" s="162"/>
      <c r="Y90" s="227"/>
      <c r="Z90" s="212"/>
      <c r="AA90" s="164"/>
      <c r="AB90" s="228"/>
      <c r="AC90" s="227"/>
      <c r="AD90" s="212"/>
      <c r="AE90" s="223"/>
    </row>
    <row r="91" spans="1:31" ht="16.899999999999999" customHeight="1">
      <c r="A91" s="27"/>
      <c r="B91" s="207"/>
      <c r="C91" s="202"/>
      <c r="D91" s="61"/>
      <c r="E91" s="31"/>
      <c r="F91" s="260"/>
      <c r="G91" s="263"/>
      <c r="H91" s="202"/>
      <c r="I91" s="61"/>
      <c r="J91" s="53"/>
      <c r="K91" s="239"/>
      <c r="L91" s="239"/>
      <c r="M91" s="259"/>
      <c r="N91" s="29"/>
      <c r="P91" s="27"/>
      <c r="Q91" s="5"/>
      <c r="R91" s="28"/>
      <c r="S91" s="27"/>
      <c r="T91" s="5"/>
      <c r="U91" s="28"/>
      <c r="X91" s="167"/>
      <c r="Y91" s="168"/>
      <c r="Z91" s="169"/>
      <c r="AA91" s="170"/>
      <c r="AB91" s="171"/>
      <c r="AC91" s="168"/>
      <c r="AD91" s="169"/>
      <c r="AE91" s="172"/>
    </row>
    <row r="92" spans="1:31" ht="16.899999999999999" customHeight="1">
      <c r="A92" s="29"/>
      <c r="B92" s="207"/>
      <c r="C92" s="214" t="str">
        <f>IF(P92="","",IF(P92&lt;0,"▲"&amp;TEXT(ABS(ROUNDDOWN(P92,0)),"#,##0"),TEXT(ROUNDDOWN(P92,0),"#,##0")))</f>
        <v>38</v>
      </c>
      <c r="D92" s="197" t="str">
        <f>IF(P92="","",IF(OR(Q92="",Q92=0)=TRUE,"",RIGHT(FIXED(ABS(P92-ROUNDDOWN(P92,0)),Q92),LEN(FIXED(ABS(P92-ROUNDDOWN(P92,0)),Q92))-2)))</f>
        <v>6</v>
      </c>
      <c r="E92" s="31" t="s">
        <v>1</v>
      </c>
      <c r="F92" s="240" t="str">
        <f>IF(R92="","",R92)</f>
        <v/>
      </c>
      <c r="G92" s="225" t="str">
        <f t="shared" ref="G92" si="45">IF(P92*R92=0,"",ROUNDDOWN(R92*P92,0))</f>
        <v/>
      </c>
      <c r="H92" s="202"/>
      <c r="I92" s="61"/>
      <c r="J92" s="53"/>
      <c r="K92" s="239"/>
      <c r="L92" s="239"/>
      <c r="M92" s="257"/>
      <c r="N92" s="29"/>
      <c r="P92" s="29">
        <v>38.6</v>
      </c>
      <c r="Q92" s="3">
        <v>1</v>
      </c>
      <c r="R92" s="220"/>
      <c r="S92" s="29"/>
      <c r="T92" s="3"/>
      <c r="U92" s="30"/>
      <c r="V92" s="19" t="str">
        <f t="shared" ref="V92" si="46">IF(L92="","",N(L92)-N(G92))</f>
        <v/>
      </c>
      <c r="X92" s="167"/>
      <c r="Y92" s="168"/>
      <c r="Z92" s="208"/>
      <c r="AA92" s="170"/>
      <c r="AB92" s="171"/>
      <c r="AC92" s="168"/>
      <c r="AD92" s="208"/>
      <c r="AE92" s="172"/>
    </row>
    <row r="93" spans="1:31" ht="16.899999999999999" customHeight="1">
      <c r="A93" s="179"/>
      <c r="B93" s="180"/>
      <c r="C93" s="203"/>
      <c r="D93" s="231"/>
      <c r="E93" s="181"/>
      <c r="F93" s="232"/>
      <c r="G93" s="272" t="str">
        <f t="shared" si="41"/>
        <v/>
      </c>
      <c r="H93" s="203"/>
      <c r="I93" s="231"/>
      <c r="J93" s="233"/>
      <c r="K93" s="234"/>
      <c r="L93" s="234"/>
      <c r="M93" s="273"/>
      <c r="N93" s="29"/>
      <c r="P93" s="179"/>
      <c r="Q93" s="192"/>
      <c r="R93" s="193"/>
      <c r="S93" s="179"/>
      <c r="T93" s="192"/>
      <c r="U93" s="193"/>
      <c r="V93" s="19" t="str">
        <f t="shared" si="42"/>
        <v/>
      </c>
      <c r="X93" s="216"/>
      <c r="Y93" s="184"/>
      <c r="Z93" s="206"/>
      <c r="AA93" s="217"/>
      <c r="AB93" s="183"/>
      <c r="AC93" s="184"/>
      <c r="AD93" s="206"/>
      <c r="AE93" s="218"/>
    </row>
    <row r="94" spans="1:31" ht="16.899999999999999" customHeight="1">
      <c r="A94" s="25"/>
      <c r="B94" s="45"/>
      <c r="C94" s="20" t="str">
        <f t="shared" ref="C94" si="47">IF(P94="","",IF(P94&lt;0,"▲"&amp;TEXT(ABS(ROUNDDOWN(P94,0)),"#,##0"),TEXT(ROUNDDOWN(P94,0),"#,##0")))</f>
        <v/>
      </c>
      <c r="D94" s="60" t="str">
        <f t="shared" ref="D94" si="48">IF(P94="","",IF(OR(Q94="",Q94=0)=TRUE,"",RIGHT(FIXED(ABS(P94-ROUNDDOWN(P94,0)),Q94),LEN(FIXED(ABS(P94-ROUNDDOWN(P94,0)),Q94))-2)))</f>
        <v/>
      </c>
      <c r="E94" s="21"/>
      <c r="F94" s="240"/>
      <c r="G94" s="225"/>
      <c r="H94" s="24"/>
      <c r="I94" s="60"/>
      <c r="J94" s="54"/>
      <c r="K94" s="241"/>
      <c r="L94" s="241"/>
      <c r="M94" s="257"/>
      <c r="N94" s="29"/>
      <c r="P94" s="25"/>
      <c r="Q94" s="4"/>
      <c r="R94" s="79"/>
      <c r="S94" s="25"/>
      <c r="T94" s="4"/>
      <c r="U94" s="26"/>
      <c r="X94" s="162"/>
      <c r="Y94" s="163"/>
      <c r="Z94" s="155"/>
      <c r="AA94" s="164"/>
      <c r="AB94" s="165"/>
      <c r="AC94" s="163"/>
      <c r="AD94" s="155"/>
      <c r="AE94" s="166"/>
    </row>
    <row r="95" spans="1:31" ht="16.899999999999999" customHeight="1">
      <c r="A95" s="27"/>
      <c r="B95" s="7"/>
      <c r="C95" s="11"/>
      <c r="D95" s="61"/>
      <c r="E95" s="12"/>
      <c r="F95" s="238"/>
      <c r="G95" s="224"/>
      <c r="H95" s="15"/>
      <c r="I95" s="61"/>
      <c r="J95" s="53"/>
      <c r="K95" s="239"/>
      <c r="L95" s="239"/>
      <c r="M95" s="256"/>
      <c r="N95" s="29"/>
      <c r="P95" s="27"/>
      <c r="Q95" s="5"/>
      <c r="R95" s="28"/>
      <c r="S95" s="27"/>
      <c r="T95" s="5"/>
      <c r="U95" s="28"/>
      <c r="X95" s="167"/>
      <c r="Y95" s="168"/>
      <c r="Z95" s="169"/>
      <c r="AA95" s="170"/>
      <c r="AB95" s="171"/>
      <c r="AC95" s="168"/>
      <c r="AD95" s="169"/>
      <c r="AE95" s="172"/>
    </row>
    <row r="96" spans="1:31" ht="16.899999999999999" customHeight="1">
      <c r="A96" s="25"/>
      <c r="B96" s="45"/>
      <c r="C96" s="20" t="str">
        <f t="shared" ref="C96" si="49">IF(P96="","",IF(P96&lt;0,"▲"&amp;TEXT(ABS(ROUNDDOWN(P96,0)),"#,##0"),TEXT(ROUNDDOWN(P96,0),"#,##0")))</f>
        <v/>
      </c>
      <c r="D96" s="60" t="str">
        <f t="shared" ref="D96" si="50">IF(P96="","",IF(OR(Q96="",Q96=0)=TRUE,"",RIGHT(FIXED(ABS(P96-ROUNDDOWN(P96,0)),Q96),LEN(FIXED(ABS(P96-ROUNDDOWN(P96,0)),Q96))-2)))</f>
        <v/>
      </c>
      <c r="E96" s="21"/>
      <c r="F96" s="240"/>
      <c r="G96" s="225"/>
      <c r="H96" s="24"/>
      <c r="I96" s="60"/>
      <c r="J96" s="54"/>
      <c r="K96" s="241"/>
      <c r="L96" s="241"/>
      <c r="M96" s="257"/>
      <c r="N96" s="29"/>
      <c r="P96" s="25"/>
      <c r="Q96" s="4"/>
      <c r="R96" s="186"/>
      <c r="S96" s="25"/>
      <c r="T96" s="4"/>
      <c r="U96" s="26"/>
      <c r="X96" s="162"/>
      <c r="Y96" s="163"/>
      <c r="Z96" s="155"/>
      <c r="AA96" s="164"/>
      <c r="AB96" s="165"/>
      <c r="AC96" s="163"/>
      <c r="AD96" s="155"/>
      <c r="AE96" s="166"/>
    </row>
    <row r="97" spans="1:31" ht="16.899999999999999" customHeight="1">
      <c r="A97" s="27"/>
      <c r="B97" s="7"/>
      <c r="C97" s="15"/>
      <c r="D97" s="61"/>
      <c r="E97" s="12"/>
      <c r="F97" s="238"/>
      <c r="G97" s="224"/>
      <c r="H97" s="15"/>
      <c r="I97" s="61"/>
      <c r="J97" s="53"/>
      <c r="K97" s="239"/>
      <c r="L97" s="239"/>
      <c r="M97" s="259"/>
      <c r="N97" s="29"/>
      <c r="P97" s="27"/>
      <c r="Q97" s="5"/>
      <c r="R97" s="28"/>
      <c r="S97" s="27"/>
      <c r="T97" s="5"/>
      <c r="U97" s="28"/>
      <c r="X97" s="167"/>
      <c r="Y97" s="168"/>
      <c r="Z97" s="169"/>
      <c r="AA97" s="170"/>
      <c r="AB97" s="171"/>
      <c r="AC97" s="168"/>
      <c r="AD97" s="169"/>
      <c r="AE97" s="172"/>
    </row>
    <row r="98" spans="1:31" ht="16.899999999999999" customHeight="1">
      <c r="A98" s="25"/>
      <c r="B98" s="45"/>
      <c r="C98" s="20" t="str">
        <f t="shared" ref="C98" si="51">IF(P98="","",IF(P98&lt;0,"▲"&amp;TEXT(ABS(ROUNDDOWN(P98,0)),"#,##0"),TEXT(ROUNDDOWN(P98,0),"#,##0")))</f>
        <v/>
      </c>
      <c r="D98" s="60" t="str">
        <f t="shared" ref="D98" si="52">IF(P98="","",IF(OR(Q98="",Q98=0)=TRUE,"",RIGHT(FIXED(ABS(P98-ROUNDDOWN(P98,0)),Q98),LEN(FIXED(ABS(P98-ROUNDDOWN(P98,0)),Q98))-2)))</f>
        <v/>
      </c>
      <c r="E98" s="21"/>
      <c r="F98" s="240"/>
      <c r="G98" s="225"/>
      <c r="H98" s="24"/>
      <c r="I98" s="60"/>
      <c r="J98" s="54"/>
      <c r="K98" s="241"/>
      <c r="L98" s="241"/>
      <c r="M98" s="257"/>
      <c r="N98" s="29"/>
      <c r="P98" s="25"/>
      <c r="Q98" s="4"/>
      <c r="R98" s="79"/>
      <c r="S98" s="25"/>
      <c r="T98" s="4"/>
      <c r="U98" s="26"/>
      <c r="X98" s="162"/>
      <c r="Y98" s="163"/>
      <c r="Z98" s="155"/>
      <c r="AA98" s="164"/>
      <c r="AB98" s="165"/>
      <c r="AC98" s="163"/>
      <c r="AD98" s="155"/>
      <c r="AE98" s="166"/>
    </row>
    <row r="99" spans="1:31" ht="16.899999999999999" customHeight="1">
      <c r="A99" s="27"/>
      <c r="B99" s="46"/>
      <c r="C99" s="15"/>
      <c r="D99" s="61"/>
      <c r="E99" s="12"/>
      <c r="F99" s="238"/>
      <c r="G99" s="224"/>
      <c r="H99" s="15"/>
      <c r="I99" s="61"/>
      <c r="J99" s="53"/>
      <c r="K99" s="239"/>
      <c r="L99" s="239"/>
      <c r="M99" s="259"/>
      <c r="N99" s="29"/>
      <c r="P99" s="27"/>
      <c r="Q99" s="5"/>
      <c r="R99" s="28"/>
      <c r="S99" s="27"/>
      <c r="T99" s="5"/>
      <c r="U99" s="28"/>
      <c r="X99" s="167"/>
      <c r="Y99" s="168"/>
      <c r="Z99" s="169"/>
      <c r="AA99" s="170"/>
      <c r="AB99" s="171"/>
      <c r="AC99" s="168"/>
      <c r="AD99" s="169"/>
      <c r="AE99" s="172"/>
    </row>
    <row r="100" spans="1:31" ht="16.899999999999999" customHeight="1">
      <c r="A100" s="25"/>
      <c r="B100" s="45"/>
      <c r="C100" s="20" t="str">
        <f t="shared" ref="C100" si="53">IF(P100="","",IF(P100&lt;0,"▲"&amp;TEXT(ABS(ROUNDDOWN(P100,0)),"#,##0"),TEXT(ROUNDDOWN(P100,0),"#,##0")))</f>
        <v/>
      </c>
      <c r="D100" s="60" t="str">
        <f t="shared" ref="D100" si="54">IF(P100="","",IF(OR(Q100="",Q100=0)=TRUE,"",RIGHT(FIXED(ABS(P100-ROUNDDOWN(P100,0)),Q100),LEN(FIXED(ABS(P100-ROUNDDOWN(P100,0)),Q100))-2)))</f>
        <v/>
      </c>
      <c r="E100" s="21"/>
      <c r="F100" s="240"/>
      <c r="G100" s="225"/>
      <c r="H100" s="24"/>
      <c r="I100" s="60"/>
      <c r="J100" s="54"/>
      <c r="K100" s="241"/>
      <c r="L100" s="241"/>
      <c r="M100" s="257"/>
      <c r="N100" s="29"/>
      <c r="P100" s="25"/>
      <c r="Q100" s="4"/>
      <c r="R100" s="79"/>
      <c r="S100" s="25"/>
      <c r="T100" s="4"/>
      <c r="U100" s="26"/>
      <c r="X100" s="162"/>
      <c r="Y100" s="163"/>
      <c r="Z100" s="155"/>
      <c r="AA100" s="164"/>
      <c r="AB100" s="165"/>
      <c r="AC100" s="163"/>
      <c r="AD100" s="155"/>
      <c r="AE100" s="166"/>
    </row>
    <row r="101" spans="1:31" ht="16.899999999999999" customHeight="1">
      <c r="A101" s="27"/>
      <c r="B101" s="7"/>
      <c r="C101" s="15"/>
      <c r="D101" s="61"/>
      <c r="E101" s="12"/>
      <c r="F101" s="238"/>
      <c r="G101" s="224"/>
      <c r="H101" s="15"/>
      <c r="I101" s="61"/>
      <c r="J101" s="53"/>
      <c r="K101" s="239"/>
      <c r="L101" s="239"/>
      <c r="M101" s="259"/>
      <c r="N101" s="29"/>
      <c r="P101" s="27"/>
      <c r="Q101" s="5"/>
      <c r="R101" s="28"/>
      <c r="S101" s="27"/>
      <c r="T101" s="5"/>
      <c r="U101" s="28"/>
      <c r="X101" s="167"/>
      <c r="Y101" s="168"/>
      <c r="Z101" s="169"/>
      <c r="AA101" s="170"/>
      <c r="AB101" s="171"/>
      <c r="AC101" s="168"/>
      <c r="AD101" s="169"/>
      <c r="AE101" s="172"/>
    </row>
    <row r="102" spans="1:31" ht="16.899999999999999" customHeight="1">
      <c r="A102" s="25"/>
      <c r="B102" s="45"/>
      <c r="C102" s="20" t="str">
        <f t="shared" ref="C102" si="55">IF(P102="","",IF(P102&lt;0,"▲"&amp;TEXT(ABS(ROUNDDOWN(P102,0)),"#,##0"),TEXT(ROUNDDOWN(P102,0),"#,##0")))</f>
        <v/>
      </c>
      <c r="D102" s="60" t="str">
        <f t="shared" ref="D102" si="56">IF(P102="","",IF(OR(Q102="",Q102=0)=TRUE,"",RIGHT(FIXED(ABS(P102-ROUNDDOWN(P102,0)),Q102),LEN(FIXED(ABS(P102-ROUNDDOWN(P102,0)),Q102))-2)))</f>
        <v/>
      </c>
      <c r="E102" s="21"/>
      <c r="F102" s="240"/>
      <c r="G102" s="225"/>
      <c r="H102" s="24"/>
      <c r="I102" s="60"/>
      <c r="J102" s="54"/>
      <c r="K102" s="241"/>
      <c r="L102" s="241"/>
      <c r="M102" s="257"/>
      <c r="N102" s="29"/>
      <c r="P102" s="25"/>
      <c r="Q102" s="4"/>
      <c r="R102" s="79"/>
      <c r="S102" s="25"/>
      <c r="T102" s="4"/>
      <c r="U102" s="26"/>
      <c r="X102" s="162"/>
      <c r="Y102" s="163"/>
      <c r="Z102" s="155"/>
      <c r="AA102" s="164"/>
      <c r="AB102" s="165"/>
      <c r="AC102" s="163"/>
      <c r="AD102" s="155"/>
      <c r="AE102" s="166"/>
    </row>
    <row r="103" spans="1:31" ht="16.899999999999999" customHeight="1">
      <c r="A103" s="27"/>
      <c r="B103" s="7"/>
      <c r="C103" s="11"/>
      <c r="D103" s="61"/>
      <c r="E103" s="12"/>
      <c r="F103" s="238"/>
      <c r="G103" s="224" t="str">
        <f t="shared" ref="G103:G110" si="57">IF(P103*R103=0,"",ROUNDDOWN(R103*P103,0))</f>
        <v/>
      </c>
      <c r="H103" s="15"/>
      <c r="I103" s="61"/>
      <c r="J103" s="53"/>
      <c r="K103" s="239"/>
      <c r="L103" s="239"/>
      <c r="M103" s="259"/>
      <c r="N103" s="29"/>
      <c r="P103" s="27"/>
      <c r="Q103" s="5"/>
      <c r="R103" s="28"/>
      <c r="S103" s="27"/>
      <c r="T103" s="5"/>
      <c r="U103" s="28"/>
      <c r="V103" s="19" t="str">
        <f t="shared" ref="V103:V110" si="58">IF(L103="","",N(L103)-N(G103))</f>
        <v/>
      </c>
      <c r="X103" s="167"/>
      <c r="Y103" s="168"/>
      <c r="Z103" s="169"/>
      <c r="AA103" s="170"/>
      <c r="AB103" s="171"/>
      <c r="AC103" s="168"/>
      <c r="AD103" s="169"/>
      <c r="AE103" s="172"/>
    </row>
    <row r="104" spans="1:31" ht="16.899999999999999" customHeight="1">
      <c r="A104" s="25"/>
      <c r="B104" s="45"/>
      <c r="C104" s="20" t="str">
        <f t="shared" ref="C104" si="59">IF(P104="","",IF(P104&lt;0,"▲"&amp;TEXT(ABS(ROUNDDOWN(P104,0)),"#,##0"),TEXT(ROUNDDOWN(P104,0),"#,##0")))</f>
        <v/>
      </c>
      <c r="D104" s="60" t="str">
        <f t="shared" ref="D104" si="60">IF(P104="","",IF(OR(Q104="",Q104=0)=TRUE,"",RIGHT(FIXED(ABS(P104-ROUNDDOWN(P104,0)),Q104),LEN(FIXED(ABS(P104-ROUNDDOWN(P104,0)),Q104))-2)))</f>
        <v/>
      </c>
      <c r="E104" s="21"/>
      <c r="F104" s="240" t="str">
        <f>IF(R104="","",R104)</f>
        <v/>
      </c>
      <c r="G104" s="225" t="str">
        <f t="shared" si="57"/>
        <v/>
      </c>
      <c r="H104" s="24"/>
      <c r="I104" s="60"/>
      <c r="J104" s="54"/>
      <c r="K104" s="241"/>
      <c r="L104" s="241"/>
      <c r="M104" s="255"/>
      <c r="N104" s="29"/>
      <c r="P104" s="25"/>
      <c r="Q104" s="4"/>
      <c r="R104" s="26"/>
      <c r="S104" s="25"/>
      <c r="T104" s="4"/>
      <c r="U104" s="26"/>
      <c r="V104" s="19" t="str">
        <f t="shared" si="58"/>
        <v/>
      </c>
      <c r="X104" s="162"/>
      <c r="Y104" s="163"/>
      <c r="Z104" s="155"/>
      <c r="AA104" s="164"/>
      <c r="AB104" s="165"/>
      <c r="AC104" s="163"/>
      <c r="AD104" s="155"/>
      <c r="AE104" s="166"/>
    </row>
    <row r="105" spans="1:31" ht="16.899999999999999" customHeight="1">
      <c r="A105" s="27"/>
      <c r="B105" s="7"/>
      <c r="C105" s="11"/>
      <c r="D105" s="61"/>
      <c r="E105" s="12"/>
      <c r="F105" s="238"/>
      <c r="G105" s="224" t="str">
        <f t="shared" si="57"/>
        <v/>
      </c>
      <c r="H105" s="15"/>
      <c r="I105" s="61"/>
      <c r="J105" s="53"/>
      <c r="K105" s="239"/>
      <c r="L105" s="239"/>
      <c r="M105" s="259"/>
      <c r="N105" s="29"/>
      <c r="P105" s="27"/>
      <c r="Q105" s="5"/>
      <c r="R105" s="28"/>
      <c r="S105" s="27"/>
      <c r="T105" s="5"/>
      <c r="U105" s="28"/>
      <c r="V105" s="19" t="str">
        <f t="shared" si="58"/>
        <v/>
      </c>
      <c r="X105" s="167"/>
      <c r="Y105" s="168"/>
      <c r="Z105" s="169"/>
      <c r="AA105" s="170"/>
      <c r="AB105" s="171"/>
      <c r="AC105" s="168"/>
      <c r="AD105" s="169"/>
      <c r="AE105" s="172"/>
    </row>
    <row r="106" spans="1:31" ht="16.899999999999999" customHeight="1">
      <c r="A106" s="25"/>
      <c r="B106" s="45"/>
      <c r="C106" s="20" t="str">
        <f t="shared" ref="C106" si="61">IF(P106="","",IF(P106&lt;0,"▲"&amp;TEXT(ABS(ROUNDDOWN(P106,0)),"#,##0"),TEXT(ROUNDDOWN(P106,0),"#,##0")))</f>
        <v/>
      </c>
      <c r="D106" s="60" t="str">
        <f t="shared" ref="D106" si="62">IF(P106="","",IF(OR(Q106="",Q106=0)=TRUE,"",RIGHT(FIXED(ABS(P106-ROUNDDOWN(P106,0)),Q106),LEN(FIXED(ABS(P106-ROUNDDOWN(P106,0)),Q106))-2)))</f>
        <v/>
      </c>
      <c r="E106" s="21"/>
      <c r="F106" s="240" t="str">
        <f>IF(R106="","",R106)</f>
        <v/>
      </c>
      <c r="G106" s="225" t="str">
        <f t="shared" si="57"/>
        <v/>
      </c>
      <c r="H106" s="24"/>
      <c r="I106" s="60"/>
      <c r="J106" s="54"/>
      <c r="K106" s="241"/>
      <c r="L106" s="241"/>
      <c r="M106" s="255"/>
      <c r="N106" s="29"/>
      <c r="P106" s="25"/>
      <c r="Q106" s="4"/>
      <c r="R106" s="26"/>
      <c r="S106" s="25"/>
      <c r="T106" s="4"/>
      <c r="U106" s="26"/>
      <c r="V106" s="19" t="str">
        <f t="shared" si="58"/>
        <v/>
      </c>
      <c r="X106" s="162"/>
      <c r="Y106" s="163"/>
      <c r="Z106" s="155"/>
      <c r="AA106" s="164"/>
      <c r="AB106" s="165"/>
      <c r="AC106" s="163"/>
      <c r="AD106" s="155"/>
      <c r="AE106" s="166"/>
    </row>
    <row r="107" spans="1:31" ht="16.899999999999999" customHeight="1">
      <c r="A107" s="29"/>
      <c r="B107" s="46"/>
      <c r="C107" s="15"/>
      <c r="D107" s="61"/>
      <c r="E107" s="31"/>
      <c r="F107" s="260"/>
      <c r="G107" s="263" t="str">
        <f t="shared" si="57"/>
        <v/>
      </c>
      <c r="H107" s="15"/>
      <c r="I107" s="61"/>
      <c r="J107" s="53"/>
      <c r="K107" s="239"/>
      <c r="L107" s="239"/>
      <c r="M107" s="259"/>
      <c r="N107" s="29"/>
      <c r="P107" s="27"/>
      <c r="Q107" s="5"/>
      <c r="R107" s="28"/>
      <c r="S107" s="27"/>
      <c r="T107" s="5"/>
      <c r="U107" s="28"/>
      <c r="V107" s="19" t="str">
        <f t="shared" si="58"/>
        <v/>
      </c>
      <c r="X107" s="167"/>
      <c r="Y107" s="168"/>
      <c r="Z107" s="169"/>
      <c r="AA107" s="170"/>
      <c r="AB107" s="171"/>
      <c r="AC107" s="168"/>
      <c r="AD107" s="169"/>
      <c r="AE107" s="172"/>
    </row>
    <row r="108" spans="1:31" ht="16.899999999999999" customHeight="1">
      <c r="A108" s="25"/>
      <c r="B108" s="45"/>
      <c r="C108" s="20" t="str">
        <f t="shared" ref="C108" si="63">IF(P108="","",IF(P108&lt;0,"▲"&amp;TEXT(ABS(ROUNDDOWN(P108,0)),"#,##0"),TEXT(ROUNDDOWN(P108,0),"#,##0")))</f>
        <v/>
      </c>
      <c r="D108" s="60" t="str">
        <f t="shared" ref="D108" si="64">IF(P108="","",IF(OR(Q108="",Q108=0)=TRUE,"",RIGHT(FIXED(ABS(P108-ROUNDDOWN(P108,0)),Q108),LEN(FIXED(ABS(P108-ROUNDDOWN(P108,0)),Q108))-2)))</f>
        <v/>
      </c>
      <c r="E108" s="21"/>
      <c r="F108" s="240" t="str">
        <f>IF(R108="","",R108)</f>
        <v/>
      </c>
      <c r="G108" s="225" t="str">
        <f t="shared" si="57"/>
        <v/>
      </c>
      <c r="H108" s="24"/>
      <c r="I108" s="60"/>
      <c r="J108" s="54"/>
      <c r="K108" s="241"/>
      <c r="L108" s="241"/>
      <c r="M108" s="255"/>
      <c r="N108" s="29"/>
      <c r="P108" s="29"/>
      <c r="Q108" s="3"/>
      <c r="R108" s="30"/>
      <c r="S108" s="29"/>
      <c r="T108" s="3"/>
      <c r="U108" s="30"/>
      <c r="V108" s="19" t="str">
        <f t="shared" si="58"/>
        <v/>
      </c>
      <c r="X108" s="162"/>
      <c r="Y108" s="163"/>
      <c r="Z108" s="155"/>
      <c r="AA108" s="164"/>
      <c r="AB108" s="165"/>
      <c r="AC108" s="163"/>
      <c r="AD108" s="155"/>
      <c r="AE108" s="166"/>
    </row>
    <row r="109" spans="1:31" ht="16.899999999999999" customHeight="1">
      <c r="A109" s="29"/>
      <c r="B109" s="46"/>
      <c r="C109" s="11"/>
      <c r="D109" s="61"/>
      <c r="E109" s="31"/>
      <c r="F109" s="260"/>
      <c r="G109" s="263" t="str">
        <f t="shared" si="57"/>
        <v/>
      </c>
      <c r="H109" s="15" t="str">
        <f>IF(S109="","",IF(S109&lt;0,"▲"&amp;TEXT(ABS(ROUNDDOWN(S109,0)),"#,##0"),TEXT(ROUNDDOWN(S109,0),"#,##0")))</f>
        <v/>
      </c>
      <c r="I109" s="61" t="str">
        <f>IF(U109="","",IF(OR(T109="",T109=0)=TRUE,"",RIGHT(FIXED(ABS(S109-ROUNDDOWN(S109,0)),T109),LEN(FIXED(ABS(S109-ROUNDDOWN(S109,0)),T109))-2)))</f>
        <v/>
      </c>
      <c r="J109" s="53"/>
      <c r="K109" s="239"/>
      <c r="L109" s="239" t="str">
        <f>IF(U109*W109=0,"",ROUNDDOWN(W109*U109,0))</f>
        <v/>
      </c>
      <c r="M109" s="259"/>
      <c r="P109" s="27"/>
      <c r="Q109" s="5"/>
      <c r="R109" s="28"/>
      <c r="S109" s="27"/>
      <c r="T109" s="5"/>
      <c r="U109" s="28"/>
      <c r="V109" s="19" t="str">
        <f t="shared" si="58"/>
        <v/>
      </c>
      <c r="X109" s="167"/>
      <c r="Y109" s="168"/>
      <c r="Z109" s="169"/>
      <c r="AA109" s="170"/>
      <c r="AB109" s="171"/>
      <c r="AC109" s="168"/>
      <c r="AD109" s="169"/>
      <c r="AE109" s="172"/>
    </row>
    <row r="110" spans="1:31" ht="16.899999999999999" customHeight="1">
      <c r="A110" s="25"/>
      <c r="B110" s="45"/>
      <c r="C110" s="20" t="str">
        <f t="shared" ref="C110" si="65">IF(P110="","",IF(P110&lt;0,"▲"&amp;TEXT(ABS(ROUNDDOWN(P110,0)),"#,##0"),TEXT(ROUNDDOWN(P110,0),"#,##0")))</f>
        <v/>
      </c>
      <c r="D110" s="60" t="str">
        <f t="shared" ref="D110" si="66">IF(P110="","",IF(OR(Q110="",Q110=0)=TRUE,"",RIGHT(FIXED(ABS(P110-ROUNDDOWN(P110,0)),Q110),LEN(FIXED(ABS(P110-ROUNDDOWN(P110,0)),Q110))-2)))</f>
        <v/>
      </c>
      <c r="E110" s="21"/>
      <c r="F110" s="240" t="str">
        <f>IF(R110="","",R110)</f>
        <v/>
      </c>
      <c r="G110" s="225" t="str">
        <f t="shared" si="57"/>
        <v/>
      </c>
      <c r="H110" s="24" t="str">
        <f>IF(S110="","",IF(S110&lt;0,"▲"&amp;TEXT(ABS(ROUNDDOWN(S110,0)),"#,##0"),TEXT(ROUNDDOWN(S110,0),"#,##0")))</f>
        <v/>
      </c>
      <c r="I110" s="60" t="str">
        <f>IF(T110="","",IF(OR(T110="",T110=0)=TRUE,"",RIGHT(FIXED(ABS(S110-ROUNDDOWN(S110,0)),T110),LEN(FIXED(ABS(S110-ROUNDDOWN(S110,0)),T110))-2)))</f>
        <v/>
      </c>
      <c r="J110" s="54"/>
      <c r="K110" s="241" t="str">
        <f>IF(U110="","",U110)</f>
        <v/>
      </c>
      <c r="L110" s="241" t="str">
        <f>IF(S110*U110=0,"",ROUNDDOWN(S110*U110,0))</f>
        <v/>
      </c>
      <c r="M110" s="255"/>
      <c r="P110" s="25"/>
      <c r="Q110" s="4"/>
      <c r="R110" s="26"/>
      <c r="S110" s="25"/>
      <c r="T110" s="4"/>
      <c r="U110" s="26"/>
      <c r="V110" s="19" t="str">
        <f t="shared" si="58"/>
        <v/>
      </c>
      <c r="X110" s="162"/>
      <c r="Y110" s="163"/>
      <c r="Z110" s="155"/>
      <c r="AA110" s="164"/>
      <c r="AB110" s="165"/>
      <c r="AC110" s="163"/>
      <c r="AD110" s="155"/>
      <c r="AE110" s="166"/>
    </row>
    <row r="111" spans="1:31" ht="16.899999999999999" customHeight="1">
      <c r="A111" s="29"/>
      <c r="B111" s="46"/>
      <c r="C111" s="15"/>
      <c r="D111" s="61"/>
      <c r="E111" s="31"/>
      <c r="F111" s="260"/>
      <c r="G111" s="263"/>
      <c r="H111" s="15"/>
      <c r="I111" s="61"/>
      <c r="J111" s="53"/>
      <c r="K111" s="239"/>
      <c r="L111" s="239"/>
      <c r="M111" s="256"/>
      <c r="P111" s="29"/>
      <c r="Q111" s="3"/>
      <c r="R111" s="30"/>
      <c r="S111" s="29"/>
      <c r="T111" s="3"/>
      <c r="U111" s="30"/>
      <c r="X111" s="167"/>
      <c r="Y111" s="168"/>
      <c r="Z111" s="169"/>
      <c r="AA111" s="170"/>
      <c r="AB111" s="171"/>
      <c r="AC111" s="168"/>
      <c r="AD111" s="169"/>
      <c r="AE111" s="172"/>
    </row>
    <row r="112" spans="1:31" ht="16.899999999999999" customHeight="1">
      <c r="A112" s="25"/>
      <c r="B112" s="45"/>
      <c r="C112" s="20" t="str">
        <f t="shared" ref="C112" si="67">IF(P112="","",IF(P112&lt;0,"▲"&amp;TEXT(ABS(ROUNDDOWN(P112,0)),"#,##0"),TEXT(ROUNDDOWN(P112,0),"#,##0")))</f>
        <v/>
      </c>
      <c r="D112" s="60" t="str">
        <f t="shared" ref="D112" si="68">IF(P112="","",IF(OR(Q112="",Q112=0)=TRUE,"",RIGHT(FIXED(ABS(P112-ROUNDDOWN(P112,0)),Q112),LEN(FIXED(ABS(P112-ROUNDDOWN(P112,0)),Q112))-2)))</f>
        <v/>
      </c>
      <c r="E112" s="21"/>
      <c r="F112" s="240"/>
      <c r="G112" s="225"/>
      <c r="H112" s="24"/>
      <c r="I112" s="60"/>
      <c r="J112" s="54"/>
      <c r="K112" s="241"/>
      <c r="L112" s="241"/>
      <c r="M112" s="255"/>
      <c r="P112" s="29"/>
      <c r="Q112" s="3"/>
      <c r="R112" s="30"/>
      <c r="S112" s="29"/>
      <c r="T112" s="3"/>
      <c r="U112" s="30"/>
      <c r="X112" s="162"/>
      <c r="Y112" s="163"/>
      <c r="Z112" s="155"/>
      <c r="AA112" s="164"/>
      <c r="AB112" s="165"/>
      <c r="AC112" s="163"/>
      <c r="AD112" s="155"/>
      <c r="AE112" s="166"/>
    </row>
    <row r="113" spans="1:31" ht="16.899999999999999" customHeight="1">
      <c r="A113" s="29"/>
      <c r="B113" s="46"/>
      <c r="C113" s="15" t="str">
        <f>IF(P113="","",IF(P113&lt;0,"▲"&amp;TEXT(ABS(ROUNDDOWN(P113,0)),"#,##0"),TEXT(ROUNDDOWN(P113,0),"#,##0")))</f>
        <v/>
      </c>
      <c r="D113" s="61" t="str">
        <f>IF(P113="","",IF(OR(Q113="",Q113=0)=TRUE,"",RIGHT(FIXED(ABS(P113-ROUNDDOWN(P113,0)),Q113),LEN(FIXED(ABS(P113-ROUNDDOWN(P113,0)),Q113))-2)))</f>
        <v/>
      </c>
      <c r="E113" s="31"/>
      <c r="F113" s="260"/>
      <c r="G113" s="263" t="str">
        <f>IF(P113*R113=0,"",ROUNDDOWN(R113*P113,0))</f>
        <v/>
      </c>
      <c r="H113" s="15" t="str">
        <f>IF(S113="","",IF(S113&lt;0,"▲"&amp;TEXT(ABS(ROUNDDOWN(S113,0)),"#,##0"),TEXT(ROUNDDOWN(S113,0),"#,##0")))</f>
        <v/>
      </c>
      <c r="I113" s="61" t="str">
        <f>IF(U113="","",IF(OR(T113="",T113=0)=TRUE,"",RIGHT(FIXED(ABS(S113-ROUNDDOWN(S113,0)),T113),LEN(FIXED(ABS(S113-ROUNDDOWN(S113,0)),T113))-2)))</f>
        <v/>
      </c>
      <c r="J113" s="53"/>
      <c r="K113" s="239"/>
      <c r="L113" s="239"/>
      <c r="M113" s="256"/>
      <c r="P113" s="27"/>
      <c r="Q113" s="5"/>
      <c r="R113" s="28"/>
      <c r="S113" s="27"/>
      <c r="T113" s="5"/>
      <c r="U113" s="28"/>
      <c r="V113" s="19" t="str">
        <f>IF(L113="","",N(L113)-N(G113))</f>
        <v/>
      </c>
      <c r="X113" s="167"/>
      <c r="Y113" s="168"/>
      <c r="Z113" s="169"/>
      <c r="AA113" s="170"/>
      <c r="AB113" s="171"/>
      <c r="AC113" s="168"/>
      <c r="AD113" s="169"/>
      <c r="AE113" s="172"/>
    </row>
    <row r="114" spans="1:31" ht="16.899999999999999" customHeight="1" thickBot="1">
      <c r="A114" s="51" t="s">
        <v>47</v>
      </c>
      <c r="B114" s="199"/>
      <c r="C114" s="200" t="str">
        <f>IF(P114="","",IF(P114&lt;0,"▲"&amp;TEXT(ABS(ROUNDDOWN(P114,0)),"#,##0"),TEXT(ROUNDDOWN(P114,0),"#,##0")))</f>
        <v/>
      </c>
      <c r="D114" s="62" t="str">
        <f>IF(P114="","",IF(OR(Q114="",Q114=0)=TRUE,"",RIGHT(FIXED(ABS(P114-ROUNDDOWN(P114,0)),Q114),LEN(FIXED(ABS(P114-ROUNDDOWN(P114,0)),Q114))-2)))</f>
        <v/>
      </c>
      <c r="E114" s="36"/>
      <c r="F114" s="235" t="str">
        <f>IF(R114="","",R114)</f>
        <v/>
      </c>
      <c r="G114" s="236">
        <f>SUM(G59:G112)</f>
        <v>0</v>
      </c>
      <c r="H114" s="201" t="str">
        <f>IF(S114="","",IF(S114&lt;0,"▲"&amp;TEXT(ABS(ROUNDDOWN(S114,0)),"#,##0"),TEXT(ROUNDDOWN(S114,0),"#,##0")))</f>
        <v/>
      </c>
      <c r="I114" s="62" t="str">
        <f>IF(T114="","",IF(OR(T114="",T114=0)=TRUE,"",RIGHT(FIXED(ABS(S114-ROUNDDOWN(S114,0)),T114),LEN(FIXED(ABS(S114-ROUNDDOWN(S114,0)),T114))-2)))</f>
        <v/>
      </c>
      <c r="J114" s="55"/>
      <c r="K114" s="237" t="str">
        <f>IF(U114="","",U114)</f>
        <v/>
      </c>
      <c r="L114" s="283">
        <f>SUM(L95:L112)</f>
        <v>0</v>
      </c>
      <c r="M114" s="284"/>
      <c r="P114" s="39"/>
      <c r="Q114" s="6"/>
      <c r="R114" s="40"/>
      <c r="S114" s="39"/>
      <c r="T114" s="6"/>
      <c r="U114" s="40"/>
      <c r="V114" s="19">
        <f>IF(L114="","",N(L114)-N(G114))</f>
        <v>0</v>
      </c>
      <c r="X114" s="173"/>
      <c r="Y114" s="174"/>
      <c r="Z114" s="175"/>
      <c r="AA114" s="176"/>
      <c r="AB114" s="177"/>
      <c r="AC114" s="174"/>
      <c r="AD114" s="175"/>
      <c r="AE114" s="178"/>
    </row>
    <row r="115" spans="1:31" ht="16.899999999999999" customHeight="1">
      <c r="A115" s="16"/>
      <c r="B115" s="248"/>
      <c r="C115" s="11"/>
      <c r="D115" s="61"/>
      <c r="E115" s="250"/>
      <c r="F115" s="251"/>
      <c r="G115" s="265" t="str">
        <f>IF(P115*R115=0,"",ROUNDDOWN(R115*P115,0))</f>
        <v/>
      </c>
      <c r="H115" s="249"/>
      <c r="I115" s="59"/>
      <c r="J115" s="252"/>
      <c r="K115" s="253"/>
      <c r="L115" s="253"/>
      <c r="M115" s="254"/>
      <c r="N115" s="29"/>
      <c r="P115" s="16"/>
      <c r="Q115" s="17"/>
      <c r="R115" s="18"/>
      <c r="S115" s="16"/>
      <c r="T115" s="17"/>
      <c r="U115" s="18"/>
      <c r="V115" s="19" t="str">
        <f t="shared" ref="V115:V120" si="69">IF(L115="","",N(L115)-N(G115))</f>
        <v/>
      </c>
      <c r="X115" s="156"/>
      <c r="Y115" s="157"/>
      <c r="Z115" s="158"/>
      <c r="AA115" s="159"/>
      <c r="AB115" s="160"/>
      <c r="AC115" s="157"/>
      <c r="AD115" s="158"/>
      <c r="AE115" s="161"/>
    </row>
    <row r="116" spans="1:31" ht="16.899999999999999" customHeight="1">
      <c r="A116" s="25" t="str">
        <f>A12</f>
        <v>３.　　　工事</v>
      </c>
      <c r="B116" s="45"/>
      <c r="C116" s="20" t="str">
        <f t="shared" ref="C116" si="70">IF(P116="","",IF(P116&lt;0,"▲"&amp;TEXT(ABS(ROUNDDOWN(P116,0)),"#,##0"),TEXT(ROUNDDOWN(P116,0),"#,##0")))</f>
        <v/>
      </c>
      <c r="D116" s="60" t="str">
        <f t="shared" ref="D116" si="71">IF(P116="","",IF(OR(Q116="",Q116=0)=TRUE,"",RIGHT(FIXED(ABS(P116-ROUNDDOWN(P116,0)),Q116),LEN(FIXED(ABS(P116-ROUNDDOWN(P116,0)),Q116))-2)))</f>
        <v/>
      </c>
      <c r="E116" s="21"/>
      <c r="F116" s="240" t="str">
        <f>IF(R116="","",R116)</f>
        <v/>
      </c>
      <c r="G116" s="225"/>
      <c r="H116" s="24"/>
      <c r="I116" s="60"/>
      <c r="J116" s="54"/>
      <c r="K116" s="241"/>
      <c r="L116" s="241"/>
      <c r="M116" s="255"/>
      <c r="N116" s="29"/>
      <c r="P116" s="25"/>
      <c r="Q116" s="4"/>
      <c r="R116" s="26"/>
      <c r="S116" s="25"/>
      <c r="T116" s="4"/>
      <c r="U116" s="26"/>
      <c r="V116" s="19" t="str">
        <f t="shared" si="69"/>
        <v/>
      </c>
      <c r="X116" s="162"/>
      <c r="Y116" s="163"/>
      <c r="Z116" s="155"/>
      <c r="AA116" s="164"/>
      <c r="AB116" s="165"/>
      <c r="AC116" s="163"/>
      <c r="AD116" s="155"/>
      <c r="AE116" s="166"/>
    </row>
    <row r="117" spans="1:31" ht="16.899999999999999" customHeight="1">
      <c r="A117" s="27"/>
      <c r="B117" s="7"/>
      <c r="C117" s="11"/>
      <c r="D117" s="61"/>
      <c r="E117" s="12"/>
      <c r="F117" s="238"/>
      <c r="G117" s="224" t="str">
        <f>IF(P117*R117=0,"",ROUNDDOWN(R117*P117,0))</f>
        <v/>
      </c>
      <c r="H117" s="15"/>
      <c r="I117" s="61"/>
      <c r="J117" s="53"/>
      <c r="K117" s="239"/>
      <c r="L117" s="239"/>
      <c r="M117" s="256"/>
      <c r="N117" s="29"/>
      <c r="P117" s="27"/>
      <c r="Q117" s="5"/>
      <c r="R117" s="28"/>
      <c r="S117" s="27"/>
      <c r="T117" s="5"/>
      <c r="U117" s="28"/>
      <c r="V117" s="19" t="str">
        <f t="shared" si="69"/>
        <v/>
      </c>
      <c r="X117" s="167"/>
      <c r="Y117" s="168"/>
      <c r="Z117" s="169"/>
      <c r="AA117" s="170"/>
      <c r="AB117" s="171"/>
      <c r="AC117" s="168"/>
      <c r="AD117" s="169"/>
      <c r="AE117" s="172"/>
    </row>
    <row r="118" spans="1:31" ht="16.899999999999999" customHeight="1">
      <c r="A118" s="25"/>
      <c r="B118" s="45"/>
      <c r="C118" s="20" t="str">
        <f t="shared" ref="C118" si="72">IF(P118="","",IF(P118&lt;0,"▲"&amp;TEXT(ABS(ROUNDDOWN(P118,0)),"#,##0"),TEXT(ROUNDDOWN(P118,0),"#,##0")))</f>
        <v/>
      </c>
      <c r="D118" s="60" t="str">
        <f t="shared" ref="D118" si="73">IF(P118="","",IF(OR(Q118="",Q118=0)=TRUE,"",RIGHT(FIXED(ABS(P118-ROUNDDOWN(P118,0)),Q118),LEN(FIXED(ABS(P118-ROUNDDOWN(P118,0)),Q118))-2)))</f>
        <v/>
      </c>
      <c r="E118" s="21"/>
      <c r="F118" s="240" t="str">
        <f>IF(R118="","",R118)</f>
        <v/>
      </c>
      <c r="G118" s="225" t="str">
        <f>IF(P118*R118=0,"",ROUNDDOWN(R118*P118,0))</f>
        <v/>
      </c>
      <c r="H118" s="24"/>
      <c r="I118" s="60"/>
      <c r="J118" s="54"/>
      <c r="K118" s="241"/>
      <c r="L118" s="241"/>
      <c r="M118" s="257"/>
      <c r="N118" s="29"/>
      <c r="P118" s="25"/>
      <c r="Q118" s="4"/>
      <c r="R118" s="26"/>
      <c r="S118" s="25"/>
      <c r="T118" s="4"/>
      <c r="U118" s="26"/>
      <c r="V118" s="19" t="str">
        <f t="shared" si="69"/>
        <v/>
      </c>
      <c r="X118" s="162"/>
      <c r="Y118" s="163"/>
      <c r="Z118" s="155"/>
      <c r="AA118" s="164"/>
      <c r="AB118" s="165"/>
      <c r="AC118" s="163"/>
      <c r="AD118" s="155"/>
      <c r="AE118" s="166"/>
    </row>
    <row r="119" spans="1:31" ht="16.899999999999999" customHeight="1">
      <c r="A119" s="27"/>
      <c r="B119" s="7"/>
      <c r="C119" s="11"/>
      <c r="D119" s="61"/>
      <c r="E119" s="12"/>
      <c r="F119" s="238"/>
      <c r="G119" s="224" t="str">
        <f>IF(P119*R119=0,"",ROUNDDOWN(R119*P119,0))</f>
        <v/>
      </c>
      <c r="H119" s="15"/>
      <c r="I119" s="61"/>
      <c r="J119" s="53"/>
      <c r="K119" s="239"/>
      <c r="L119" s="239"/>
      <c r="M119" s="259"/>
      <c r="N119" s="29"/>
      <c r="P119" s="27"/>
      <c r="Q119" s="5"/>
      <c r="R119" s="28"/>
      <c r="S119" s="27"/>
      <c r="T119" s="5"/>
      <c r="U119" s="28"/>
      <c r="V119" s="19" t="str">
        <f t="shared" si="69"/>
        <v/>
      </c>
      <c r="X119" s="167"/>
      <c r="Y119" s="168"/>
      <c r="Z119" s="169"/>
      <c r="AA119" s="170"/>
      <c r="AB119" s="171"/>
      <c r="AC119" s="168"/>
      <c r="AD119" s="169"/>
      <c r="AE119" s="172"/>
    </row>
    <row r="120" spans="1:31" ht="16.899999999999999" customHeight="1">
      <c r="A120" s="25"/>
      <c r="B120" s="45"/>
      <c r="C120" s="20" t="str">
        <f>IF(P120="","",IF(P120&lt;0,"▲"&amp;TEXT(ABS(ROUNDDOWN(P120,0)),"#,##0"),TEXT(ROUNDDOWN(P120,0),"#,##0")))</f>
        <v>215</v>
      </c>
      <c r="D120" s="60" t="str">
        <f>IF(P120="","",IF(OR(Q120="",Q120=0)=TRUE,"",RIGHT(FIXED(ABS(P120-ROUNDDOWN(P120,0)),Q120),LEN(FIXED(ABS(P120-ROUNDDOWN(P120,0)),Q120))-2)))</f>
        <v>0</v>
      </c>
      <c r="E120" s="21" t="s">
        <v>1</v>
      </c>
      <c r="F120" s="240" t="str">
        <f>IF(R120="","",R120)</f>
        <v/>
      </c>
      <c r="G120" s="225" t="str">
        <f>IF(P120*R120=0,"",ROUNDDOWN(R120*P120,0))</f>
        <v/>
      </c>
      <c r="H120" s="24"/>
      <c r="I120" s="60"/>
      <c r="J120" s="54"/>
      <c r="K120" s="241"/>
      <c r="L120" s="241"/>
      <c r="M120" s="257"/>
      <c r="N120" s="29"/>
      <c r="P120" s="25">
        <v>215</v>
      </c>
      <c r="Q120" s="4">
        <v>1</v>
      </c>
      <c r="R120" s="79"/>
      <c r="S120" s="25"/>
      <c r="T120" s="4"/>
      <c r="U120" s="26"/>
      <c r="V120" s="19" t="str">
        <f t="shared" si="69"/>
        <v/>
      </c>
      <c r="X120" s="162"/>
      <c r="Y120" s="163"/>
      <c r="Z120" s="155"/>
      <c r="AA120" s="164"/>
      <c r="AB120" s="165"/>
      <c r="AC120" s="163"/>
      <c r="AD120" s="155"/>
      <c r="AE120" s="166"/>
    </row>
    <row r="121" spans="1:31" ht="16.899999999999999" customHeight="1">
      <c r="A121" s="27"/>
      <c r="B121" s="7"/>
      <c r="C121" s="11"/>
      <c r="D121" s="61"/>
      <c r="E121" s="12"/>
      <c r="F121" s="238"/>
      <c r="G121" s="224"/>
      <c r="H121" s="15"/>
      <c r="I121" s="61"/>
      <c r="J121" s="53"/>
      <c r="K121" s="239"/>
      <c r="L121" s="239"/>
      <c r="M121" s="259"/>
      <c r="N121" s="29"/>
      <c r="P121" s="27"/>
      <c r="Q121" s="5"/>
      <c r="R121" s="28"/>
      <c r="S121" s="27"/>
      <c r="T121" s="5"/>
      <c r="U121" s="28"/>
      <c r="X121" s="167"/>
      <c r="Y121" s="168"/>
      <c r="Z121" s="169"/>
      <c r="AA121" s="170"/>
      <c r="AB121" s="171"/>
      <c r="AC121" s="168"/>
      <c r="AD121" s="169"/>
      <c r="AE121" s="172"/>
    </row>
    <row r="122" spans="1:31" ht="16.899999999999999" customHeight="1">
      <c r="A122" s="25"/>
      <c r="B122" s="45"/>
      <c r="C122" s="20" t="str">
        <f t="shared" ref="C122" si="74">IF(P122="","",IF(P122&lt;0,"▲"&amp;TEXT(ABS(ROUNDDOWN(P122,0)),"#,##0"),TEXT(ROUNDDOWN(P122,0),"#,##0")))</f>
        <v/>
      </c>
      <c r="D122" s="60" t="str">
        <f t="shared" ref="D122" si="75">IF(P122="","",IF(OR(Q122="",Q122=0)=TRUE,"",RIGHT(FIXED(ABS(P122-ROUNDDOWN(P122,0)),Q122),LEN(FIXED(ABS(P122-ROUNDDOWN(P122,0)),Q122))-2)))</f>
        <v/>
      </c>
      <c r="E122" s="21"/>
      <c r="F122" s="240"/>
      <c r="G122" s="225"/>
      <c r="H122" s="24"/>
      <c r="I122" s="60"/>
      <c r="J122" s="54"/>
      <c r="K122" s="241"/>
      <c r="L122" s="241"/>
      <c r="M122" s="257"/>
      <c r="N122" s="29"/>
      <c r="P122" s="25"/>
      <c r="Q122" s="4"/>
      <c r="R122" s="26"/>
      <c r="S122" s="25"/>
      <c r="T122" s="4"/>
      <c r="U122" s="26"/>
      <c r="X122" s="162"/>
      <c r="Y122" s="163"/>
      <c r="Z122" s="155"/>
      <c r="AA122" s="164"/>
      <c r="AB122" s="165"/>
      <c r="AC122" s="163"/>
      <c r="AD122" s="155"/>
      <c r="AE122" s="166"/>
    </row>
    <row r="123" spans="1:31" ht="16.899999999999999" customHeight="1">
      <c r="A123" s="27"/>
      <c r="B123" s="7"/>
      <c r="C123" s="11"/>
      <c r="D123" s="61"/>
      <c r="E123" s="12"/>
      <c r="F123" s="238"/>
      <c r="G123" s="224"/>
      <c r="H123" s="15"/>
      <c r="I123" s="61"/>
      <c r="J123" s="53"/>
      <c r="K123" s="239"/>
      <c r="L123" s="239"/>
      <c r="M123" s="259"/>
      <c r="N123" s="29"/>
      <c r="P123" s="27"/>
      <c r="Q123" s="5"/>
      <c r="R123" s="28"/>
      <c r="S123" s="27"/>
      <c r="T123" s="5"/>
      <c r="U123" s="28"/>
      <c r="X123" s="167"/>
      <c r="Y123" s="168"/>
      <c r="Z123" s="169"/>
      <c r="AA123" s="170"/>
      <c r="AB123" s="171"/>
      <c r="AC123" s="168"/>
      <c r="AD123" s="169"/>
      <c r="AE123" s="172"/>
    </row>
    <row r="124" spans="1:31" ht="16.899999999999999" customHeight="1">
      <c r="A124" s="25"/>
      <c r="B124" s="45"/>
      <c r="C124" s="20" t="str">
        <f t="shared" ref="C124" si="76">IF(P124="","",IF(P124&lt;0,"▲"&amp;TEXT(ABS(ROUNDDOWN(P124,0)),"#,##0"),TEXT(ROUNDDOWN(P124,0),"#,##0")))</f>
        <v/>
      </c>
      <c r="D124" s="60" t="str">
        <f t="shared" ref="D124" si="77">IF(P124="","",IF(OR(Q124="",Q124=0)=TRUE,"",RIGHT(FIXED(ABS(P124-ROUNDDOWN(P124,0)),Q124),LEN(FIXED(ABS(P124-ROUNDDOWN(P124,0)),Q124))-2)))</f>
        <v/>
      </c>
      <c r="E124" s="21"/>
      <c r="F124" s="240"/>
      <c r="G124" s="225"/>
      <c r="H124" s="24"/>
      <c r="I124" s="60"/>
      <c r="J124" s="54"/>
      <c r="K124" s="241"/>
      <c r="L124" s="241"/>
      <c r="M124" s="257"/>
      <c r="N124" s="29"/>
      <c r="P124" s="25"/>
      <c r="Q124" s="4"/>
      <c r="R124" s="26"/>
      <c r="S124" s="25"/>
      <c r="T124" s="4"/>
      <c r="U124" s="26"/>
      <c r="X124" s="162"/>
      <c r="Y124" s="163"/>
      <c r="Z124" s="155"/>
      <c r="AA124" s="164"/>
      <c r="AB124" s="165"/>
      <c r="AC124" s="163"/>
      <c r="AD124" s="155"/>
      <c r="AE124" s="166"/>
    </row>
    <row r="125" spans="1:31" ht="16.899999999999999" customHeight="1">
      <c r="A125" s="27"/>
      <c r="B125" s="46"/>
      <c r="C125" s="11"/>
      <c r="D125" s="61"/>
      <c r="E125" s="12"/>
      <c r="F125" s="238"/>
      <c r="G125" s="224"/>
      <c r="H125" s="15"/>
      <c r="I125" s="61"/>
      <c r="J125" s="53"/>
      <c r="K125" s="239"/>
      <c r="L125" s="239"/>
      <c r="M125" s="259"/>
      <c r="N125" s="29"/>
      <c r="P125" s="27"/>
      <c r="Q125" s="5"/>
      <c r="R125" s="28"/>
      <c r="S125" s="27"/>
      <c r="T125" s="5"/>
      <c r="U125" s="28"/>
      <c r="X125" s="167"/>
      <c r="Y125" s="168"/>
      <c r="Z125" s="169"/>
      <c r="AA125" s="170"/>
      <c r="AB125" s="171"/>
      <c r="AC125" s="168"/>
      <c r="AD125" s="169"/>
      <c r="AE125" s="172"/>
    </row>
    <row r="126" spans="1:31" ht="16.899999999999999" customHeight="1">
      <c r="A126" s="25"/>
      <c r="B126" s="45"/>
      <c r="C126" s="20" t="str">
        <f t="shared" ref="C126" si="78">IF(P126="","",IF(P126&lt;0,"▲"&amp;TEXT(ABS(ROUNDDOWN(P126,0)),"#,##0"),TEXT(ROUNDDOWN(P126,0),"#,##0")))</f>
        <v/>
      </c>
      <c r="D126" s="60" t="str">
        <f t="shared" ref="D126" si="79">IF(P126="","",IF(OR(Q126="",Q126=0)=TRUE,"",RIGHT(FIXED(ABS(P126-ROUNDDOWN(P126,0)),Q126),LEN(FIXED(ABS(P126-ROUNDDOWN(P126,0)),Q126))-2)))</f>
        <v/>
      </c>
      <c r="E126" s="21"/>
      <c r="F126" s="240"/>
      <c r="G126" s="225"/>
      <c r="H126" s="24"/>
      <c r="I126" s="60"/>
      <c r="J126" s="54"/>
      <c r="K126" s="241"/>
      <c r="L126" s="241"/>
      <c r="M126" s="257"/>
      <c r="N126" s="29"/>
      <c r="P126" s="25"/>
      <c r="Q126" s="4"/>
      <c r="R126" s="26"/>
      <c r="S126" s="25"/>
      <c r="T126" s="4"/>
      <c r="U126" s="26"/>
      <c r="X126" s="162"/>
      <c r="Y126" s="163"/>
      <c r="Z126" s="155"/>
      <c r="AA126" s="164"/>
      <c r="AB126" s="165"/>
      <c r="AC126" s="163"/>
      <c r="AD126" s="155"/>
      <c r="AE126" s="166"/>
    </row>
    <row r="127" spans="1:31" ht="16.899999999999999" customHeight="1">
      <c r="A127" s="27"/>
      <c r="B127" s="7"/>
      <c r="C127" s="11"/>
      <c r="D127" s="61"/>
      <c r="E127" s="12"/>
      <c r="F127" s="238"/>
      <c r="G127" s="224"/>
      <c r="H127" s="15"/>
      <c r="I127" s="61"/>
      <c r="J127" s="53"/>
      <c r="K127" s="239"/>
      <c r="L127" s="239"/>
      <c r="M127" s="259"/>
      <c r="N127" s="29"/>
      <c r="P127" s="27"/>
      <c r="Q127" s="5"/>
      <c r="R127" s="28"/>
      <c r="S127" s="27"/>
      <c r="T127" s="5"/>
      <c r="U127" s="28"/>
      <c r="X127" s="167"/>
      <c r="Y127" s="168"/>
      <c r="Z127" s="169"/>
      <c r="AA127" s="170"/>
      <c r="AB127" s="171"/>
      <c r="AC127" s="168"/>
      <c r="AD127" s="169"/>
      <c r="AE127" s="172"/>
    </row>
    <row r="128" spans="1:31" ht="16.899999999999999" customHeight="1">
      <c r="A128" s="25"/>
      <c r="B128" s="45"/>
      <c r="C128" s="20" t="str">
        <f t="shared" ref="C128" si="80">IF(P128="","",IF(P128&lt;0,"▲"&amp;TEXT(ABS(ROUNDDOWN(P128,0)),"#,##0"),TEXT(ROUNDDOWN(P128,0),"#,##0")))</f>
        <v/>
      </c>
      <c r="D128" s="60" t="str">
        <f t="shared" ref="D128" si="81">IF(P128="","",IF(OR(Q128="",Q128=0)=TRUE,"",RIGHT(FIXED(ABS(P128-ROUNDDOWN(P128,0)),Q128),LEN(FIXED(ABS(P128-ROUNDDOWN(P128,0)),Q128))-2)))</f>
        <v/>
      </c>
      <c r="E128" s="21"/>
      <c r="F128" s="240"/>
      <c r="G128" s="225"/>
      <c r="H128" s="24"/>
      <c r="I128" s="60"/>
      <c r="J128" s="54"/>
      <c r="K128" s="241"/>
      <c r="L128" s="241"/>
      <c r="M128" s="257"/>
      <c r="N128" s="29"/>
      <c r="P128" s="25"/>
      <c r="Q128" s="4"/>
      <c r="R128" s="26"/>
      <c r="S128" s="25"/>
      <c r="T128" s="4"/>
      <c r="U128" s="26"/>
      <c r="X128" s="162"/>
      <c r="Y128" s="163"/>
      <c r="Z128" s="155"/>
      <c r="AA128" s="164"/>
      <c r="AB128" s="165"/>
      <c r="AC128" s="163"/>
      <c r="AD128" s="155"/>
      <c r="AE128" s="166"/>
    </row>
    <row r="129" spans="1:31" ht="16.899999999999999" customHeight="1">
      <c r="A129" s="27"/>
      <c r="B129" s="7"/>
      <c r="C129" s="11"/>
      <c r="D129" s="61"/>
      <c r="E129" s="12"/>
      <c r="F129" s="238"/>
      <c r="G129" s="224"/>
      <c r="H129" s="15"/>
      <c r="I129" s="61"/>
      <c r="J129" s="53"/>
      <c r="K129" s="239"/>
      <c r="L129" s="239"/>
      <c r="M129" s="259"/>
      <c r="N129" s="29"/>
      <c r="P129" s="27"/>
      <c r="Q129" s="5"/>
      <c r="R129" s="28"/>
      <c r="S129" s="27"/>
      <c r="T129" s="5"/>
      <c r="U129" s="28"/>
      <c r="X129" s="167"/>
      <c r="Y129" s="168"/>
      <c r="Z129" s="169"/>
      <c r="AA129" s="170"/>
      <c r="AB129" s="171"/>
      <c r="AC129" s="168"/>
      <c r="AD129" s="169"/>
      <c r="AE129" s="172"/>
    </row>
    <row r="130" spans="1:31" ht="16.899999999999999" customHeight="1">
      <c r="A130" s="25"/>
      <c r="B130" s="45"/>
      <c r="C130" s="20" t="str">
        <f t="shared" ref="C130" si="82">IF(P130="","",IF(P130&lt;0,"▲"&amp;TEXT(ABS(ROUNDDOWN(P130,0)),"#,##0"),TEXT(ROUNDDOWN(P130,0),"#,##0")))</f>
        <v/>
      </c>
      <c r="D130" s="60" t="str">
        <f t="shared" ref="D130" si="83">IF(P130="","",IF(OR(Q130="",Q130=0)=TRUE,"",RIGHT(FIXED(ABS(P130-ROUNDDOWN(P130,0)),Q130),LEN(FIXED(ABS(P130-ROUNDDOWN(P130,0)),Q130))-2)))</f>
        <v/>
      </c>
      <c r="E130" s="21"/>
      <c r="F130" s="240"/>
      <c r="G130" s="225"/>
      <c r="H130" s="24"/>
      <c r="I130" s="60"/>
      <c r="J130" s="54"/>
      <c r="K130" s="241"/>
      <c r="L130" s="241"/>
      <c r="M130" s="257"/>
      <c r="N130" s="29"/>
      <c r="P130" s="25"/>
      <c r="Q130" s="4"/>
      <c r="R130" s="79"/>
      <c r="S130" s="25"/>
      <c r="T130" s="4"/>
      <c r="U130" s="26"/>
      <c r="X130" s="162"/>
      <c r="Y130" s="163"/>
      <c r="Z130" s="155"/>
      <c r="AA130" s="164"/>
      <c r="AB130" s="165"/>
      <c r="AC130" s="163"/>
      <c r="AD130" s="155"/>
      <c r="AE130" s="166"/>
    </row>
    <row r="131" spans="1:31" ht="16.899999999999999" customHeight="1">
      <c r="A131" s="27"/>
      <c r="B131" s="7"/>
      <c r="C131" s="11"/>
      <c r="D131" s="61"/>
      <c r="E131" s="12"/>
      <c r="F131" s="238"/>
      <c r="G131" s="224"/>
      <c r="H131" s="15"/>
      <c r="I131" s="61"/>
      <c r="J131" s="53"/>
      <c r="K131" s="239"/>
      <c r="L131" s="239"/>
      <c r="M131" s="259"/>
      <c r="N131" s="29"/>
      <c r="P131" s="27"/>
      <c r="Q131" s="5"/>
      <c r="R131" s="28"/>
      <c r="S131" s="27"/>
      <c r="T131" s="5"/>
      <c r="U131" s="28"/>
      <c r="X131" s="167"/>
      <c r="Y131" s="168"/>
      <c r="Z131" s="169"/>
      <c r="AA131" s="170"/>
      <c r="AB131" s="171"/>
      <c r="AC131" s="168"/>
      <c r="AD131" s="169"/>
      <c r="AE131" s="172"/>
    </row>
    <row r="132" spans="1:31" ht="16.899999999999999" customHeight="1">
      <c r="A132" s="25"/>
      <c r="B132" s="45"/>
      <c r="C132" s="20" t="str">
        <f t="shared" ref="C132" si="84">IF(P132="","",IF(P132&lt;0,"▲"&amp;TEXT(ABS(ROUNDDOWN(P132,0)),"#,##0"),TEXT(ROUNDDOWN(P132,0),"#,##0")))</f>
        <v/>
      </c>
      <c r="D132" s="60" t="str">
        <f t="shared" ref="D132" si="85">IF(P132="","",IF(OR(Q132="",Q132=0)=TRUE,"",RIGHT(FIXED(ABS(P132-ROUNDDOWN(P132,0)),Q132),LEN(FIXED(ABS(P132-ROUNDDOWN(P132,0)),Q132))-2)))</f>
        <v/>
      </c>
      <c r="E132" s="21"/>
      <c r="F132" s="240"/>
      <c r="G132" s="225"/>
      <c r="H132" s="24"/>
      <c r="I132" s="60"/>
      <c r="J132" s="54"/>
      <c r="K132" s="241"/>
      <c r="L132" s="241"/>
      <c r="M132" s="257"/>
      <c r="N132" s="29"/>
      <c r="P132" s="25"/>
      <c r="Q132" s="4"/>
      <c r="R132" s="79"/>
      <c r="S132" s="25"/>
      <c r="T132" s="4"/>
      <c r="U132" s="26"/>
      <c r="X132" s="162"/>
      <c r="Y132" s="163"/>
      <c r="Z132" s="155"/>
      <c r="AA132" s="164"/>
      <c r="AB132" s="165"/>
      <c r="AC132" s="163"/>
      <c r="AD132" s="155"/>
      <c r="AE132" s="166"/>
    </row>
    <row r="133" spans="1:31" ht="16.899999999999999" customHeight="1">
      <c r="A133" s="29"/>
      <c r="B133" s="46"/>
      <c r="C133" s="11"/>
      <c r="D133" s="61"/>
      <c r="E133" s="31"/>
      <c r="F133" s="260"/>
      <c r="G133" s="263"/>
      <c r="H133" s="15"/>
      <c r="I133" s="61"/>
      <c r="J133" s="53"/>
      <c r="K133" s="239"/>
      <c r="L133" s="239"/>
      <c r="M133" s="259"/>
      <c r="N133" s="29"/>
      <c r="P133" s="27"/>
      <c r="Q133" s="5"/>
      <c r="R133" s="28"/>
      <c r="S133" s="27"/>
      <c r="T133" s="5"/>
      <c r="U133" s="28"/>
      <c r="X133" s="167"/>
      <c r="Y133" s="168"/>
      <c r="Z133" s="169"/>
      <c r="AA133" s="170"/>
      <c r="AB133" s="171"/>
      <c r="AC133" s="168"/>
      <c r="AD133" s="169"/>
      <c r="AE133" s="172"/>
    </row>
    <row r="134" spans="1:31" ht="16.899999999999999" customHeight="1">
      <c r="A134" s="25"/>
      <c r="B134" s="45"/>
      <c r="C134" s="20" t="str">
        <f t="shared" ref="C134" si="86">IF(P134="","",IF(P134&lt;0,"▲"&amp;TEXT(ABS(ROUNDDOWN(P134,0)),"#,##0"),TEXT(ROUNDDOWN(P134,0),"#,##0")))</f>
        <v/>
      </c>
      <c r="D134" s="60" t="str">
        <f t="shared" ref="D134" si="87">IF(P134="","",IF(OR(Q134="",Q134=0)=TRUE,"",RIGHT(FIXED(ABS(P134-ROUNDDOWN(P134,0)),Q134),LEN(FIXED(ABS(P134-ROUNDDOWN(P134,0)),Q134))-2)))</f>
        <v/>
      </c>
      <c r="E134" s="21"/>
      <c r="F134" s="240"/>
      <c r="G134" s="225"/>
      <c r="H134" s="24"/>
      <c r="I134" s="60"/>
      <c r="J134" s="54"/>
      <c r="K134" s="241"/>
      <c r="L134" s="241"/>
      <c r="M134" s="257"/>
      <c r="N134" s="29"/>
      <c r="P134" s="29"/>
      <c r="Q134" s="3"/>
      <c r="R134" s="79"/>
      <c r="S134" s="25"/>
      <c r="T134" s="4"/>
      <c r="U134" s="26"/>
      <c r="X134" s="162"/>
      <c r="Y134" s="163"/>
      <c r="Z134" s="155"/>
      <c r="AA134" s="164"/>
      <c r="AB134" s="165"/>
      <c r="AC134" s="163"/>
      <c r="AD134" s="155"/>
      <c r="AE134" s="166"/>
    </row>
    <row r="135" spans="1:31" ht="16.899999999999999" customHeight="1">
      <c r="A135" s="29"/>
      <c r="B135" s="46"/>
      <c r="C135" s="11"/>
      <c r="D135" s="61"/>
      <c r="E135" s="31"/>
      <c r="F135" s="260"/>
      <c r="G135" s="263" t="str">
        <f>IF(P135*R135=0,"",ROUNDDOWN(R135*P135,0))</f>
        <v/>
      </c>
      <c r="H135" s="15"/>
      <c r="I135" s="61"/>
      <c r="J135" s="53"/>
      <c r="K135" s="239"/>
      <c r="L135" s="239"/>
      <c r="M135" s="259"/>
      <c r="N135" s="29"/>
      <c r="P135" s="27"/>
      <c r="Q135" s="5"/>
      <c r="R135" s="28"/>
      <c r="S135" s="27"/>
      <c r="T135" s="5"/>
      <c r="U135" s="28"/>
      <c r="V135" s="19" t="str">
        <f>IF(L135="","",N(L135)-N(G135))</f>
        <v/>
      </c>
      <c r="X135" s="167"/>
      <c r="Y135" s="168"/>
      <c r="Z135" s="169"/>
      <c r="AA135" s="170"/>
      <c r="AB135" s="171"/>
      <c r="AC135" s="168"/>
      <c r="AD135" s="169"/>
      <c r="AE135" s="172"/>
    </row>
    <row r="136" spans="1:31" ht="16.899999999999999" customHeight="1">
      <c r="A136" s="25"/>
      <c r="B136" s="45"/>
      <c r="C136" s="20" t="str">
        <f t="shared" ref="C136" si="88">IF(P136="","",IF(P136&lt;0,"▲"&amp;TEXT(ABS(ROUNDDOWN(P136,0)),"#,##0"),TEXT(ROUNDDOWN(P136,0),"#,##0")))</f>
        <v/>
      </c>
      <c r="D136" s="60" t="str">
        <f t="shared" ref="D136" si="89">IF(P136="","",IF(OR(Q136="",Q136=0)=TRUE,"",RIGHT(FIXED(ABS(P136-ROUNDDOWN(P136,0)),Q136),LEN(FIXED(ABS(P136-ROUNDDOWN(P136,0)),Q136))-2)))</f>
        <v/>
      </c>
      <c r="E136" s="21"/>
      <c r="F136" s="240" t="str">
        <f>IF(R136="","",R136)</f>
        <v/>
      </c>
      <c r="G136" s="225" t="str">
        <f>IF(P136*R136=0,"",ROUNDDOWN(R136*P136,0))</f>
        <v/>
      </c>
      <c r="H136" s="24"/>
      <c r="I136" s="60"/>
      <c r="J136" s="54"/>
      <c r="K136" s="241"/>
      <c r="L136" s="241"/>
      <c r="M136" s="257"/>
      <c r="N136" s="29"/>
      <c r="P136" s="29"/>
      <c r="Q136" s="3"/>
      <c r="R136" s="30"/>
      <c r="S136" s="29"/>
      <c r="T136" s="3"/>
      <c r="U136" s="30"/>
      <c r="V136" s="19" t="str">
        <f>IF(L136="","",N(L136)-N(G136))</f>
        <v/>
      </c>
      <c r="X136" s="162"/>
      <c r="Y136" s="163"/>
      <c r="Z136" s="155"/>
      <c r="AA136" s="164"/>
      <c r="AB136" s="165"/>
      <c r="AC136" s="163"/>
      <c r="AD136" s="155"/>
      <c r="AE136" s="166"/>
    </row>
    <row r="137" spans="1:31" ht="16.899999999999999" customHeight="1">
      <c r="A137" s="29"/>
      <c r="B137" s="46"/>
      <c r="C137" s="11"/>
      <c r="D137" s="61"/>
      <c r="E137" s="31"/>
      <c r="F137" s="260"/>
      <c r="G137" s="263" t="str">
        <f>IF(P137*R137=0,"",ROUNDDOWN(R137*P137,0))</f>
        <v/>
      </c>
      <c r="H137" s="15" t="str">
        <f>IF(S137="","",IF(S137&lt;0,"▲"&amp;TEXT(ABS(ROUNDDOWN(S137,0)),"#,##0"),TEXT(ROUNDDOWN(S137,0),"#,##0")))</f>
        <v/>
      </c>
      <c r="I137" s="61" t="str">
        <f>IF(U137="","",IF(OR(T137="",T137=0)=TRUE,"",RIGHT(FIXED(ABS(S137-ROUNDDOWN(S137,0)),T137),LEN(FIXED(ABS(S137-ROUNDDOWN(S137,0)),T137))-2)))</f>
        <v/>
      </c>
      <c r="J137" s="53"/>
      <c r="K137" s="239"/>
      <c r="L137" s="239" t="str">
        <f>IF(U137*W137=0,"",ROUNDDOWN(W137*U137,0))</f>
        <v/>
      </c>
      <c r="M137" s="259"/>
      <c r="P137" s="27"/>
      <c r="Q137" s="5"/>
      <c r="R137" s="28"/>
      <c r="S137" s="27"/>
      <c r="T137" s="5"/>
      <c r="U137" s="28"/>
      <c r="V137" s="19" t="str">
        <f>IF(L137="","",N(L137)-N(G137))</f>
        <v/>
      </c>
      <c r="X137" s="167"/>
      <c r="Y137" s="168"/>
      <c r="Z137" s="169"/>
      <c r="AA137" s="170"/>
      <c r="AB137" s="171"/>
      <c r="AC137" s="168"/>
      <c r="AD137" s="169"/>
      <c r="AE137" s="172"/>
    </row>
    <row r="138" spans="1:31" ht="16.899999999999999" customHeight="1">
      <c r="A138" s="25"/>
      <c r="B138" s="45"/>
      <c r="C138" s="20" t="str">
        <f t="shared" ref="C138" si="90">IF(P138="","",IF(P138&lt;0,"▲"&amp;TEXT(ABS(ROUNDDOWN(P138,0)),"#,##0"),TEXT(ROUNDDOWN(P138,0),"#,##0")))</f>
        <v/>
      </c>
      <c r="D138" s="60" t="str">
        <f t="shared" ref="D138" si="91">IF(P138="","",IF(OR(Q138="",Q138=0)=TRUE,"",RIGHT(FIXED(ABS(P138-ROUNDDOWN(P138,0)),Q138),LEN(FIXED(ABS(P138-ROUNDDOWN(P138,0)),Q138))-2)))</f>
        <v/>
      </c>
      <c r="E138" s="21"/>
      <c r="F138" s="240" t="str">
        <f>IF(R138="","",R138)</f>
        <v/>
      </c>
      <c r="G138" s="225" t="str">
        <f>IF(P138*R138=0,"",ROUNDDOWN(R138*P138,0))</f>
        <v/>
      </c>
      <c r="H138" s="24" t="str">
        <f>IF(S138="","",IF(S138&lt;0,"▲"&amp;TEXT(ABS(ROUNDDOWN(S138,0)),"#,##0"),TEXT(ROUNDDOWN(S138,0),"#,##0")))</f>
        <v/>
      </c>
      <c r="I138" s="60" t="str">
        <f>IF(T138="","",IF(OR(T138="",T138=0)=TRUE,"",RIGHT(FIXED(ABS(S138-ROUNDDOWN(S138,0)),T138),LEN(FIXED(ABS(S138-ROUNDDOWN(S138,0)),T138))-2)))</f>
        <v/>
      </c>
      <c r="J138" s="54"/>
      <c r="K138" s="241" t="str">
        <f>IF(U138="","",U138)</f>
        <v/>
      </c>
      <c r="L138" s="241" t="str">
        <f>IF(S138*U138=0,"",ROUNDDOWN(S138*U138,0))</f>
        <v/>
      </c>
      <c r="M138" s="257"/>
      <c r="P138" s="25"/>
      <c r="Q138" s="4"/>
      <c r="R138" s="26"/>
      <c r="S138" s="25"/>
      <c r="T138" s="4"/>
      <c r="U138" s="26"/>
      <c r="V138" s="19" t="str">
        <f>IF(L138="","",N(L138)-N(G138))</f>
        <v/>
      </c>
      <c r="X138" s="162"/>
      <c r="Y138" s="163"/>
      <c r="Z138" s="155"/>
      <c r="AA138" s="164"/>
      <c r="AB138" s="165"/>
      <c r="AC138" s="163"/>
      <c r="AD138" s="155"/>
      <c r="AE138" s="166"/>
    </row>
    <row r="139" spans="1:31" ht="16.899999999999999" customHeight="1">
      <c r="A139" s="29"/>
      <c r="B139" s="46"/>
      <c r="C139" s="11"/>
      <c r="D139" s="61"/>
      <c r="E139" s="31"/>
      <c r="F139" s="260"/>
      <c r="G139" s="263"/>
      <c r="H139" s="15"/>
      <c r="I139" s="61"/>
      <c r="J139" s="53"/>
      <c r="K139" s="239"/>
      <c r="L139" s="239"/>
      <c r="M139" s="256"/>
      <c r="P139" s="29"/>
      <c r="Q139" s="3"/>
      <c r="R139" s="30"/>
      <c r="S139" s="29"/>
      <c r="T139" s="3"/>
      <c r="U139" s="30"/>
      <c r="X139" s="167"/>
      <c r="Y139" s="168"/>
      <c r="Z139" s="169"/>
      <c r="AA139" s="170"/>
      <c r="AB139" s="171"/>
      <c r="AC139" s="168"/>
      <c r="AD139" s="169"/>
      <c r="AE139" s="172"/>
    </row>
    <row r="140" spans="1:31" ht="16.899999999999999" customHeight="1">
      <c r="A140" s="25"/>
      <c r="B140" s="45"/>
      <c r="C140" s="20" t="str">
        <f t="shared" ref="C140" si="92">IF(P140="","",IF(P140&lt;0,"▲"&amp;TEXT(ABS(ROUNDDOWN(P140,0)),"#,##0"),TEXT(ROUNDDOWN(P140,0),"#,##0")))</f>
        <v/>
      </c>
      <c r="D140" s="60" t="str">
        <f t="shared" ref="D140" si="93">IF(P140="","",IF(OR(Q140="",Q140=0)=TRUE,"",RIGHT(FIXED(ABS(P140-ROUNDDOWN(P140,0)),Q140),LEN(FIXED(ABS(P140-ROUNDDOWN(P140,0)),Q140))-2)))</f>
        <v/>
      </c>
      <c r="E140" s="21"/>
      <c r="F140" s="240"/>
      <c r="G140" s="225"/>
      <c r="H140" s="24"/>
      <c r="I140" s="60"/>
      <c r="J140" s="54"/>
      <c r="K140" s="241"/>
      <c r="L140" s="241"/>
      <c r="M140" s="255"/>
      <c r="P140" s="29"/>
      <c r="Q140" s="3"/>
      <c r="R140" s="30"/>
      <c r="S140" s="29"/>
      <c r="T140" s="3"/>
      <c r="U140" s="30"/>
      <c r="X140" s="162"/>
      <c r="Y140" s="163"/>
      <c r="Z140" s="155"/>
      <c r="AA140" s="164"/>
      <c r="AB140" s="165"/>
      <c r="AC140" s="163"/>
      <c r="AD140" s="155"/>
      <c r="AE140" s="166"/>
    </row>
    <row r="141" spans="1:31" ht="16.899999999999999" customHeight="1">
      <c r="A141" s="29"/>
      <c r="B141" s="46"/>
      <c r="C141" s="11"/>
      <c r="D141" s="61"/>
      <c r="E141" s="31"/>
      <c r="F141" s="260"/>
      <c r="G141" s="263" t="str">
        <f>IF(P141*R141=0,"",ROUNDDOWN(R141*P141,0))</f>
        <v/>
      </c>
      <c r="H141" s="15" t="str">
        <f>IF(S141="","",IF(S141&lt;0,"▲"&amp;TEXT(ABS(ROUNDDOWN(S141,0)),"#,##0"),TEXT(ROUNDDOWN(S141,0),"#,##0")))</f>
        <v/>
      </c>
      <c r="I141" s="61" t="str">
        <f>IF(U141="","",IF(OR(T141="",T141=0)=TRUE,"",RIGHT(FIXED(ABS(S141-ROUNDDOWN(S141,0)),T141),LEN(FIXED(ABS(S141-ROUNDDOWN(S141,0)),T141))-2)))</f>
        <v/>
      </c>
      <c r="J141" s="53"/>
      <c r="K141" s="239"/>
      <c r="L141" s="239"/>
      <c r="M141" s="256"/>
      <c r="P141" s="27"/>
      <c r="Q141" s="5"/>
      <c r="R141" s="28"/>
      <c r="S141" s="27"/>
      <c r="T141" s="5"/>
      <c r="U141" s="28"/>
      <c r="V141" s="19" t="str">
        <f>IF(L141="","",N(L141)-N(G141))</f>
        <v/>
      </c>
      <c r="X141" s="167"/>
      <c r="Y141" s="168"/>
      <c r="Z141" s="169"/>
      <c r="AA141" s="170"/>
      <c r="AB141" s="171"/>
      <c r="AC141" s="168"/>
      <c r="AD141" s="169"/>
      <c r="AE141" s="172"/>
    </row>
    <row r="142" spans="1:31" ht="16.899999999999999" customHeight="1" thickBot="1">
      <c r="A142" s="51" t="s">
        <v>48</v>
      </c>
      <c r="B142" s="199"/>
      <c r="C142" s="20" t="str">
        <f t="shared" ref="C142" si="94">IF(P142="","",IF(P142&lt;0,"▲"&amp;TEXT(ABS(ROUNDDOWN(P142,0)),"#,##0"),TEXT(ROUNDDOWN(P142,0),"#,##0")))</f>
        <v/>
      </c>
      <c r="D142" s="60" t="str">
        <f t="shared" ref="D142" si="95">IF(P142="","",IF(OR(Q142="",Q142=0)=TRUE,"",RIGHT(FIXED(ABS(P142-ROUNDDOWN(P142,0)),Q142),LEN(FIXED(ABS(P142-ROUNDDOWN(P142,0)),Q142))-2)))</f>
        <v/>
      </c>
      <c r="E142" s="36"/>
      <c r="F142" s="235" t="str">
        <f>IF(R142="","",R142)</f>
        <v/>
      </c>
      <c r="G142" s="236">
        <f>SUM(G117:G140)</f>
        <v>0</v>
      </c>
      <c r="H142" s="201" t="str">
        <f>IF(S142="","",IF(S142&lt;0,"▲"&amp;TEXT(ABS(ROUNDDOWN(S142,0)),"#,##0"),TEXT(ROUNDDOWN(S142,0),"#,##0")))</f>
        <v/>
      </c>
      <c r="I142" s="62" t="str">
        <f>IF(T142="","",IF(OR(T142="",T142=0)=TRUE,"",RIGHT(FIXED(ABS(S142-ROUNDDOWN(S142,0)),T142),LEN(FIXED(ABS(S142-ROUNDDOWN(S142,0)),T142))-2)))</f>
        <v/>
      </c>
      <c r="J142" s="55"/>
      <c r="K142" s="237" t="str">
        <f>IF(U142="","",U142)</f>
        <v/>
      </c>
      <c r="L142" s="283">
        <f>SUM(L117:L140)</f>
        <v>0</v>
      </c>
      <c r="M142" s="284"/>
      <c r="P142" s="39"/>
      <c r="Q142" s="6"/>
      <c r="R142" s="40"/>
      <c r="S142" s="39"/>
      <c r="T142" s="6"/>
      <c r="U142" s="40"/>
      <c r="V142" s="19">
        <f>IF(L142="","",N(L142)-N(G142))</f>
        <v>0</v>
      </c>
      <c r="X142" s="173"/>
      <c r="Y142" s="174"/>
      <c r="Z142" s="175"/>
      <c r="AA142" s="176"/>
      <c r="AB142" s="177"/>
      <c r="AC142" s="174"/>
      <c r="AD142" s="175"/>
      <c r="AE142" s="178"/>
    </row>
    <row r="143" spans="1:31" ht="16.899999999999999" customHeight="1">
      <c r="A143" s="16"/>
      <c r="B143" s="248"/>
      <c r="C143" s="249" t="str">
        <f>IF(P143="","",IF(P143&lt;0,"▲"&amp;TEXT(ABS(ROUNDDOWN(P143,0)),"#,##0"),TEXT(ROUNDDOWN(P143,0),"#,##0")))</f>
        <v/>
      </c>
      <c r="D143" s="59" t="str">
        <f>IF(P143="","",IF(OR(Q143="",Q143=0)=TRUE,"",RIGHT(FIXED(ABS(P143-ROUNDDOWN(P143,0)),Q143),LEN(FIXED(ABS(P143-ROUNDDOWN(P143,0)),Q143))-2)))</f>
        <v/>
      </c>
      <c r="E143" s="250"/>
      <c r="F143" s="251"/>
      <c r="G143" s="265" t="str">
        <f>IF(P143*R143=0,"",ROUNDDOWN(R143*P143,0))</f>
        <v/>
      </c>
      <c r="H143" s="249"/>
      <c r="I143" s="59"/>
      <c r="J143" s="252"/>
      <c r="K143" s="253"/>
      <c r="L143" s="253"/>
      <c r="M143" s="254"/>
      <c r="N143" s="29"/>
      <c r="P143" s="16"/>
      <c r="Q143" s="17"/>
      <c r="R143" s="18"/>
      <c r="S143" s="16"/>
      <c r="T143" s="17"/>
      <c r="U143" s="18"/>
      <c r="V143" s="19" t="str">
        <f t="shared" ref="V143:V166" si="96">IF(L143="","",N(L143)-N(G143))</f>
        <v/>
      </c>
      <c r="X143" s="156"/>
      <c r="Y143" s="157"/>
      <c r="Z143" s="158"/>
      <c r="AA143" s="159"/>
      <c r="AB143" s="160"/>
      <c r="AC143" s="157"/>
      <c r="AD143" s="158"/>
      <c r="AE143" s="161"/>
    </row>
    <row r="144" spans="1:31" ht="16.899999999999999" customHeight="1">
      <c r="A144" s="25" t="str">
        <f>A14</f>
        <v>４.　　　工事</v>
      </c>
      <c r="B144" s="45"/>
      <c r="C144" s="20" t="str">
        <f>IF(P144="","",IF(P144&lt;0,"▲"&amp;TEXT(ABS(ROUNDDOWN(P144,0)),"#,##0"),TEXT(ROUNDDOWN(P144,0),"#,##0")))</f>
        <v/>
      </c>
      <c r="D144" s="60" t="str">
        <f>IF(P144="","",IF(OR(Q144="",Q144=0)=TRUE,"",RIGHT(FIXED(ABS(P144-ROUNDDOWN(P144,0)),Q144),LEN(FIXED(ABS(P144-ROUNDDOWN(P144,0)),Q144))-2)))</f>
        <v/>
      </c>
      <c r="E144" s="21"/>
      <c r="F144" s="240" t="str">
        <f>IF(R144="","",R144)</f>
        <v/>
      </c>
      <c r="G144" s="225"/>
      <c r="H144" s="24"/>
      <c r="I144" s="60"/>
      <c r="J144" s="54"/>
      <c r="K144" s="241"/>
      <c r="L144" s="241"/>
      <c r="M144" s="255"/>
      <c r="N144" s="29"/>
      <c r="P144" s="25"/>
      <c r="Q144" s="4"/>
      <c r="R144" s="26"/>
      <c r="S144" s="25"/>
      <c r="T144" s="4"/>
      <c r="U144" s="26"/>
      <c r="V144" s="19" t="str">
        <f t="shared" si="96"/>
        <v/>
      </c>
      <c r="X144" s="162"/>
      <c r="Y144" s="163"/>
      <c r="Z144" s="155"/>
      <c r="AA144" s="164"/>
      <c r="AB144" s="165"/>
      <c r="AC144" s="163"/>
      <c r="AD144" s="155"/>
      <c r="AE144" s="166"/>
    </row>
    <row r="145" spans="1:31" ht="16.899999999999999" customHeight="1">
      <c r="A145" s="27"/>
      <c r="B145" s="7"/>
      <c r="C145" s="11"/>
      <c r="D145" s="61"/>
      <c r="E145" s="12"/>
      <c r="F145" s="238"/>
      <c r="G145" s="224" t="str">
        <f t="shared" ref="G145:G152" si="97">IF(P145*R145=0,"",ROUNDDOWN(R145*P145,0))</f>
        <v/>
      </c>
      <c r="H145" s="15"/>
      <c r="I145" s="61"/>
      <c r="J145" s="53"/>
      <c r="K145" s="239"/>
      <c r="L145" s="239"/>
      <c r="M145" s="256"/>
      <c r="N145" s="29"/>
      <c r="P145" s="27"/>
      <c r="Q145" s="5"/>
      <c r="R145" s="28"/>
      <c r="S145" s="27"/>
      <c r="T145" s="5"/>
      <c r="U145" s="28"/>
      <c r="V145" s="19" t="str">
        <f t="shared" si="96"/>
        <v/>
      </c>
      <c r="X145" s="167"/>
      <c r="Y145" s="168"/>
      <c r="Z145" s="169"/>
      <c r="AA145" s="170"/>
      <c r="AB145" s="171"/>
      <c r="AC145" s="168"/>
      <c r="AD145" s="169"/>
      <c r="AE145" s="172"/>
    </row>
    <row r="146" spans="1:31" ht="16.899999999999999" customHeight="1">
      <c r="A146" s="25"/>
      <c r="B146" s="45"/>
      <c r="C146" s="20"/>
      <c r="D146" s="60"/>
      <c r="E146" s="21"/>
      <c r="F146" s="240" t="str">
        <f>IF(R146="","",R146)</f>
        <v/>
      </c>
      <c r="G146" s="225" t="str">
        <f t="shared" si="97"/>
        <v/>
      </c>
      <c r="H146" s="24"/>
      <c r="I146" s="60"/>
      <c r="J146" s="54"/>
      <c r="K146" s="241"/>
      <c r="L146" s="241"/>
      <c r="M146" s="257"/>
      <c r="N146" s="29"/>
      <c r="P146" s="25"/>
      <c r="Q146" s="4"/>
      <c r="R146" s="26"/>
      <c r="S146" s="25"/>
      <c r="T146" s="4"/>
      <c r="U146" s="26"/>
      <c r="V146" s="19" t="str">
        <f t="shared" si="96"/>
        <v/>
      </c>
      <c r="X146" s="162"/>
      <c r="Y146" s="163"/>
      <c r="Z146" s="155"/>
      <c r="AA146" s="164"/>
      <c r="AB146" s="165"/>
      <c r="AC146" s="163"/>
      <c r="AD146" s="155"/>
      <c r="AE146" s="166"/>
    </row>
    <row r="147" spans="1:31" ht="16.899999999999999" customHeight="1">
      <c r="A147" s="29" t="s">
        <v>50</v>
      </c>
      <c r="B147" s="7"/>
      <c r="C147" s="11"/>
      <c r="D147" s="61"/>
      <c r="E147" s="12"/>
      <c r="F147" s="238"/>
      <c r="G147" s="224" t="str">
        <f t="shared" si="97"/>
        <v/>
      </c>
      <c r="H147" s="15"/>
      <c r="I147" s="61"/>
      <c r="J147" s="53"/>
      <c r="K147" s="239"/>
      <c r="L147" s="239"/>
      <c r="M147" s="256"/>
      <c r="N147" s="29"/>
      <c r="P147" s="27"/>
      <c r="Q147" s="5"/>
      <c r="R147" s="28"/>
      <c r="S147" s="27"/>
      <c r="T147" s="5"/>
      <c r="U147" s="28"/>
      <c r="V147" s="19" t="str">
        <f t="shared" si="96"/>
        <v/>
      </c>
      <c r="X147" s="167"/>
      <c r="Y147" s="168"/>
      <c r="Z147" s="169"/>
      <c r="AA147" s="170"/>
      <c r="AB147" s="171"/>
      <c r="AC147" s="168"/>
      <c r="AD147" s="169"/>
      <c r="AE147" s="172"/>
    </row>
    <row r="148" spans="1:31" ht="16.899999999999999" customHeight="1">
      <c r="A148" s="29"/>
      <c r="B148" s="45"/>
      <c r="C148" s="20" t="str">
        <f>IF(P148="","",IF(P148&lt;0,"▲"&amp;TEXT(ABS(ROUNDDOWN(P148,0)),"#,##0"),TEXT(ROUNDDOWN(P148,0),"#,##0")))</f>
        <v>1</v>
      </c>
      <c r="D148" s="60" t="str">
        <f>IF(P148="","",IF(OR(Q148="",Q148=0)=TRUE,"",RIGHT(FIXED(ABS(P148-ROUNDDOWN(P148,0)),Q148),LEN(FIXED(ABS(P148-ROUNDDOWN(P148,0)),Q148))-2)))</f>
        <v>0</v>
      </c>
      <c r="E148" s="21" t="s">
        <v>2</v>
      </c>
      <c r="F148" s="240" t="str">
        <f>IF(R148="","",R148)</f>
        <v/>
      </c>
      <c r="G148" s="225" t="str">
        <f t="shared" si="97"/>
        <v/>
      </c>
      <c r="H148" s="24"/>
      <c r="I148" s="60"/>
      <c r="J148" s="54"/>
      <c r="K148" s="241"/>
      <c r="L148" s="241"/>
      <c r="M148" s="257"/>
      <c r="N148" s="29"/>
      <c r="P148" s="25">
        <v>1</v>
      </c>
      <c r="Q148" s="4">
        <v>1</v>
      </c>
      <c r="R148" s="79"/>
      <c r="S148" s="25"/>
      <c r="T148" s="4"/>
      <c r="U148" s="26"/>
      <c r="V148" s="19" t="str">
        <f t="shared" si="96"/>
        <v/>
      </c>
      <c r="X148" s="162"/>
      <c r="Y148" s="163"/>
      <c r="Z148" s="155"/>
      <c r="AA148" s="164"/>
      <c r="AB148" s="165"/>
      <c r="AC148" s="163"/>
      <c r="AD148" s="155"/>
      <c r="AE148" s="166"/>
    </row>
    <row r="149" spans="1:31" ht="16.899999999999999" customHeight="1">
      <c r="A149" s="27"/>
      <c r="B149" s="7"/>
      <c r="C149" s="11"/>
      <c r="D149" s="61"/>
      <c r="E149" s="12"/>
      <c r="F149" s="238"/>
      <c r="G149" s="224" t="str">
        <f t="shared" si="97"/>
        <v/>
      </c>
      <c r="H149" s="15"/>
      <c r="I149" s="61"/>
      <c r="J149" s="53"/>
      <c r="K149" s="239"/>
      <c r="L149" s="239"/>
      <c r="M149" s="259"/>
      <c r="N149" s="29"/>
      <c r="P149" s="27"/>
      <c r="Q149" s="5"/>
      <c r="R149" s="28"/>
      <c r="S149" s="27"/>
      <c r="T149" s="5"/>
      <c r="U149" s="28"/>
      <c r="V149" s="19" t="str">
        <f>IF(L149="","",N(L149)-N(G149))</f>
        <v/>
      </c>
      <c r="X149" s="167"/>
      <c r="Y149" s="168"/>
      <c r="Z149" s="169"/>
      <c r="AA149" s="170"/>
      <c r="AB149" s="171"/>
      <c r="AC149" s="168"/>
      <c r="AD149" s="169"/>
      <c r="AE149" s="172"/>
    </row>
    <row r="150" spans="1:31" ht="16.899999999999999" customHeight="1">
      <c r="A150" s="25"/>
      <c r="B150" s="45"/>
      <c r="C150" s="20" t="str">
        <f>IF(P150="","",IF(P150&lt;0,"▲"&amp;TEXT(ABS(ROUNDDOWN(P150,0)),"#,##0"),TEXT(ROUNDDOWN(P150,0),"#,##0")))</f>
        <v>1</v>
      </c>
      <c r="D150" s="60" t="str">
        <f>IF(P150="","",IF(OR(Q150="",Q150=0)=TRUE,"",RIGHT(FIXED(ABS(P150-ROUNDDOWN(P150,0)),Q150),LEN(FIXED(ABS(P150-ROUNDDOWN(P150,0)),Q150))-2)))</f>
        <v>0</v>
      </c>
      <c r="E150" s="21" t="s">
        <v>2</v>
      </c>
      <c r="F150" s="240" t="str">
        <f>IF(R150="","",R150)</f>
        <v/>
      </c>
      <c r="G150" s="225" t="str">
        <f t="shared" si="97"/>
        <v/>
      </c>
      <c r="H150" s="24"/>
      <c r="I150" s="60"/>
      <c r="J150" s="54"/>
      <c r="K150" s="241"/>
      <c r="L150" s="241"/>
      <c r="M150" s="257"/>
      <c r="N150" s="29"/>
      <c r="P150" s="25">
        <v>1</v>
      </c>
      <c r="Q150" s="4">
        <v>1</v>
      </c>
      <c r="R150" s="79"/>
      <c r="S150" s="25"/>
      <c r="T150" s="4"/>
      <c r="U150" s="26"/>
      <c r="V150" s="19" t="str">
        <f>IF(L150="","",N(L150)-N(G150))</f>
        <v/>
      </c>
      <c r="X150" s="162"/>
      <c r="Y150" s="163"/>
      <c r="Z150" s="155"/>
      <c r="AA150" s="164"/>
      <c r="AB150" s="165"/>
      <c r="AC150" s="163"/>
      <c r="AD150" s="155"/>
      <c r="AE150" s="166"/>
    </row>
    <row r="151" spans="1:31" ht="16.899999999999999" customHeight="1">
      <c r="A151" s="27"/>
      <c r="B151" s="46"/>
      <c r="C151" s="15"/>
      <c r="D151" s="61"/>
      <c r="E151" s="12"/>
      <c r="F151" s="238"/>
      <c r="G151" s="224" t="str">
        <f t="shared" si="97"/>
        <v/>
      </c>
      <c r="H151" s="15"/>
      <c r="I151" s="61"/>
      <c r="J151" s="53"/>
      <c r="K151" s="239"/>
      <c r="L151" s="239"/>
      <c r="M151" s="259"/>
      <c r="N151" s="29"/>
      <c r="P151" s="27"/>
      <c r="Q151" s="5"/>
      <c r="R151" s="28"/>
      <c r="S151" s="27"/>
      <c r="T151" s="5"/>
      <c r="U151" s="28"/>
      <c r="V151" s="19" t="str">
        <f t="shared" si="96"/>
        <v/>
      </c>
      <c r="X151" s="167"/>
      <c r="Y151" s="168"/>
      <c r="Z151" s="169"/>
      <c r="AA151" s="170"/>
      <c r="AB151" s="171"/>
      <c r="AC151" s="168"/>
      <c r="AD151" s="169"/>
      <c r="AE151" s="172"/>
    </row>
    <row r="152" spans="1:31" ht="16.899999999999999" customHeight="1">
      <c r="A152" s="25"/>
      <c r="B152" s="45"/>
      <c r="C152" s="20" t="str">
        <f>IF(P152="","",IF(P152&lt;0,"▲"&amp;TEXT(ABS(ROUNDDOWN(P152,0)),"#,##0"),TEXT(ROUNDDOWN(P152,0),"#,##0")))</f>
        <v>1</v>
      </c>
      <c r="D152" s="60" t="str">
        <f>IF(P152="","",IF(OR(Q152="",Q152=0)=TRUE,"",RIGHT(FIXED(ABS(P152-ROUNDDOWN(P152,0)),Q152),LEN(FIXED(ABS(P152-ROUNDDOWN(P152,0)),Q152))-2)))</f>
        <v>0</v>
      </c>
      <c r="E152" s="21" t="s">
        <v>2</v>
      </c>
      <c r="F152" s="240" t="str">
        <f>IF(R152="","",R152)</f>
        <v/>
      </c>
      <c r="G152" s="225" t="str">
        <f t="shared" si="97"/>
        <v/>
      </c>
      <c r="H152" s="24"/>
      <c r="I152" s="60"/>
      <c r="J152" s="54"/>
      <c r="K152" s="241"/>
      <c r="L152" s="241"/>
      <c r="M152" s="257"/>
      <c r="N152" s="29"/>
      <c r="P152" s="25">
        <v>1</v>
      </c>
      <c r="Q152" s="4">
        <v>1</v>
      </c>
      <c r="R152" s="79"/>
      <c r="S152" s="25"/>
      <c r="T152" s="4"/>
      <c r="U152" s="26"/>
      <c r="V152" s="19" t="str">
        <f t="shared" si="96"/>
        <v/>
      </c>
      <c r="X152" s="162"/>
      <c r="Y152" s="163"/>
      <c r="Z152" s="155"/>
      <c r="AA152" s="164"/>
      <c r="AB152" s="165"/>
      <c r="AC152" s="163"/>
      <c r="AD152" s="155"/>
      <c r="AE152" s="166"/>
    </row>
    <row r="153" spans="1:31" ht="16.899999999999999" customHeight="1">
      <c r="A153" s="27"/>
      <c r="B153" s="7"/>
      <c r="C153" s="11"/>
      <c r="D153" s="61"/>
      <c r="E153" s="12"/>
      <c r="F153" s="238"/>
      <c r="G153" s="224"/>
      <c r="H153" s="15"/>
      <c r="I153" s="61"/>
      <c r="J153" s="53"/>
      <c r="K153" s="239"/>
      <c r="L153" s="239"/>
      <c r="M153" s="259"/>
      <c r="N153" s="29"/>
      <c r="P153" s="27"/>
      <c r="Q153" s="5"/>
      <c r="R153" s="28"/>
      <c r="S153" s="27"/>
      <c r="T153" s="5"/>
      <c r="U153" s="28"/>
      <c r="V153" s="19" t="str">
        <f t="shared" si="96"/>
        <v/>
      </c>
      <c r="X153" s="167"/>
      <c r="Y153" s="168"/>
      <c r="Z153" s="169"/>
      <c r="AA153" s="170"/>
      <c r="AB153" s="171"/>
      <c r="AC153" s="168"/>
      <c r="AD153" s="169"/>
      <c r="AE153" s="172"/>
    </row>
    <row r="154" spans="1:31" ht="16.899999999999999" customHeight="1">
      <c r="A154" s="25"/>
      <c r="B154" s="45"/>
      <c r="C154" s="20" t="str">
        <f>IF(P154="","",IF(P154&lt;0,"▲"&amp;TEXT(ABS(ROUNDDOWN(P154,0)),"#,##0"),TEXT(ROUNDDOWN(P154,0),"#,##0")))</f>
        <v>1</v>
      </c>
      <c r="D154" s="60" t="str">
        <f>IF(P154="","",IF(OR(Q154="",Q154=0)=TRUE,"",RIGHT(FIXED(ABS(P154-ROUNDDOWN(P154,0)),Q154),LEN(FIXED(ABS(P154-ROUNDDOWN(P154,0)),Q154))-2)))</f>
        <v>0</v>
      </c>
      <c r="E154" s="21" t="s">
        <v>2</v>
      </c>
      <c r="F154" s="240" t="str">
        <f>IF(R154="","",R154)</f>
        <v/>
      </c>
      <c r="G154" s="225" t="str">
        <f>IF(P154*R154=0,"",ROUNDDOWN(R154*P154,0))</f>
        <v/>
      </c>
      <c r="H154" s="24"/>
      <c r="I154" s="60"/>
      <c r="J154" s="54"/>
      <c r="K154" s="241"/>
      <c r="L154" s="241"/>
      <c r="M154" s="257"/>
      <c r="N154" s="29"/>
      <c r="P154" s="25">
        <v>1</v>
      </c>
      <c r="Q154" s="4">
        <v>1</v>
      </c>
      <c r="R154" s="79"/>
      <c r="S154" s="25"/>
      <c r="T154" s="4"/>
      <c r="U154" s="26"/>
      <c r="V154" s="19" t="str">
        <f t="shared" si="96"/>
        <v/>
      </c>
      <c r="X154" s="162"/>
      <c r="Y154" s="163"/>
      <c r="Z154" s="155"/>
      <c r="AA154" s="164"/>
      <c r="AB154" s="165"/>
      <c r="AC154" s="163"/>
      <c r="AD154" s="155"/>
      <c r="AE154" s="166"/>
    </row>
    <row r="155" spans="1:31" ht="16.899999999999999" customHeight="1">
      <c r="A155" s="27"/>
      <c r="B155" s="7"/>
      <c r="C155" s="11"/>
      <c r="D155" s="61"/>
      <c r="E155" s="12"/>
      <c r="F155" s="238"/>
      <c r="G155" s="224"/>
      <c r="H155" s="15"/>
      <c r="I155" s="61"/>
      <c r="J155" s="53"/>
      <c r="K155" s="239"/>
      <c r="L155" s="239"/>
      <c r="M155" s="259"/>
      <c r="N155" s="29"/>
      <c r="P155" s="27"/>
      <c r="Q155" s="5"/>
      <c r="R155" s="28"/>
      <c r="S155" s="27"/>
      <c r="T155" s="5"/>
      <c r="U155" s="28"/>
      <c r="V155" s="19" t="str">
        <f>IF(L155="","",N(L155)-N(G155))</f>
        <v/>
      </c>
      <c r="X155" s="167"/>
      <c r="Y155" s="168"/>
      <c r="Z155" s="169"/>
      <c r="AA155" s="170"/>
      <c r="AB155" s="171"/>
      <c r="AC155" s="168"/>
      <c r="AD155" s="169"/>
      <c r="AE155" s="172"/>
    </row>
    <row r="156" spans="1:31" ht="16.899999999999999" customHeight="1">
      <c r="A156" s="25"/>
      <c r="B156" s="45"/>
      <c r="C156" s="20" t="str">
        <f>IF(P156="","",IF(P156&lt;0,"▲"&amp;TEXT(ABS(ROUNDDOWN(P156,0)),"#,##0"),TEXT(ROUNDDOWN(P156,0),"#,##0")))</f>
        <v>1</v>
      </c>
      <c r="D156" s="60" t="str">
        <f>IF(P156="","",IF(OR(Q156="",Q156=0)=TRUE,"",RIGHT(FIXED(ABS(P156-ROUNDDOWN(P156,0)),Q156),LEN(FIXED(ABS(P156-ROUNDDOWN(P156,0)),Q156))-2)))</f>
        <v>0</v>
      </c>
      <c r="E156" s="21" t="s">
        <v>2</v>
      </c>
      <c r="F156" s="240" t="str">
        <f>IF(R156="","",R156)</f>
        <v/>
      </c>
      <c r="G156" s="225" t="str">
        <f>IF(P156*R156=0,"",ROUNDDOWN(R156*P156,0))</f>
        <v/>
      </c>
      <c r="H156" s="24"/>
      <c r="I156" s="60"/>
      <c r="J156" s="54"/>
      <c r="K156" s="241"/>
      <c r="L156" s="241"/>
      <c r="M156" s="257"/>
      <c r="N156" s="29"/>
      <c r="P156" s="25">
        <v>1</v>
      </c>
      <c r="Q156" s="4">
        <v>1</v>
      </c>
      <c r="R156" s="79"/>
      <c r="S156" s="25"/>
      <c r="T156" s="4"/>
      <c r="U156" s="26"/>
      <c r="V156" s="19" t="str">
        <f>IF(L156="","",N(L156)-N(G156))</f>
        <v/>
      </c>
      <c r="X156" s="162"/>
      <c r="Y156" s="163"/>
      <c r="Z156" s="155"/>
      <c r="AA156" s="164"/>
      <c r="AB156" s="165"/>
      <c r="AC156" s="163"/>
      <c r="AD156" s="155"/>
      <c r="AE156" s="166"/>
    </row>
    <row r="157" spans="1:31" ht="16.899999999999999" customHeight="1">
      <c r="A157" s="27"/>
      <c r="B157" s="7"/>
      <c r="C157" s="11"/>
      <c r="D157" s="61"/>
      <c r="E157" s="12"/>
      <c r="F157" s="238"/>
      <c r="G157" s="224"/>
      <c r="H157" s="15"/>
      <c r="I157" s="61"/>
      <c r="J157" s="53"/>
      <c r="K157" s="239"/>
      <c r="L157" s="239"/>
      <c r="M157" s="259"/>
      <c r="N157" s="29"/>
      <c r="P157" s="27"/>
      <c r="Q157" s="5"/>
      <c r="R157" s="28"/>
      <c r="S157" s="27"/>
      <c r="T157" s="5"/>
      <c r="U157" s="28"/>
      <c r="V157" s="19" t="str">
        <f>IF(L157="","",N(L157)-N(G157))</f>
        <v/>
      </c>
      <c r="X157" s="167"/>
      <c r="Y157" s="168"/>
      <c r="Z157" s="169"/>
      <c r="AA157" s="170"/>
      <c r="AB157" s="171"/>
      <c r="AC157" s="168"/>
      <c r="AD157" s="169"/>
      <c r="AE157" s="172"/>
    </row>
    <row r="158" spans="1:31" ht="16.899999999999999" customHeight="1">
      <c r="A158" s="25"/>
      <c r="B158" s="45"/>
      <c r="C158" s="20" t="str">
        <f>IF(P158="","",IF(P158&lt;0,"▲"&amp;TEXT(ABS(ROUNDDOWN(P158,0)),"#,##0"),TEXT(ROUNDDOWN(P158,0),"#,##0")))</f>
        <v>1</v>
      </c>
      <c r="D158" s="60" t="str">
        <f>IF(P158="","",IF(OR(Q158="",Q158=0)=TRUE,"",RIGHT(FIXED(ABS(P158-ROUNDDOWN(P158,0)),Q158),LEN(FIXED(ABS(P158-ROUNDDOWN(P158,0)),Q158))-2)))</f>
        <v>0</v>
      </c>
      <c r="E158" s="21" t="s">
        <v>2</v>
      </c>
      <c r="F158" s="240" t="str">
        <f>IF(R158="","",R158)</f>
        <v/>
      </c>
      <c r="G158" s="225" t="str">
        <f>IF(P158*R158=0,"",ROUNDDOWN(R158*P158,0))</f>
        <v/>
      </c>
      <c r="H158" s="24"/>
      <c r="I158" s="60"/>
      <c r="J158" s="54"/>
      <c r="K158" s="241"/>
      <c r="L158" s="241"/>
      <c r="M158" s="257"/>
      <c r="N158" s="29"/>
      <c r="P158" s="25">
        <v>1</v>
      </c>
      <c r="Q158" s="4">
        <v>1</v>
      </c>
      <c r="R158" s="79"/>
      <c r="S158" s="25"/>
      <c r="T158" s="4"/>
      <c r="U158" s="26"/>
      <c r="V158" s="19" t="str">
        <f>IF(L158="","",N(L158)-N(G158))</f>
        <v/>
      </c>
      <c r="X158" s="162"/>
      <c r="Y158" s="163"/>
      <c r="Z158" s="155"/>
      <c r="AA158" s="164"/>
      <c r="AB158" s="165"/>
      <c r="AC158" s="163"/>
      <c r="AD158" s="155"/>
      <c r="AE158" s="166"/>
    </row>
    <row r="159" spans="1:31" ht="16.899999999999999" customHeight="1">
      <c r="A159" s="27"/>
      <c r="B159" s="7"/>
      <c r="C159" s="15"/>
      <c r="D159" s="61"/>
      <c r="E159" s="12"/>
      <c r="F159" s="238"/>
      <c r="G159" s="224" t="str">
        <f>IF(P159*R159=0,"",ROUNDDOWN(R159*P159,0))</f>
        <v/>
      </c>
      <c r="H159" s="15"/>
      <c r="I159" s="61"/>
      <c r="J159" s="53"/>
      <c r="K159" s="239"/>
      <c r="L159" s="239"/>
      <c r="M159" s="259"/>
      <c r="N159" s="29"/>
      <c r="P159" s="27"/>
      <c r="Q159" s="5"/>
      <c r="R159" s="28"/>
      <c r="S159" s="27"/>
      <c r="T159" s="5"/>
      <c r="U159" s="28"/>
      <c r="V159" s="19" t="str">
        <f t="shared" si="96"/>
        <v/>
      </c>
      <c r="X159" s="167"/>
      <c r="Y159" s="168"/>
      <c r="Z159" s="169"/>
      <c r="AA159" s="170"/>
      <c r="AB159" s="171"/>
      <c r="AC159" s="168"/>
      <c r="AD159" s="169"/>
      <c r="AE159" s="172"/>
    </row>
    <row r="160" spans="1:31" ht="16.899999999999999" customHeight="1">
      <c r="A160" s="25"/>
      <c r="B160" s="45"/>
      <c r="C160" s="20" t="str">
        <f>IF(P160="","",IF(P160&lt;0,"▲"&amp;TEXT(ABS(ROUNDDOWN(P160,0)),"#,##0"),TEXT(ROUNDDOWN(P160,0),"#,##0")))</f>
        <v>1</v>
      </c>
      <c r="D160" s="60" t="str">
        <f>IF(P160="","",IF(OR(Q160="",Q160=0)=TRUE,"",RIGHT(FIXED(ABS(P160-ROUNDDOWN(P160,0)),Q160),LEN(FIXED(ABS(P160-ROUNDDOWN(P160,0)),Q160))-2)))</f>
        <v>0</v>
      </c>
      <c r="E160" s="21" t="s">
        <v>2</v>
      </c>
      <c r="F160" s="240" t="str">
        <f>IF(R160="","",R160)</f>
        <v/>
      </c>
      <c r="G160" s="225" t="str">
        <f>IF(P160*R160=0,"",ROUNDDOWN(R160*P160,0))</f>
        <v/>
      </c>
      <c r="H160" s="24"/>
      <c r="I160" s="60"/>
      <c r="J160" s="54"/>
      <c r="K160" s="241"/>
      <c r="L160" s="241"/>
      <c r="M160" s="257"/>
      <c r="N160" s="29"/>
      <c r="P160" s="25">
        <v>1</v>
      </c>
      <c r="Q160" s="4">
        <v>1</v>
      </c>
      <c r="R160" s="79"/>
      <c r="S160" s="25"/>
      <c r="T160" s="4"/>
      <c r="U160" s="26"/>
      <c r="V160" s="19" t="str">
        <f t="shared" si="96"/>
        <v/>
      </c>
      <c r="X160" s="162"/>
      <c r="Y160" s="163"/>
      <c r="Z160" s="155"/>
      <c r="AA160" s="164"/>
      <c r="AB160" s="165"/>
      <c r="AC160" s="163"/>
      <c r="AD160" s="155"/>
      <c r="AE160" s="166"/>
    </row>
    <row r="161" spans="1:31" ht="16.899999999999999" customHeight="1">
      <c r="A161" s="29"/>
      <c r="B161" s="46"/>
      <c r="C161" s="11"/>
      <c r="D161" s="61"/>
      <c r="E161" s="31"/>
      <c r="F161" s="238"/>
      <c r="G161" s="224"/>
      <c r="H161" s="15"/>
      <c r="I161" s="61"/>
      <c r="J161" s="53"/>
      <c r="K161" s="239"/>
      <c r="L161" s="239"/>
      <c r="M161" s="259"/>
      <c r="N161" s="29"/>
      <c r="P161" s="27"/>
      <c r="Q161" s="5"/>
      <c r="R161" s="28"/>
      <c r="S161" s="27"/>
      <c r="T161" s="5"/>
      <c r="U161" s="28"/>
      <c r="X161" s="167"/>
      <c r="Y161" s="168"/>
      <c r="Z161" s="169"/>
      <c r="AA161" s="170"/>
      <c r="AB161" s="171"/>
      <c r="AC161" s="168"/>
      <c r="AD161" s="169"/>
      <c r="AE161" s="172"/>
    </row>
    <row r="162" spans="1:31" ht="16.899999999999999" customHeight="1">
      <c r="A162" s="25"/>
      <c r="B162" s="45"/>
      <c r="C162" s="20" t="str">
        <f>IF(P162="","",IF(P162&lt;0,"▲"&amp;TEXT(ABS(ROUNDDOWN(P162,0)),"#,##0"),TEXT(ROUNDDOWN(P162,0),"#,##0")))</f>
        <v>1</v>
      </c>
      <c r="D162" s="60" t="str">
        <f>IF(P162="","",IF(OR(Q162="",Q162=0)=TRUE,"",RIGHT(FIXED(ABS(P162-ROUNDDOWN(P162,0)),Q162),LEN(FIXED(ABS(P162-ROUNDDOWN(P162,0)),Q162))-2)))</f>
        <v>0</v>
      </c>
      <c r="E162" s="21" t="s">
        <v>2</v>
      </c>
      <c r="F162" s="240" t="str">
        <f>IF(R162="","",R162)</f>
        <v/>
      </c>
      <c r="G162" s="225" t="str">
        <f t="shared" ref="G162" si="98">IF(P162*R162=0,"",ROUNDDOWN(R162*P162,0))</f>
        <v/>
      </c>
      <c r="H162" s="24"/>
      <c r="I162" s="60"/>
      <c r="J162" s="54"/>
      <c r="K162" s="241"/>
      <c r="L162" s="241"/>
      <c r="M162" s="257"/>
      <c r="N162" s="29"/>
      <c r="P162" s="25">
        <v>1</v>
      </c>
      <c r="Q162" s="4">
        <v>1</v>
      </c>
      <c r="R162" s="79"/>
      <c r="S162" s="25"/>
      <c r="T162" s="4"/>
      <c r="U162" s="26"/>
      <c r="X162" s="162"/>
      <c r="Y162" s="163"/>
      <c r="Z162" s="155"/>
      <c r="AA162" s="164"/>
      <c r="AB162" s="165"/>
      <c r="AC162" s="163"/>
      <c r="AD162" s="155"/>
      <c r="AE162" s="166"/>
    </row>
    <row r="163" spans="1:31" ht="16.899999999999999" customHeight="1">
      <c r="A163" s="29"/>
      <c r="B163" s="46"/>
      <c r="C163" s="11"/>
      <c r="D163" s="61"/>
      <c r="E163" s="31"/>
      <c r="F163" s="260"/>
      <c r="G163" s="263"/>
      <c r="H163" s="15"/>
      <c r="I163" s="61"/>
      <c r="J163" s="53"/>
      <c r="K163" s="239"/>
      <c r="L163" s="239"/>
      <c r="M163" s="259"/>
      <c r="N163" s="29"/>
      <c r="P163" s="27"/>
      <c r="Q163" s="5"/>
      <c r="R163" s="28"/>
      <c r="S163" s="27"/>
      <c r="T163" s="5"/>
      <c r="U163" s="28"/>
      <c r="V163" s="19" t="str">
        <f t="shared" si="96"/>
        <v/>
      </c>
      <c r="X163" s="167"/>
      <c r="Y163" s="168"/>
      <c r="Z163" s="169"/>
      <c r="AA163" s="170"/>
      <c r="AB163" s="171"/>
      <c r="AC163" s="168"/>
      <c r="AD163" s="169"/>
      <c r="AE163" s="172"/>
    </row>
    <row r="164" spans="1:31" ht="16.899999999999999" customHeight="1">
      <c r="A164" s="25"/>
      <c r="B164" s="45"/>
      <c r="C164" s="20" t="str">
        <f t="shared" ref="C164" si="99">IF(P164="","",IF(P164&lt;0,"▲"&amp;TEXT(ABS(ROUNDDOWN(P164,0)),"#,##0"),TEXT(ROUNDDOWN(P164,0),"#,##0")))</f>
        <v/>
      </c>
      <c r="D164" s="60" t="str">
        <f t="shared" ref="D164" si="100">IF(P164="","",IF(OR(Q164="",Q164=0)=TRUE,"",RIGHT(FIXED(ABS(P164-ROUNDDOWN(P164,0)),Q164),LEN(FIXED(ABS(P164-ROUNDDOWN(P164,0)),Q164))-2)))</f>
        <v/>
      </c>
      <c r="E164" s="21"/>
      <c r="F164" s="240"/>
      <c r="G164" s="225"/>
      <c r="H164" s="24"/>
      <c r="I164" s="60"/>
      <c r="J164" s="54"/>
      <c r="K164" s="241"/>
      <c r="L164" s="241"/>
      <c r="M164" s="257"/>
      <c r="N164" s="29"/>
      <c r="P164" s="29"/>
      <c r="Q164" s="3"/>
      <c r="R164" s="30"/>
      <c r="S164" s="29"/>
      <c r="T164" s="3"/>
      <c r="U164" s="30"/>
      <c r="V164" s="19" t="str">
        <f t="shared" si="96"/>
        <v/>
      </c>
      <c r="X164" s="162"/>
      <c r="Y164" s="163"/>
      <c r="Z164" s="155"/>
      <c r="AA164" s="164"/>
      <c r="AB164" s="165"/>
      <c r="AC164" s="163"/>
      <c r="AD164" s="155"/>
      <c r="AE164" s="166"/>
    </row>
    <row r="165" spans="1:31" ht="16.899999999999999" customHeight="1">
      <c r="A165" s="29"/>
      <c r="B165" s="46"/>
      <c r="C165" s="11"/>
      <c r="D165" s="61"/>
      <c r="E165" s="31"/>
      <c r="F165" s="260"/>
      <c r="G165" s="263"/>
      <c r="H165" s="15"/>
      <c r="I165" s="61"/>
      <c r="J165" s="53"/>
      <c r="K165" s="239"/>
      <c r="L165" s="239"/>
      <c r="M165" s="259"/>
      <c r="P165" s="27"/>
      <c r="Q165" s="5"/>
      <c r="R165" s="28"/>
      <c r="S165" s="27"/>
      <c r="T165" s="5"/>
      <c r="U165" s="28"/>
      <c r="V165" s="19" t="str">
        <f t="shared" si="96"/>
        <v/>
      </c>
      <c r="X165" s="167"/>
      <c r="Y165" s="168"/>
      <c r="Z165" s="169"/>
      <c r="AA165" s="170"/>
      <c r="AB165" s="171"/>
      <c r="AC165" s="168"/>
      <c r="AD165" s="169"/>
      <c r="AE165" s="172"/>
    </row>
    <row r="166" spans="1:31" ht="16.899999999999999" customHeight="1">
      <c r="A166" s="25"/>
      <c r="B166" s="45"/>
      <c r="C166" s="20" t="str">
        <f t="shared" ref="C166" si="101">IF(P166="","",IF(P166&lt;0,"▲"&amp;TEXT(ABS(ROUNDDOWN(P166,0)),"#,##0"),TEXT(ROUNDDOWN(P166,0),"#,##0")))</f>
        <v/>
      </c>
      <c r="D166" s="60" t="str">
        <f t="shared" ref="D166" si="102">IF(P166="","",IF(OR(Q166="",Q166=0)=TRUE,"",RIGHT(FIXED(ABS(P166-ROUNDDOWN(P166,0)),Q166),LEN(FIXED(ABS(P166-ROUNDDOWN(P166,0)),Q166))-2)))</f>
        <v/>
      </c>
      <c r="E166" s="21"/>
      <c r="F166" s="240"/>
      <c r="G166" s="225"/>
      <c r="H166" s="24"/>
      <c r="I166" s="60"/>
      <c r="J166" s="54"/>
      <c r="K166" s="241"/>
      <c r="L166" s="241"/>
      <c r="M166" s="255"/>
      <c r="P166" s="25"/>
      <c r="Q166" s="4"/>
      <c r="R166" s="26"/>
      <c r="S166" s="25"/>
      <c r="T166" s="4"/>
      <c r="U166" s="26"/>
      <c r="V166" s="19" t="str">
        <f t="shared" si="96"/>
        <v/>
      </c>
      <c r="X166" s="162"/>
      <c r="Y166" s="163"/>
      <c r="Z166" s="155"/>
      <c r="AA166" s="164"/>
      <c r="AB166" s="165"/>
      <c r="AC166" s="163"/>
      <c r="AD166" s="155"/>
      <c r="AE166" s="166"/>
    </row>
    <row r="167" spans="1:31" ht="16.899999999999999" customHeight="1">
      <c r="A167" s="29"/>
      <c r="B167" s="46"/>
      <c r="C167" s="11"/>
      <c r="D167" s="61"/>
      <c r="E167" s="31"/>
      <c r="F167" s="260"/>
      <c r="G167" s="263"/>
      <c r="H167" s="15"/>
      <c r="I167" s="61"/>
      <c r="J167" s="53"/>
      <c r="K167" s="239"/>
      <c r="L167" s="239"/>
      <c r="M167" s="256"/>
      <c r="P167" s="29"/>
      <c r="Q167" s="3"/>
      <c r="R167" s="30"/>
      <c r="S167" s="29"/>
      <c r="T167" s="3"/>
      <c r="U167" s="30"/>
      <c r="X167" s="167"/>
      <c r="Y167" s="168"/>
      <c r="Z167" s="169"/>
      <c r="AA167" s="170"/>
      <c r="AB167" s="171"/>
      <c r="AC167" s="168"/>
      <c r="AD167" s="169"/>
      <c r="AE167" s="172"/>
    </row>
    <row r="168" spans="1:31" ht="16.899999999999999" customHeight="1">
      <c r="A168" s="25"/>
      <c r="B168" s="45"/>
      <c r="C168" s="20" t="str">
        <f t="shared" ref="C168" si="103">IF(P168="","",IF(P168&lt;0,"▲"&amp;TEXT(ABS(ROUNDDOWN(P168,0)),"#,##0"),TEXT(ROUNDDOWN(P168,0),"#,##0")))</f>
        <v/>
      </c>
      <c r="D168" s="60" t="str">
        <f t="shared" ref="D168" si="104">IF(P168="","",IF(OR(Q168="",Q168=0)=TRUE,"",RIGHT(FIXED(ABS(P168-ROUNDDOWN(P168,0)),Q168),LEN(FIXED(ABS(P168-ROUNDDOWN(P168,0)),Q168))-2)))</f>
        <v/>
      </c>
      <c r="E168" s="21"/>
      <c r="F168" s="240"/>
      <c r="G168" s="225"/>
      <c r="H168" s="24"/>
      <c r="I168" s="60"/>
      <c r="J168" s="54"/>
      <c r="K168" s="241"/>
      <c r="L168" s="241"/>
      <c r="M168" s="255"/>
      <c r="P168" s="29"/>
      <c r="Q168" s="3"/>
      <c r="R168" s="30"/>
      <c r="S168" s="29"/>
      <c r="T168" s="3"/>
      <c r="U168" s="30"/>
      <c r="X168" s="162"/>
      <c r="Y168" s="163"/>
      <c r="Z168" s="155"/>
      <c r="AA168" s="164"/>
      <c r="AB168" s="165"/>
      <c r="AC168" s="163"/>
      <c r="AD168" s="155"/>
      <c r="AE168" s="166"/>
    </row>
    <row r="169" spans="1:31" ht="16.899999999999999" customHeight="1">
      <c r="A169" s="29"/>
      <c r="B169" s="46"/>
      <c r="C169" s="11"/>
      <c r="D169" s="61"/>
      <c r="E169" s="31"/>
      <c r="F169" s="260"/>
      <c r="G169" s="263" t="str">
        <f>IF(P169*R169=0,"",ROUNDDOWN(R169*P169,0))</f>
        <v/>
      </c>
      <c r="H169" s="15" t="str">
        <f>IF(S169="","",IF(S169&lt;0,"▲"&amp;TEXT(ABS(ROUNDDOWN(S169,0)),"#,##0"),TEXT(ROUNDDOWN(S169,0),"#,##0")))</f>
        <v/>
      </c>
      <c r="I169" s="61" t="str">
        <f>IF(U169="","",IF(OR(T169="",T169=0)=TRUE,"",RIGHT(FIXED(ABS(S169-ROUNDDOWN(S169,0)),T169),LEN(FIXED(ABS(S169-ROUNDDOWN(S169,0)),T169))-2)))</f>
        <v/>
      </c>
      <c r="J169" s="53"/>
      <c r="K169" s="239"/>
      <c r="L169" s="239"/>
      <c r="M169" s="256"/>
      <c r="P169" s="27"/>
      <c r="Q169" s="5"/>
      <c r="R169" s="28"/>
      <c r="S169" s="27"/>
      <c r="T169" s="5"/>
      <c r="U169" s="28"/>
      <c r="V169" s="19" t="str">
        <f>IF(L169="","",N(L169)-N(G169))</f>
        <v/>
      </c>
      <c r="X169" s="167"/>
      <c r="Y169" s="168"/>
      <c r="Z169" s="169"/>
      <c r="AA169" s="170"/>
      <c r="AB169" s="171"/>
      <c r="AC169" s="168"/>
      <c r="AD169" s="169"/>
      <c r="AE169" s="172"/>
    </row>
    <row r="170" spans="1:31" ht="16.5" customHeight="1" thickBot="1">
      <c r="A170" s="51" t="s">
        <v>49</v>
      </c>
      <c r="B170" s="199"/>
      <c r="C170" s="20" t="str">
        <f t="shared" ref="C170" si="105">IF(P170="","",IF(P170&lt;0,"▲"&amp;TEXT(ABS(ROUNDDOWN(P170,0)),"#,##0"),TEXT(ROUNDDOWN(P170,0),"#,##0")))</f>
        <v/>
      </c>
      <c r="D170" s="60" t="str">
        <f t="shared" ref="D170" si="106">IF(P170="","",IF(OR(Q170="",Q170=0)=TRUE,"",RIGHT(FIXED(ABS(P170-ROUNDDOWN(P170,0)),Q170),LEN(FIXED(ABS(P170-ROUNDDOWN(P170,0)),Q170))-2)))</f>
        <v/>
      </c>
      <c r="E170" s="36"/>
      <c r="F170" s="235" t="str">
        <f>IF(R170="","",R170)</f>
        <v/>
      </c>
      <c r="G170" s="236">
        <f>SUM(G145:G168)</f>
        <v>0</v>
      </c>
      <c r="H170" s="201" t="str">
        <f>IF(S170="","",IF(S170&lt;0,"▲"&amp;TEXT(ABS(ROUNDDOWN(S170,0)),"#,##0"),TEXT(ROUNDDOWN(S170,0),"#,##0")))</f>
        <v/>
      </c>
      <c r="I170" s="62" t="str">
        <f>IF(T170="","",IF(OR(T170="",T170=0)=TRUE,"",RIGHT(FIXED(ABS(S170-ROUNDDOWN(S170,0)),T170),LEN(FIXED(ABS(S170-ROUNDDOWN(S170,0)),T170))-2)))</f>
        <v/>
      </c>
      <c r="J170" s="55"/>
      <c r="K170" s="237" t="str">
        <f>IF(U170="","",U170)</f>
        <v/>
      </c>
      <c r="L170" s="283">
        <f>SUM(L145:L168)</f>
        <v>0</v>
      </c>
      <c r="M170" s="284"/>
      <c r="P170" s="39"/>
      <c r="Q170" s="6"/>
      <c r="R170" s="40"/>
      <c r="S170" s="39"/>
      <c r="T170" s="6"/>
      <c r="U170" s="40"/>
      <c r="V170" s="19">
        <f>IF(L170="","",N(L170)-N(G170))</f>
        <v>0</v>
      </c>
      <c r="X170" s="173"/>
      <c r="Y170" s="174"/>
      <c r="Z170" s="175"/>
      <c r="AA170" s="176"/>
      <c r="AB170" s="177"/>
      <c r="AC170" s="174"/>
      <c r="AD170" s="175"/>
      <c r="AE170" s="178"/>
    </row>
  </sheetData>
  <mergeCells count="11">
    <mergeCell ref="N59:N80"/>
    <mergeCell ref="S1:U1"/>
    <mergeCell ref="V1:V2"/>
    <mergeCell ref="C2:D2"/>
    <mergeCell ref="H2:I2"/>
    <mergeCell ref="P1:R1"/>
    <mergeCell ref="A1:A2"/>
    <mergeCell ref="B1:B2"/>
    <mergeCell ref="C1:G1"/>
    <mergeCell ref="H1:L1"/>
    <mergeCell ref="M1:M2"/>
  </mergeCells>
  <phoneticPr fontId="5"/>
  <printOptions horizontalCentered="1" verticalCentered="1"/>
  <pageMargins left="0.19685039370078741" right="0.19685039370078741" top="1.2598425196850394" bottom="0.59055118110236227" header="1.0236220472440944" footer="0.31496062992125984"/>
  <pageSetup paperSize="9" firstPageNumber="3" orientation="landscape" r:id="rId1"/>
  <headerFooter scaleWithDoc="0" alignWithMargins="0">
    <oddHeader>&amp;L山田大橋団地100・200・300棟浄化槽改修工事&amp;R&amp;A</oddHeader>
    <oddFooter>&amp;RP.&amp;P</oddFooter>
    <firstHeader>&amp;R山田大橋団地200棟屋上・外壁改修工事</firstHeader>
    <firstFooter>&amp;RP.&amp;P</firstFooter>
  </headerFooter>
  <rowBreaks count="5" manualBreakCount="5">
    <brk id="30" max="12" man="1"/>
    <brk id="58" max="12" man="1"/>
    <brk id="86" max="12" man="1"/>
    <brk id="114" max="12" man="1"/>
    <brk id="142" max="12" man="1"/>
  </rowBreaks>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rgb="FF92D050"/>
  </sheetPr>
  <dimension ref="A1:AE90"/>
  <sheetViews>
    <sheetView view="pageBreakPreview" zoomScale="80" zoomScaleNormal="75" zoomScaleSheetLayoutView="80" workbookViewId="0">
      <selection activeCell="B21" sqref="B21:B22"/>
    </sheetView>
  </sheetViews>
  <sheetFormatPr defaultColWidth="8.875" defaultRowHeight="16.899999999999999" customHeight="1"/>
  <cols>
    <col min="1" max="1" width="20.25" style="2" customWidth="1"/>
    <col min="2" max="2" width="21.5" style="2" customWidth="1"/>
    <col min="3" max="3" width="6.125" style="8" customWidth="1"/>
    <col min="4" max="4" width="3.5" style="41" customWidth="1"/>
    <col min="5" max="5" width="4.25" style="42" customWidth="1"/>
    <col min="6" max="6" width="8.5" style="43" customWidth="1"/>
    <col min="7" max="7" width="11.625" style="44" customWidth="1"/>
    <col min="8" max="8" width="6.125" style="8" customWidth="1"/>
    <col min="9" max="9" width="3.5" style="8" customWidth="1"/>
    <col min="10" max="10" width="4.25" style="9" customWidth="1"/>
    <col min="11" max="11" width="8.5" style="8" customWidth="1"/>
    <col min="12" max="12" width="11.625" style="8" customWidth="1"/>
    <col min="13" max="13" width="30" style="2" customWidth="1"/>
    <col min="14" max="14" width="0.875" style="8" customWidth="1"/>
    <col min="15" max="15" width="3.25" style="8" customWidth="1"/>
    <col min="16" max="16" width="9.5" style="8" customWidth="1"/>
    <col min="17" max="17" width="9.25" style="8" bestFit="1" customWidth="1"/>
    <col min="18" max="18" width="10.5" style="10" customWidth="1"/>
    <col min="19" max="19" width="9.5" style="8" customWidth="1"/>
    <col min="20" max="20" width="9.25" style="8" bestFit="1" customWidth="1"/>
    <col min="21" max="21" width="9.875" style="10" customWidth="1"/>
    <col min="22" max="22" width="13.25" style="19" customWidth="1"/>
    <col min="23" max="16384" width="8.875" style="10"/>
  </cols>
  <sheetData>
    <row r="1" spans="1:31" ht="16.899999999999999" customHeight="1">
      <c r="A1" s="464" t="s">
        <v>4</v>
      </c>
      <c r="B1" s="466" t="s">
        <v>5</v>
      </c>
      <c r="C1" s="468" t="s">
        <v>6</v>
      </c>
      <c r="D1" s="468"/>
      <c r="E1" s="468"/>
      <c r="F1" s="468"/>
      <c r="G1" s="468"/>
      <c r="H1" s="469" t="s">
        <v>7</v>
      </c>
      <c r="I1" s="469"/>
      <c r="J1" s="469"/>
      <c r="K1" s="469"/>
      <c r="L1" s="469"/>
      <c r="M1" s="460" t="s">
        <v>8</v>
      </c>
      <c r="P1" s="471" t="s">
        <v>9</v>
      </c>
      <c r="Q1" s="471"/>
      <c r="R1" s="471"/>
      <c r="S1" s="471" t="s">
        <v>10</v>
      </c>
      <c r="T1" s="471"/>
      <c r="U1" s="471"/>
      <c r="V1" s="472" t="s">
        <v>11</v>
      </c>
      <c r="X1" s="143" t="s">
        <v>75</v>
      </c>
      <c r="Y1" s="144"/>
      <c r="Z1" s="145" t="s">
        <v>77</v>
      </c>
      <c r="AA1" s="146"/>
      <c r="AB1" s="147" t="s">
        <v>76</v>
      </c>
      <c r="AC1" s="144"/>
      <c r="AD1" s="145" t="s">
        <v>79</v>
      </c>
      <c r="AE1" s="148"/>
    </row>
    <row r="2" spans="1:31" ht="16.899999999999999" customHeight="1" thickBot="1">
      <c r="A2" s="465"/>
      <c r="B2" s="467"/>
      <c r="C2" s="457" t="s">
        <v>12</v>
      </c>
      <c r="D2" s="457"/>
      <c r="E2" s="92" t="s">
        <v>13</v>
      </c>
      <c r="F2" s="67" t="s">
        <v>14</v>
      </c>
      <c r="G2" s="68" t="s">
        <v>15</v>
      </c>
      <c r="H2" s="457" t="s">
        <v>12</v>
      </c>
      <c r="I2" s="457"/>
      <c r="J2" s="92" t="s">
        <v>13</v>
      </c>
      <c r="K2" s="92" t="s">
        <v>14</v>
      </c>
      <c r="L2" s="92" t="s">
        <v>15</v>
      </c>
      <c r="M2" s="461"/>
      <c r="P2" s="9" t="s">
        <v>16</v>
      </c>
      <c r="Q2" s="9" t="s">
        <v>17</v>
      </c>
      <c r="R2" s="69" t="s">
        <v>18</v>
      </c>
      <c r="S2" s="9" t="s">
        <v>16</v>
      </c>
      <c r="T2" s="9" t="s">
        <v>17</v>
      </c>
      <c r="U2" s="69" t="s">
        <v>18</v>
      </c>
      <c r="V2" s="472"/>
      <c r="X2" s="149" t="s">
        <v>52</v>
      </c>
      <c r="Y2" s="150" t="s">
        <v>53</v>
      </c>
      <c r="Z2" s="151" t="s">
        <v>52</v>
      </c>
      <c r="AA2" s="152" t="s">
        <v>53</v>
      </c>
      <c r="AB2" s="153" t="s">
        <v>52</v>
      </c>
      <c r="AC2" s="150" t="s">
        <v>53</v>
      </c>
      <c r="AD2" s="151" t="s">
        <v>52</v>
      </c>
      <c r="AE2" s="154" t="s">
        <v>53</v>
      </c>
    </row>
    <row r="3" spans="1:31" ht="16.899999999999999" customHeight="1">
      <c r="A3" s="27"/>
      <c r="B3" s="7"/>
      <c r="C3" s="249" t="str">
        <f>IF(P3="","",IF(P3&lt;0,"▲"&amp;TEXT(ABS(ROUNDDOWN(P3,0)),"#,##0"),TEXT(ROUNDDOWN(P3,0),"#,##0")))</f>
        <v/>
      </c>
      <c r="D3" s="59" t="str">
        <f>IF(P3="","",IF(OR(Q3="",Q3=0)=TRUE,"",RIGHT(FIXED(ABS(P3-ROUNDDOWN(P3,0)),Q3),LEN(FIXED(ABS(P3-ROUNDDOWN(P3,0)),Q3))-2)))</f>
        <v/>
      </c>
      <c r="E3" s="250"/>
      <c r="F3" s="251"/>
      <c r="G3" s="265" t="str">
        <f>IF(P3*R3=0,"",ROUNDDOWN(R3*P3,0))</f>
        <v/>
      </c>
      <c r="H3" s="249"/>
      <c r="I3" s="59"/>
      <c r="J3" s="252"/>
      <c r="K3" s="253"/>
      <c r="L3" s="253"/>
      <c r="M3" s="254"/>
      <c r="N3" s="470"/>
      <c r="P3" s="16"/>
      <c r="Q3" s="17"/>
      <c r="R3" s="18"/>
      <c r="S3" s="16"/>
      <c r="T3" s="17"/>
      <c r="U3" s="18"/>
      <c r="V3" s="19" t="str">
        <f t="shared" ref="V3:V24" si="0">IF(L3="","",N(L3)-N(G3))</f>
        <v/>
      </c>
      <c r="X3" s="156"/>
      <c r="Y3" s="157"/>
      <c r="Z3" s="158"/>
      <c r="AA3" s="159"/>
      <c r="AB3" s="160"/>
      <c r="AC3" s="157"/>
      <c r="AD3" s="158"/>
      <c r="AE3" s="161"/>
    </row>
    <row r="4" spans="1:31" ht="16.899999999999999" customHeight="1">
      <c r="A4" s="25" t="str">
        <f>'Ａ．機械設備工事'!A44</f>
        <v>（屋外汚水桝　A～M）</v>
      </c>
      <c r="B4" s="45"/>
      <c r="C4" s="20" t="str">
        <f>IF(P4="","",IF(P4&lt;0,"▲"&amp;TEXT(ABS(ROUNDDOWN(P4,0)),"#,##0"),TEXT(ROUNDDOWN(P4,0),"#,##0")))</f>
        <v>1</v>
      </c>
      <c r="D4" s="60" t="str">
        <f>IF(P4="","",IF(OR(Q4="",Q4=0)=TRUE,"",RIGHT(FIXED(ABS(P4-ROUNDDOWN(P4,0)),Q4),LEN(FIXED(ABS(P4-ROUNDDOWN(P4,0)),Q4))-2)))</f>
        <v>0</v>
      </c>
      <c r="E4" s="21" t="s">
        <v>56</v>
      </c>
      <c r="F4" s="240" t="str">
        <f>IF(R4="","",R4)</f>
        <v/>
      </c>
      <c r="G4" s="225"/>
      <c r="H4" s="24"/>
      <c r="I4" s="60"/>
      <c r="J4" s="54"/>
      <c r="K4" s="241"/>
      <c r="L4" s="241"/>
      <c r="M4" s="1">
        <f>'Ａ．機械設備工事'!M44</f>
        <v>0</v>
      </c>
      <c r="N4" s="470"/>
      <c r="P4" s="25">
        <v>1</v>
      </c>
      <c r="Q4" s="4">
        <v>1</v>
      </c>
      <c r="R4" s="26"/>
      <c r="S4" s="25"/>
      <c r="T4" s="4"/>
      <c r="U4" s="26"/>
      <c r="V4" s="19" t="str">
        <f t="shared" si="0"/>
        <v/>
      </c>
      <c r="X4" s="162"/>
      <c r="Y4" s="163"/>
      <c r="Z4" s="155"/>
      <c r="AA4" s="164"/>
      <c r="AB4" s="165"/>
      <c r="AC4" s="163"/>
      <c r="AD4" s="155"/>
      <c r="AE4" s="166"/>
    </row>
    <row r="5" spans="1:31" ht="16.899999999999999" customHeight="1">
      <c r="A5" s="27"/>
      <c r="B5" s="7"/>
      <c r="C5" s="11" t="str">
        <f t="shared" ref="C5:C28" si="1">IF(P5="","",IF(P5&lt;0,"▲"&amp;TEXT(ABS(ROUNDDOWN(P5,0)),"#,##0"),TEXT(ROUNDDOWN(P5,0),"#,##0")))</f>
        <v/>
      </c>
      <c r="D5" s="61" t="str">
        <f t="shared" ref="D5:D28" si="2">IF(P5="","",IF(OR(Q5="",Q5=0)=TRUE,"",RIGHT(FIXED(ABS(P5-ROUNDDOWN(P5,0)),Q5),LEN(FIXED(ABS(P5-ROUNDDOWN(P5,0)),Q5))-2)))</f>
        <v/>
      </c>
      <c r="E5" s="12"/>
      <c r="F5" s="238"/>
      <c r="G5" s="224" t="str">
        <f>IF(P5*R5=0,"",ROUNDDOWN(R5*P5,0))</f>
        <v/>
      </c>
      <c r="H5" s="15"/>
      <c r="I5" s="61"/>
      <c r="J5" s="53"/>
      <c r="K5" s="239"/>
      <c r="L5" s="239"/>
      <c r="M5" s="71"/>
      <c r="N5" s="470"/>
      <c r="P5" s="27"/>
      <c r="Q5" s="5"/>
      <c r="R5" s="28"/>
      <c r="S5" s="27"/>
      <c r="T5" s="5"/>
      <c r="U5" s="28"/>
      <c r="V5" s="19" t="str">
        <f t="shared" si="0"/>
        <v/>
      </c>
      <c r="X5" s="167"/>
      <c r="Y5" s="168"/>
      <c r="Z5" s="169"/>
      <c r="AA5" s="170"/>
      <c r="AB5" s="171"/>
      <c r="AC5" s="168"/>
      <c r="AD5" s="169"/>
      <c r="AE5" s="172"/>
    </row>
    <row r="6" spans="1:31" ht="16.899999999999999" customHeight="1">
      <c r="A6" s="25"/>
      <c r="B6" s="45"/>
      <c r="C6" s="20" t="str">
        <f t="shared" si="1"/>
        <v/>
      </c>
      <c r="D6" s="60" t="str">
        <f t="shared" si="2"/>
        <v/>
      </c>
      <c r="E6" s="21"/>
      <c r="F6" s="240" t="str">
        <f>IF(R6="","",R6)</f>
        <v/>
      </c>
      <c r="G6" s="225" t="str">
        <f>IF(P6*R6=0,"",ROUNDDOWN(R6*P6,0))</f>
        <v/>
      </c>
      <c r="H6" s="24"/>
      <c r="I6" s="60"/>
      <c r="J6" s="54"/>
      <c r="K6" s="241"/>
      <c r="L6" s="241"/>
      <c r="M6" s="1"/>
      <c r="N6" s="470"/>
      <c r="P6" s="25"/>
      <c r="Q6" s="4"/>
      <c r="R6" s="26"/>
      <c r="S6" s="25"/>
      <c r="T6" s="4"/>
      <c r="U6" s="26"/>
      <c r="V6" s="19" t="str">
        <f t="shared" si="0"/>
        <v/>
      </c>
      <c r="X6" s="162"/>
      <c r="Y6" s="163"/>
      <c r="Z6" s="155"/>
      <c r="AA6" s="164"/>
      <c r="AB6" s="165"/>
      <c r="AC6" s="163"/>
      <c r="AD6" s="155"/>
      <c r="AE6" s="166"/>
    </row>
    <row r="7" spans="1:31" ht="16.899999999999999" customHeight="1">
      <c r="A7" s="29"/>
      <c r="B7" s="7"/>
      <c r="C7" s="11" t="str">
        <f t="shared" si="1"/>
        <v/>
      </c>
      <c r="D7" s="61" t="str">
        <f t="shared" si="2"/>
        <v/>
      </c>
      <c r="E7" s="12"/>
      <c r="F7" s="261"/>
      <c r="G7" s="224"/>
      <c r="H7" s="15"/>
      <c r="I7" s="61"/>
      <c r="J7" s="53"/>
      <c r="K7" s="242"/>
      <c r="L7" s="239"/>
      <c r="M7" s="71"/>
      <c r="N7" s="470"/>
      <c r="P7" s="27"/>
      <c r="Q7" s="5"/>
      <c r="R7" s="28"/>
      <c r="S7" s="27"/>
      <c r="T7" s="5"/>
      <c r="U7" s="28"/>
      <c r="V7" s="19" t="str">
        <f t="shared" si="0"/>
        <v/>
      </c>
      <c r="X7" s="167"/>
      <c r="Y7" s="168"/>
      <c r="Z7" s="169"/>
      <c r="AA7" s="170"/>
      <c r="AB7" s="171"/>
      <c r="AC7" s="168"/>
      <c r="AD7" s="169"/>
      <c r="AE7" s="172"/>
    </row>
    <row r="8" spans="1:31" ht="16.899999999999999" customHeight="1">
      <c r="A8" s="29"/>
      <c r="B8" s="45"/>
      <c r="C8" s="20" t="str">
        <f t="shared" si="1"/>
        <v>1,005</v>
      </c>
      <c r="D8" s="60" t="str">
        <f t="shared" si="2"/>
        <v>0</v>
      </c>
      <c r="E8" s="21" t="s">
        <v>54</v>
      </c>
      <c r="F8" s="240">
        <f>IF(R8="","",R8)</f>
        <v>1701</v>
      </c>
      <c r="G8" s="225">
        <f>IF(P8*R8=0,"",ROUNDDOWN(R8*P8,0))</f>
        <v>1709505</v>
      </c>
      <c r="H8" s="24"/>
      <c r="I8" s="60"/>
      <c r="J8" s="54"/>
      <c r="K8" s="243"/>
      <c r="L8" s="241"/>
      <c r="M8" s="257" t="s">
        <v>72</v>
      </c>
      <c r="N8" s="470"/>
      <c r="P8" s="25">
        <v>1005</v>
      </c>
      <c r="Q8" s="4">
        <v>1</v>
      </c>
      <c r="R8" s="142">
        <f>IF(SUM(Y8,AA8,AC8,AE8)=0,0,MIN(Y8,AA8,AC8,AE8))</f>
        <v>1701</v>
      </c>
      <c r="S8" s="25"/>
      <c r="T8" s="4"/>
      <c r="U8" s="26"/>
      <c r="V8" s="19" t="str">
        <f t="shared" si="0"/>
        <v/>
      </c>
      <c r="X8" s="162"/>
      <c r="Y8" s="163"/>
      <c r="Z8" s="155">
        <v>113</v>
      </c>
      <c r="AA8" s="164">
        <f>2080-(((2080-1700)/3)*2.7)</f>
        <v>1738</v>
      </c>
      <c r="AB8" s="165"/>
      <c r="AC8" s="163"/>
      <c r="AD8" s="155">
        <v>19</v>
      </c>
      <c r="AE8" s="166">
        <f>2160-(((2160-1650)/3)*2.7)</f>
        <v>1701</v>
      </c>
    </row>
    <row r="9" spans="1:31" ht="16.899999999999999" customHeight="1">
      <c r="A9" s="27"/>
      <c r="B9" s="7"/>
      <c r="C9" s="11" t="str">
        <f t="shared" si="1"/>
        <v/>
      </c>
      <c r="D9" s="61" t="str">
        <f t="shared" si="2"/>
        <v/>
      </c>
      <c r="E9" s="12"/>
      <c r="F9" s="261"/>
      <c r="G9" s="224"/>
      <c r="H9" s="15"/>
      <c r="I9" s="61"/>
      <c r="J9" s="53"/>
      <c r="K9" s="242"/>
      <c r="L9" s="239"/>
      <c r="M9" s="71"/>
      <c r="N9" s="470"/>
      <c r="P9" s="27"/>
      <c r="Q9" s="5"/>
      <c r="R9" s="28"/>
      <c r="S9" s="27"/>
      <c r="T9" s="5"/>
      <c r="U9" s="28"/>
      <c r="V9" s="19" t="str">
        <f t="shared" si="0"/>
        <v/>
      </c>
      <c r="X9" s="167"/>
      <c r="Y9" s="168"/>
      <c r="Z9" s="169"/>
      <c r="AA9" s="170"/>
      <c r="AB9" s="171"/>
      <c r="AC9" s="168"/>
      <c r="AD9" s="169"/>
      <c r="AE9" s="172"/>
    </row>
    <row r="10" spans="1:31" ht="16.899999999999999" customHeight="1">
      <c r="A10" s="25"/>
      <c r="B10" s="45"/>
      <c r="C10" s="20" t="str">
        <f t="shared" si="1"/>
        <v>189</v>
      </c>
      <c r="D10" s="60" t="str">
        <f t="shared" si="2"/>
        <v>0</v>
      </c>
      <c r="E10" s="21" t="s">
        <v>55</v>
      </c>
      <c r="F10" s="240">
        <f>IF(R10="","",R10)</f>
        <v>682</v>
      </c>
      <c r="G10" s="225">
        <f>IF(P10*R10=0,"",ROUNDDOWN(R10*P10,0))</f>
        <v>128898</v>
      </c>
      <c r="H10" s="24"/>
      <c r="I10" s="60"/>
      <c r="J10" s="54"/>
      <c r="K10" s="243"/>
      <c r="L10" s="241"/>
      <c r="M10" s="257" t="s">
        <v>71</v>
      </c>
      <c r="N10" s="470"/>
      <c r="P10" s="25">
        <v>189</v>
      </c>
      <c r="Q10" s="4">
        <v>1</v>
      </c>
      <c r="R10" s="142">
        <f>IF(SUM(Y10,AA10,AC10,AE10)=0,0,MIN(Y10,AA10,AC10,AE10))</f>
        <v>682</v>
      </c>
      <c r="S10" s="25"/>
      <c r="T10" s="4"/>
      <c r="U10" s="26"/>
      <c r="V10" s="19" t="str">
        <f t="shared" si="0"/>
        <v/>
      </c>
      <c r="X10" s="162"/>
      <c r="Y10" s="163"/>
      <c r="Z10" s="155">
        <v>115</v>
      </c>
      <c r="AA10" s="164">
        <f>990-(((990-850)/3)*2.7)</f>
        <v>864</v>
      </c>
      <c r="AB10" s="165"/>
      <c r="AC10" s="163"/>
      <c r="AD10" s="155">
        <v>21</v>
      </c>
      <c r="AE10" s="166">
        <f>880-(((880-660)/3)*2.7)</f>
        <v>682</v>
      </c>
    </row>
    <row r="11" spans="1:31" ht="16.899999999999999" customHeight="1">
      <c r="A11" s="27"/>
      <c r="B11" s="7"/>
      <c r="C11" s="11" t="str">
        <f t="shared" si="1"/>
        <v/>
      </c>
      <c r="D11" s="61" t="str">
        <f t="shared" si="2"/>
        <v/>
      </c>
      <c r="E11" s="12"/>
      <c r="F11" s="261"/>
      <c r="G11" s="224"/>
      <c r="H11" s="15"/>
      <c r="I11" s="61"/>
      <c r="J11" s="53"/>
      <c r="K11" s="242"/>
      <c r="L11" s="239"/>
      <c r="M11" s="71"/>
      <c r="N11" s="470"/>
      <c r="P11" s="27"/>
      <c r="Q11" s="5"/>
      <c r="R11" s="28"/>
      <c r="S11" s="27"/>
      <c r="T11" s="5"/>
      <c r="U11" s="28"/>
      <c r="V11" s="19" t="str">
        <f t="shared" si="0"/>
        <v/>
      </c>
      <c r="X11" s="167"/>
      <c r="Y11" s="168"/>
      <c r="Z11" s="169"/>
      <c r="AA11" s="170"/>
      <c r="AB11" s="171"/>
      <c r="AC11" s="168"/>
      <c r="AD11" s="169"/>
      <c r="AE11" s="172"/>
    </row>
    <row r="12" spans="1:31" ht="16.899999999999999" customHeight="1">
      <c r="A12" s="25"/>
      <c r="B12" s="45"/>
      <c r="C12" s="20" t="str">
        <f t="shared" si="1"/>
        <v>17</v>
      </c>
      <c r="D12" s="60" t="str">
        <f t="shared" si="2"/>
        <v>3</v>
      </c>
      <c r="E12" s="21" t="s">
        <v>54</v>
      </c>
      <c r="F12" s="240">
        <f>IF(R12="","",R12)</f>
        <v>300</v>
      </c>
      <c r="G12" s="225">
        <f>IF(P12*R12=0,"",ROUNDDOWN(R12*P12,0))</f>
        <v>5190</v>
      </c>
      <c r="H12" s="24"/>
      <c r="I12" s="60"/>
      <c r="J12" s="54"/>
      <c r="K12" s="243"/>
      <c r="L12" s="241"/>
      <c r="M12" s="257" t="s">
        <v>62</v>
      </c>
      <c r="N12" s="470"/>
      <c r="P12" s="25">
        <v>17.3</v>
      </c>
      <c r="Q12" s="4">
        <v>1</v>
      </c>
      <c r="R12" s="142">
        <f>IF(SUM(Y12,AA12,AC12,AE12)=0,0,MIN(Y12,AA12,AC12,AE12))</f>
        <v>300</v>
      </c>
      <c r="S12" s="25"/>
      <c r="T12" s="4"/>
      <c r="U12" s="26"/>
      <c r="V12" s="19" t="str">
        <f t="shared" si="0"/>
        <v/>
      </c>
      <c r="X12" s="162"/>
      <c r="Y12" s="163"/>
      <c r="Z12" s="155">
        <v>123</v>
      </c>
      <c r="AA12" s="164">
        <v>430</v>
      </c>
      <c r="AB12" s="165"/>
      <c r="AC12" s="163"/>
      <c r="AD12" s="155">
        <v>25</v>
      </c>
      <c r="AE12" s="166">
        <v>300</v>
      </c>
    </row>
    <row r="13" spans="1:31" ht="16.899999999999999" customHeight="1">
      <c r="A13" s="27"/>
      <c r="B13" s="7"/>
      <c r="C13" s="11" t="str">
        <f t="shared" si="1"/>
        <v/>
      </c>
      <c r="D13" s="61" t="str">
        <f t="shared" si="2"/>
        <v/>
      </c>
      <c r="E13" s="12"/>
      <c r="F13" s="261"/>
      <c r="G13" s="224"/>
      <c r="H13" s="15"/>
      <c r="I13" s="61"/>
      <c r="J13" s="53"/>
      <c r="K13" s="242"/>
      <c r="L13" s="239"/>
      <c r="M13" s="71"/>
      <c r="N13" s="470"/>
      <c r="P13" s="27"/>
      <c r="Q13" s="5"/>
      <c r="R13" s="28"/>
      <c r="S13" s="27"/>
      <c r="T13" s="5"/>
      <c r="U13" s="28"/>
      <c r="V13" s="19" t="str">
        <f t="shared" si="0"/>
        <v/>
      </c>
      <c r="X13" s="167"/>
      <c r="Y13" s="168"/>
      <c r="Z13" s="169"/>
      <c r="AA13" s="170"/>
      <c r="AB13" s="171"/>
      <c r="AC13" s="168"/>
      <c r="AD13" s="169"/>
      <c r="AE13" s="172"/>
    </row>
    <row r="14" spans="1:31" ht="16.899999999999999" customHeight="1">
      <c r="A14" s="25"/>
      <c r="B14" s="45"/>
      <c r="C14" s="20" t="str">
        <f t="shared" si="1"/>
        <v>57</v>
      </c>
      <c r="D14" s="60" t="str">
        <f t="shared" si="2"/>
        <v>0</v>
      </c>
      <c r="E14" s="21" t="s">
        <v>54</v>
      </c>
      <c r="F14" s="240">
        <f>IF(R14="","",R14)</f>
        <v>4920</v>
      </c>
      <c r="G14" s="225">
        <f>IF(P14*R14=0,"",ROUNDDOWN(R14*P14,0))</f>
        <v>280440</v>
      </c>
      <c r="H14" s="24"/>
      <c r="I14" s="60"/>
      <c r="J14" s="54"/>
      <c r="K14" s="243"/>
      <c r="L14" s="241"/>
      <c r="M14" s="257" t="s">
        <v>62</v>
      </c>
      <c r="N14" s="470"/>
      <c r="P14" s="25">
        <v>57</v>
      </c>
      <c r="Q14" s="4">
        <v>1</v>
      </c>
      <c r="R14" s="142">
        <f>IF(SUM(Y14,AA14,AC14,AE14)=0,0,MIN(Y14,AA14,AC14,AE14))</f>
        <v>4920</v>
      </c>
      <c r="S14" s="25"/>
      <c r="T14" s="4"/>
      <c r="U14" s="26"/>
      <c r="V14" s="19" t="str">
        <f t="shared" si="0"/>
        <v/>
      </c>
      <c r="X14" s="162"/>
      <c r="Y14" s="163"/>
      <c r="Z14" s="155"/>
      <c r="AA14" s="164"/>
      <c r="AB14" s="165"/>
      <c r="AC14" s="163"/>
      <c r="AD14" s="155">
        <v>25</v>
      </c>
      <c r="AE14" s="166">
        <v>4920</v>
      </c>
    </row>
    <row r="15" spans="1:31" ht="16.899999999999999" customHeight="1">
      <c r="A15" s="27"/>
      <c r="B15" s="46"/>
      <c r="C15" s="11" t="str">
        <f t="shared" si="1"/>
        <v/>
      </c>
      <c r="D15" s="61" t="str">
        <f t="shared" si="2"/>
        <v/>
      </c>
      <c r="E15" s="12"/>
      <c r="F15" s="261"/>
      <c r="G15" s="224"/>
      <c r="H15" s="15"/>
      <c r="I15" s="61"/>
      <c r="J15" s="53"/>
      <c r="K15" s="242"/>
      <c r="L15" s="239"/>
      <c r="M15" s="71"/>
      <c r="N15" s="470"/>
      <c r="P15" s="27"/>
      <c r="Q15" s="5"/>
      <c r="R15" s="28"/>
      <c r="S15" s="27"/>
      <c r="T15" s="5"/>
      <c r="U15" s="28"/>
      <c r="V15" s="19" t="str">
        <f t="shared" si="0"/>
        <v/>
      </c>
      <c r="X15" s="120"/>
      <c r="Y15" s="129"/>
      <c r="Z15" s="123"/>
      <c r="AA15" s="132"/>
      <c r="AB15" s="126"/>
      <c r="AC15" s="129"/>
      <c r="AD15" s="123"/>
      <c r="AE15" s="135"/>
    </row>
    <row r="16" spans="1:31" ht="16.899999999999999" customHeight="1">
      <c r="A16" s="25"/>
      <c r="B16" s="45"/>
      <c r="C16" s="20" t="str">
        <f t="shared" si="1"/>
        <v>57</v>
      </c>
      <c r="D16" s="60" t="str">
        <f t="shared" si="2"/>
        <v>0</v>
      </c>
      <c r="E16" s="21" t="s">
        <v>54</v>
      </c>
      <c r="F16" s="240">
        <f>IF(R16="","",R16)</f>
        <v>3410</v>
      </c>
      <c r="G16" s="225">
        <f>IF(P16*R16=0,"",ROUNDDOWN(R16*P16,0))</f>
        <v>194370</v>
      </c>
      <c r="H16" s="24"/>
      <c r="I16" s="60"/>
      <c r="J16" s="54"/>
      <c r="K16" s="243"/>
      <c r="L16" s="241"/>
      <c r="M16" s="257" t="s">
        <v>62</v>
      </c>
      <c r="N16" s="470"/>
      <c r="P16" s="25">
        <v>57</v>
      </c>
      <c r="Q16" s="4">
        <v>1</v>
      </c>
      <c r="R16" s="142">
        <f>IF(SUM(Y16,AA16,AC16,AE16)=0,0,MIN(Y16,AA16,AC16,AE16))</f>
        <v>3410</v>
      </c>
      <c r="S16" s="25"/>
      <c r="T16" s="4"/>
      <c r="U16" s="26"/>
      <c r="V16" s="19" t="str">
        <f t="shared" si="0"/>
        <v/>
      </c>
      <c r="X16" s="119"/>
      <c r="Y16" s="128"/>
      <c r="Z16" s="155"/>
      <c r="AA16" s="164"/>
      <c r="AB16" s="165"/>
      <c r="AC16" s="163"/>
      <c r="AD16" s="155">
        <v>25</v>
      </c>
      <c r="AE16" s="166">
        <v>3410</v>
      </c>
    </row>
    <row r="17" spans="1:31" ht="16.899999999999999" customHeight="1">
      <c r="A17" s="27"/>
      <c r="B17" s="7"/>
      <c r="C17" s="11" t="str">
        <f t="shared" si="1"/>
        <v/>
      </c>
      <c r="D17" s="61" t="str">
        <f t="shared" si="2"/>
        <v/>
      </c>
      <c r="E17" s="12"/>
      <c r="F17" s="261"/>
      <c r="G17" s="224"/>
      <c r="H17" s="15"/>
      <c r="I17" s="61"/>
      <c r="J17" s="53"/>
      <c r="K17" s="242"/>
      <c r="L17" s="239"/>
      <c r="M17" s="71"/>
      <c r="N17" s="470"/>
      <c r="P17" s="27"/>
      <c r="Q17" s="5"/>
      <c r="R17" s="28"/>
      <c r="S17" s="27"/>
      <c r="T17" s="5"/>
      <c r="U17" s="28"/>
      <c r="V17" s="19" t="str">
        <f t="shared" si="0"/>
        <v/>
      </c>
      <c r="X17" s="167"/>
      <c r="Y17" s="168"/>
      <c r="Z17" s="169"/>
      <c r="AA17" s="170"/>
      <c r="AB17" s="171"/>
      <c r="AC17" s="168"/>
      <c r="AD17" s="169"/>
      <c r="AE17" s="172"/>
    </row>
    <row r="18" spans="1:31" ht="16.899999999999999" customHeight="1">
      <c r="A18" s="25"/>
      <c r="B18" s="45"/>
      <c r="C18" s="20" t="str">
        <f t="shared" si="1"/>
        <v/>
      </c>
      <c r="D18" s="60" t="str">
        <f t="shared" si="2"/>
        <v/>
      </c>
      <c r="E18" s="21"/>
      <c r="F18" s="262"/>
      <c r="G18" s="225"/>
      <c r="H18" s="24"/>
      <c r="I18" s="60"/>
      <c r="J18" s="54"/>
      <c r="K18" s="243"/>
      <c r="L18" s="241"/>
      <c r="M18" s="77"/>
      <c r="N18" s="470"/>
      <c r="P18" s="25"/>
      <c r="Q18" s="4"/>
      <c r="R18" s="26"/>
      <c r="S18" s="25"/>
      <c r="T18" s="4"/>
      <c r="U18" s="26"/>
      <c r="V18" s="19" t="str">
        <f t="shared" si="0"/>
        <v/>
      </c>
      <c r="X18" s="162"/>
      <c r="Y18" s="163"/>
      <c r="Z18" s="155"/>
      <c r="AA18" s="164"/>
      <c r="AB18" s="165"/>
      <c r="AC18" s="163"/>
      <c r="AD18" s="155"/>
      <c r="AE18" s="166"/>
    </row>
    <row r="19" spans="1:31" ht="16.899999999999999" customHeight="1">
      <c r="A19" s="27"/>
      <c r="B19" s="7"/>
      <c r="C19" s="11" t="str">
        <f t="shared" si="1"/>
        <v/>
      </c>
      <c r="D19" s="61" t="str">
        <f t="shared" si="2"/>
        <v/>
      </c>
      <c r="E19" s="12"/>
      <c r="F19" s="261"/>
      <c r="G19" s="224"/>
      <c r="H19" s="15"/>
      <c r="I19" s="61"/>
      <c r="J19" s="53"/>
      <c r="K19" s="242"/>
      <c r="L19" s="239"/>
      <c r="M19" s="71"/>
      <c r="N19" s="470"/>
      <c r="P19" s="27"/>
      <c r="Q19" s="5"/>
      <c r="R19" s="28"/>
      <c r="S19" s="27"/>
      <c r="T19" s="5"/>
      <c r="U19" s="28"/>
      <c r="V19" s="19" t="str">
        <f t="shared" si="0"/>
        <v/>
      </c>
      <c r="X19" s="167"/>
      <c r="Y19" s="168"/>
      <c r="Z19" s="169"/>
      <c r="AA19" s="170"/>
      <c r="AB19" s="171"/>
      <c r="AC19" s="168"/>
      <c r="AD19" s="169"/>
      <c r="AE19" s="172"/>
    </row>
    <row r="20" spans="1:31" ht="16.899999999999999" customHeight="1">
      <c r="A20" s="25"/>
      <c r="B20" s="45"/>
      <c r="C20" s="20" t="str">
        <f t="shared" si="1"/>
        <v/>
      </c>
      <c r="D20" s="60" t="str">
        <f t="shared" si="2"/>
        <v/>
      </c>
      <c r="E20" s="21"/>
      <c r="F20" s="262"/>
      <c r="G20" s="225"/>
      <c r="H20" s="24"/>
      <c r="I20" s="60"/>
      <c r="J20" s="54"/>
      <c r="K20" s="243"/>
      <c r="L20" s="241"/>
      <c r="M20" s="77"/>
      <c r="N20" s="470"/>
      <c r="P20" s="25"/>
      <c r="Q20" s="4"/>
      <c r="R20" s="26"/>
      <c r="S20" s="25"/>
      <c r="T20" s="4"/>
      <c r="U20" s="26"/>
      <c r="V20" s="19" t="str">
        <f t="shared" si="0"/>
        <v/>
      </c>
      <c r="X20" s="162"/>
      <c r="Y20" s="163"/>
      <c r="Z20" s="155"/>
      <c r="AA20" s="164"/>
      <c r="AB20" s="165"/>
      <c r="AC20" s="163"/>
      <c r="AD20" s="155"/>
      <c r="AE20" s="166"/>
    </row>
    <row r="21" spans="1:31" ht="16.899999999999999" customHeight="1">
      <c r="A21" s="27"/>
      <c r="B21" s="7"/>
      <c r="C21" s="11" t="str">
        <f t="shared" si="1"/>
        <v/>
      </c>
      <c r="D21" s="61" t="str">
        <f t="shared" si="2"/>
        <v/>
      </c>
      <c r="E21" s="12"/>
      <c r="F21" s="261"/>
      <c r="G21" s="224"/>
      <c r="H21" s="15"/>
      <c r="I21" s="61"/>
      <c r="J21" s="53"/>
      <c r="K21" s="242"/>
      <c r="L21" s="239"/>
      <c r="M21" s="71"/>
      <c r="N21" s="470"/>
      <c r="P21" s="27"/>
      <c r="Q21" s="5"/>
      <c r="R21" s="28"/>
      <c r="S21" s="27"/>
      <c r="T21" s="5"/>
      <c r="U21" s="28"/>
      <c r="V21" s="19" t="str">
        <f t="shared" si="0"/>
        <v/>
      </c>
      <c r="X21" s="167"/>
      <c r="Y21" s="168"/>
      <c r="Z21" s="169"/>
      <c r="AA21" s="170"/>
      <c r="AB21" s="171"/>
      <c r="AC21" s="168"/>
      <c r="AD21" s="169"/>
      <c r="AE21" s="172"/>
    </row>
    <row r="22" spans="1:31" ht="16.899999999999999" customHeight="1">
      <c r="A22" s="25"/>
      <c r="B22" s="45"/>
      <c r="C22" s="20" t="str">
        <f t="shared" si="1"/>
        <v/>
      </c>
      <c r="D22" s="60" t="str">
        <f t="shared" si="2"/>
        <v/>
      </c>
      <c r="E22" s="21"/>
      <c r="F22" s="262"/>
      <c r="G22" s="225"/>
      <c r="H22" s="24"/>
      <c r="I22" s="60"/>
      <c r="J22" s="54"/>
      <c r="K22" s="243"/>
      <c r="L22" s="241"/>
      <c r="M22" s="77"/>
      <c r="N22" s="470"/>
      <c r="P22" s="25"/>
      <c r="Q22" s="4"/>
      <c r="R22" s="26"/>
      <c r="S22" s="25"/>
      <c r="T22" s="4"/>
      <c r="U22" s="26"/>
      <c r="V22" s="19" t="str">
        <f t="shared" si="0"/>
        <v/>
      </c>
      <c r="X22" s="162"/>
      <c r="Y22" s="163"/>
      <c r="Z22" s="155"/>
      <c r="AA22" s="164"/>
      <c r="AB22" s="165"/>
      <c r="AC22" s="163"/>
      <c r="AD22" s="155"/>
      <c r="AE22" s="166"/>
    </row>
    <row r="23" spans="1:31" ht="16.899999999999999" customHeight="1">
      <c r="A23" s="27"/>
      <c r="B23" s="7"/>
      <c r="C23" s="11" t="str">
        <f t="shared" si="1"/>
        <v/>
      </c>
      <c r="D23" s="61" t="str">
        <f t="shared" si="2"/>
        <v/>
      </c>
      <c r="E23" s="12"/>
      <c r="F23" s="261"/>
      <c r="G23" s="224"/>
      <c r="H23" s="15"/>
      <c r="I23" s="61"/>
      <c r="J23" s="53"/>
      <c r="K23" s="242"/>
      <c r="L23" s="239"/>
      <c r="M23" s="71"/>
      <c r="N23" s="470"/>
      <c r="P23" s="27"/>
      <c r="Q23" s="5"/>
      <c r="R23" s="28"/>
      <c r="S23" s="27"/>
      <c r="T23" s="5"/>
      <c r="U23" s="28"/>
      <c r="V23" s="19" t="str">
        <f t="shared" si="0"/>
        <v/>
      </c>
      <c r="X23" s="167"/>
      <c r="Y23" s="168"/>
      <c r="Z23" s="169"/>
      <c r="AA23" s="170"/>
      <c r="AB23" s="171"/>
      <c r="AC23" s="168"/>
      <c r="AD23" s="169"/>
      <c r="AE23" s="172"/>
    </row>
    <row r="24" spans="1:31" ht="16.899999999999999" customHeight="1">
      <c r="A24" s="25"/>
      <c r="B24" s="45"/>
      <c r="C24" s="20" t="str">
        <f t="shared" si="1"/>
        <v/>
      </c>
      <c r="D24" s="60" t="str">
        <f t="shared" si="2"/>
        <v/>
      </c>
      <c r="E24" s="21"/>
      <c r="F24" s="262"/>
      <c r="G24" s="225"/>
      <c r="H24" s="24"/>
      <c r="I24" s="60"/>
      <c r="J24" s="54"/>
      <c r="K24" s="243"/>
      <c r="L24" s="241"/>
      <c r="M24" s="77"/>
      <c r="N24" s="470"/>
      <c r="P24" s="29"/>
      <c r="Q24" s="3"/>
      <c r="R24" s="30"/>
      <c r="S24" s="29"/>
      <c r="T24" s="3"/>
      <c r="U24" s="30"/>
      <c r="V24" s="19" t="str">
        <f t="shared" si="0"/>
        <v/>
      </c>
      <c r="X24" s="162"/>
      <c r="Y24" s="163"/>
      <c r="Z24" s="155"/>
      <c r="AA24" s="164"/>
      <c r="AB24" s="165"/>
      <c r="AC24" s="163"/>
      <c r="AD24" s="155"/>
      <c r="AE24" s="166"/>
    </row>
    <row r="25" spans="1:31" ht="16.899999999999999" customHeight="1">
      <c r="A25" s="29"/>
      <c r="B25" s="46"/>
      <c r="C25" s="11" t="str">
        <f t="shared" si="1"/>
        <v/>
      </c>
      <c r="D25" s="61" t="str">
        <f t="shared" si="2"/>
        <v/>
      </c>
      <c r="E25" s="12"/>
      <c r="F25" s="261"/>
      <c r="G25" s="224"/>
      <c r="H25" s="15"/>
      <c r="I25" s="61"/>
      <c r="J25" s="53"/>
      <c r="K25" s="242"/>
      <c r="L25" s="239"/>
      <c r="M25" s="71"/>
      <c r="P25" s="27"/>
      <c r="Q25" s="5"/>
      <c r="R25" s="28"/>
      <c r="S25" s="27"/>
      <c r="T25" s="5"/>
      <c r="U25" s="28"/>
      <c r="V25" s="19" t="str">
        <f t="shared" ref="V25:V26" si="3">IF(L25="","",N(L25)-N(G25))</f>
        <v/>
      </c>
      <c r="X25" s="167"/>
      <c r="Y25" s="168"/>
      <c r="Z25" s="169"/>
      <c r="AA25" s="170"/>
      <c r="AB25" s="171"/>
      <c r="AC25" s="168"/>
      <c r="AD25" s="169"/>
      <c r="AE25" s="172"/>
    </row>
    <row r="26" spans="1:31" ht="16.899999999999999" customHeight="1">
      <c r="A26" s="25"/>
      <c r="B26" s="45"/>
      <c r="C26" s="20" t="str">
        <f t="shared" si="1"/>
        <v/>
      </c>
      <c r="D26" s="60" t="str">
        <f t="shared" si="2"/>
        <v/>
      </c>
      <c r="E26" s="21"/>
      <c r="F26" s="262"/>
      <c r="G26" s="225"/>
      <c r="H26" s="24"/>
      <c r="I26" s="60"/>
      <c r="J26" s="54"/>
      <c r="K26" s="243"/>
      <c r="L26" s="241"/>
      <c r="M26" s="77"/>
      <c r="P26" s="25"/>
      <c r="Q26" s="4"/>
      <c r="R26" s="78"/>
      <c r="S26" s="25"/>
      <c r="T26" s="4"/>
      <c r="U26" s="26"/>
      <c r="V26" s="19" t="str">
        <f t="shared" si="3"/>
        <v/>
      </c>
      <c r="X26" s="162"/>
      <c r="Y26" s="163"/>
      <c r="Z26" s="155"/>
      <c r="AA26" s="164"/>
      <c r="AB26" s="165"/>
      <c r="AC26" s="163"/>
      <c r="AD26" s="155"/>
      <c r="AE26" s="166"/>
    </row>
    <row r="27" spans="1:31" ht="16.899999999999999" customHeight="1">
      <c r="A27" s="29"/>
      <c r="B27" s="46"/>
      <c r="C27" s="11" t="str">
        <f t="shared" si="1"/>
        <v/>
      </c>
      <c r="D27" s="61" t="str">
        <f t="shared" si="2"/>
        <v/>
      </c>
      <c r="E27" s="12"/>
      <c r="F27" s="261"/>
      <c r="G27" s="224"/>
      <c r="H27" s="15"/>
      <c r="I27" s="61"/>
      <c r="J27" s="53"/>
      <c r="K27" s="242"/>
      <c r="L27" s="239"/>
      <c r="M27" s="71"/>
      <c r="P27" s="27"/>
      <c r="Q27" s="5"/>
      <c r="R27" s="28"/>
      <c r="S27" s="27"/>
      <c r="T27" s="5"/>
      <c r="U27" s="30"/>
      <c r="X27" s="167"/>
      <c r="Y27" s="168"/>
      <c r="Z27" s="169"/>
      <c r="AA27" s="170"/>
      <c r="AB27" s="171"/>
      <c r="AC27" s="168"/>
      <c r="AD27" s="169"/>
      <c r="AE27" s="172"/>
    </row>
    <row r="28" spans="1:31" ht="16.5" customHeight="1">
      <c r="A28" s="285" t="s">
        <v>19</v>
      </c>
      <c r="B28" s="45"/>
      <c r="C28" s="20" t="str">
        <f t="shared" si="1"/>
        <v/>
      </c>
      <c r="D28" s="60" t="str">
        <f t="shared" si="2"/>
        <v/>
      </c>
      <c r="E28" s="21"/>
      <c r="F28" s="262"/>
      <c r="G28" s="225">
        <f>SUM(G3:G26)</f>
        <v>2318403</v>
      </c>
      <c r="H28" s="24"/>
      <c r="I28" s="60"/>
      <c r="J28" s="54"/>
      <c r="K28" s="243"/>
      <c r="L28" s="241"/>
      <c r="M28" s="77"/>
      <c r="P28" s="25"/>
      <c r="Q28" s="4"/>
      <c r="R28" s="78"/>
      <c r="S28" s="25"/>
      <c r="T28" s="4"/>
      <c r="U28" s="30"/>
      <c r="X28" s="162"/>
      <c r="Y28" s="163"/>
      <c r="Z28" s="155"/>
      <c r="AA28" s="164"/>
      <c r="AB28" s="165"/>
      <c r="AC28" s="163"/>
      <c r="AD28" s="155"/>
      <c r="AE28" s="166"/>
    </row>
    <row r="29" spans="1:31" ht="16.899999999999999" customHeight="1">
      <c r="A29" s="29"/>
      <c r="B29" s="46"/>
      <c r="C29" s="11"/>
      <c r="D29" s="61"/>
      <c r="E29" s="12"/>
      <c r="F29" s="261"/>
      <c r="G29" s="224"/>
      <c r="H29" s="15"/>
      <c r="I29" s="61"/>
      <c r="J29" s="53"/>
      <c r="K29" s="242"/>
      <c r="L29" s="239"/>
      <c r="M29" s="71"/>
      <c r="P29" s="27"/>
      <c r="Q29" s="5"/>
      <c r="R29" s="28"/>
      <c r="S29" s="27"/>
      <c r="T29" s="5"/>
      <c r="U29" s="28"/>
      <c r="V29" s="19" t="str">
        <f>IF(L29="","",N(L29)-N(G29))</f>
        <v/>
      </c>
      <c r="X29" s="167"/>
      <c r="Y29" s="168"/>
      <c r="Z29" s="169"/>
      <c r="AA29" s="170"/>
      <c r="AB29" s="171"/>
      <c r="AC29" s="168"/>
      <c r="AD29" s="169"/>
      <c r="AE29" s="172"/>
    </row>
    <row r="30" spans="1:31" ht="16.899999999999999" customHeight="1" thickBot="1">
      <c r="A30" s="51" t="s">
        <v>58</v>
      </c>
      <c r="B30" s="50"/>
      <c r="C30" s="49"/>
      <c r="D30" s="62"/>
      <c r="E30" s="36"/>
      <c r="F30" s="286"/>
      <c r="G30" s="287">
        <f>ROUNDDOWN(G28,0)</f>
        <v>2318403</v>
      </c>
      <c r="H30" s="35"/>
      <c r="I30" s="62"/>
      <c r="J30" s="55"/>
      <c r="K30" s="283"/>
      <c r="L30" s="237"/>
      <c r="M30" s="52"/>
      <c r="P30" s="39"/>
      <c r="Q30" s="6"/>
      <c r="R30" s="117"/>
      <c r="S30" s="39"/>
      <c r="T30" s="6"/>
      <c r="U30" s="40"/>
      <c r="V30" s="19" t="str">
        <f>IF(L30="","",N(L30)-N(G30))</f>
        <v/>
      </c>
      <c r="X30" s="173"/>
      <c r="Y30" s="174"/>
      <c r="Z30" s="175"/>
      <c r="AA30" s="176"/>
      <c r="AB30" s="177"/>
      <c r="AC30" s="174"/>
      <c r="AD30" s="175"/>
      <c r="AE30" s="178"/>
    </row>
    <row r="31" spans="1:31" ht="16.899999999999999" customHeight="1">
      <c r="A31" s="464" t="s">
        <v>4</v>
      </c>
      <c r="B31" s="466" t="s">
        <v>5</v>
      </c>
      <c r="C31" s="474" t="s">
        <v>6</v>
      </c>
      <c r="D31" s="474"/>
      <c r="E31" s="474"/>
      <c r="F31" s="474"/>
      <c r="G31" s="474"/>
      <c r="H31" s="469" t="s">
        <v>7</v>
      </c>
      <c r="I31" s="469"/>
      <c r="J31" s="469"/>
      <c r="K31" s="469"/>
      <c r="L31" s="469"/>
      <c r="M31" s="460" t="s">
        <v>8</v>
      </c>
      <c r="P31" s="471"/>
      <c r="Q31" s="471"/>
      <c r="R31" s="471"/>
      <c r="S31" s="471"/>
      <c r="T31" s="471"/>
      <c r="U31" s="471"/>
      <c r="V31" s="472"/>
      <c r="X31" s="143" t="s">
        <v>75</v>
      </c>
      <c r="Y31" s="144"/>
      <c r="Z31" s="145" t="s">
        <v>77</v>
      </c>
      <c r="AA31" s="146"/>
      <c r="AB31" s="147" t="s">
        <v>76</v>
      </c>
      <c r="AC31" s="144"/>
      <c r="AD31" s="145" t="s">
        <v>79</v>
      </c>
      <c r="AE31" s="148"/>
    </row>
    <row r="32" spans="1:31" ht="16.899999999999999" customHeight="1" thickBot="1">
      <c r="A32" s="465"/>
      <c r="B32" s="467"/>
      <c r="C32" s="457" t="s">
        <v>12</v>
      </c>
      <c r="D32" s="457"/>
      <c r="E32" s="92" t="s">
        <v>13</v>
      </c>
      <c r="F32" s="288" t="s">
        <v>14</v>
      </c>
      <c r="G32" s="289" t="s">
        <v>15</v>
      </c>
      <c r="H32" s="457" t="s">
        <v>12</v>
      </c>
      <c r="I32" s="457"/>
      <c r="J32" s="92" t="s">
        <v>13</v>
      </c>
      <c r="K32" s="92" t="s">
        <v>14</v>
      </c>
      <c r="L32" s="92" t="s">
        <v>15</v>
      </c>
      <c r="M32" s="461"/>
      <c r="P32" s="9"/>
      <c r="Q32" s="9"/>
      <c r="R32" s="69"/>
      <c r="S32" s="9"/>
      <c r="T32" s="9"/>
      <c r="U32" s="69"/>
      <c r="V32" s="472"/>
      <c r="X32" s="149" t="s">
        <v>52</v>
      </c>
      <c r="Y32" s="150" t="s">
        <v>53</v>
      </c>
      <c r="Z32" s="151" t="s">
        <v>52</v>
      </c>
      <c r="AA32" s="152" t="s">
        <v>53</v>
      </c>
      <c r="AB32" s="153" t="s">
        <v>52</v>
      </c>
      <c r="AC32" s="150" t="s">
        <v>53</v>
      </c>
      <c r="AD32" s="151" t="s">
        <v>52</v>
      </c>
      <c r="AE32" s="154" t="s">
        <v>53</v>
      </c>
    </row>
    <row r="33" spans="1:31" ht="16.899999999999999" customHeight="1">
      <c r="A33" s="27"/>
      <c r="B33" s="7"/>
      <c r="C33" s="11" t="str">
        <f>IF(P33="","",IF(P33&lt;0,"▲"&amp;TEXT(ABS(ROUNDDOWN(P33,0)),"#,##0"),TEXT(ROUNDDOWN(P33,0),"#,##0")))</f>
        <v/>
      </c>
      <c r="D33" s="59" t="str">
        <f>IF(P33="","",IF(OR(Q33="",Q33=0)=TRUE,"",RIGHT(FIXED(ABS(P33-ROUNDDOWN(P33,0)),Q33),LEN(FIXED(ABS(P33-ROUNDDOWN(P33,0)),Q33))-2)))</f>
        <v/>
      </c>
      <c r="E33" s="12"/>
      <c r="F33" s="238"/>
      <c r="G33" s="224" t="str">
        <f>IF(P33*R33=0,"",ROUNDDOWN(R33*P33,0))</f>
        <v/>
      </c>
      <c r="H33" s="15"/>
      <c r="I33" s="59"/>
      <c r="J33" s="53"/>
      <c r="K33" s="239"/>
      <c r="L33" s="239"/>
      <c r="M33" s="71"/>
      <c r="N33" s="29"/>
      <c r="P33" s="16"/>
      <c r="Q33" s="17"/>
      <c r="R33" s="18"/>
      <c r="S33" s="16"/>
      <c r="T33" s="17"/>
      <c r="U33" s="18"/>
      <c r="V33" s="19" t="str">
        <f t="shared" ref="V33:V52" si="4">IF(L33="","",N(L33)-N(G33))</f>
        <v/>
      </c>
      <c r="X33" s="118"/>
      <c r="Y33" s="127"/>
      <c r="Z33" s="121"/>
      <c r="AA33" s="130"/>
      <c r="AB33" s="124"/>
      <c r="AC33" s="127"/>
      <c r="AD33" s="121"/>
      <c r="AE33" s="133"/>
    </row>
    <row r="34" spans="1:31" ht="16.899999999999999" customHeight="1">
      <c r="A34" s="25" t="str">
        <f>'Ａ．機械設備工事'!A46</f>
        <v>A．小口径桝　200×150</v>
      </c>
      <c r="B34" s="45"/>
      <c r="C34" s="20" t="str">
        <f>IF(P34="","",IF(P34&lt;0,"▲"&amp;TEXT(ABS(ROUNDDOWN(P34,0)),"#,##0"),TEXT(ROUNDDOWN(P34,0),"#,##0")))</f>
        <v>1</v>
      </c>
      <c r="D34" s="60" t="str">
        <f>IF(P34="","",IF(OR(Q34="",Q34=0)=TRUE,"",RIGHT(FIXED(ABS(P34-ROUNDDOWN(P34,0)),Q34),LEN(FIXED(ABS(P34-ROUNDDOWN(P34,0)),Q34))-2)))</f>
        <v>0</v>
      </c>
      <c r="E34" s="21" t="s">
        <v>57</v>
      </c>
      <c r="F34" s="240" t="str">
        <f>IF(R34="","",R34)</f>
        <v/>
      </c>
      <c r="G34" s="225"/>
      <c r="H34" s="24"/>
      <c r="I34" s="60"/>
      <c r="J34" s="54"/>
      <c r="K34" s="241"/>
      <c r="L34" s="241"/>
      <c r="M34" s="1">
        <f>'Ａ．機械設備工事'!M46</f>
        <v>0</v>
      </c>
      <c r="N34" s="29"/>
      <c r="P34" s="25">
        <v>1</v>
      </c>
      <c r="Q34" s="4">
        <v>1</v>
      </c>
      <c r="R34" s="78"/>
      <c r="S34" s="25"/>
      <c r="T34" s="4"/>
      <c r="U34" s="30"/>
      <c r="V34" s="19" t="str">
        <f t="shared" si="4"/>
        <v/>
      </c>
      <c r="X34" s="119"/>
      <c r="Y34" s="128"/>
      <c r="Z34" s="122"/>
      <c r="AA34" s="131"/>
      <c r="AB34" s="125"/>
      <c r="AC34" s="128"/>
      <c r="AD34" s="122"/>
      <c r="AE34" s="134"/>
    </row>
    <row r="35" spans="1:31" ht="16.899999999999999" customHeight="1">
      <c r="A35" s="27"/>
      <c r="B35" s="7"/>
      <c r="C35" s="11" t="str">
        <f t="shared" ref="C35:C60" si="5">IF(P35="","",IF(P35&lt;0,"▲"&amp;TEXT(ABS(ROUNDDOWN(P35,0)),"#,##0"),TEXT(ROUNDDOWN(P35,0),"#,##0")))</f>
        <v/>
      </c>
      <c r="D35" s="61" t="str">
        <f t="shared" ref="D35:D60" si="6">IF(P35="","",IF(OR(Q35="",Q35=0)=TRUE,"",RIGHT(FIXED(ABS(P35-ROUNDDOWN(P35,0)),Q35),LEN(FIXED(ABS(P35-ROUNDDOWN(P35,0)),Q35))-2)))</f>
        <v/>
      </c>
      <c r="E35" s="12"/>
      <c r="F35" s="238"/>
      <c r="G35" s="224" t="str">
        <f>IF(P35*R35=0,"",ROUNDDOWN(R35*P35,0))</f>
        <v/>
      </c>
      <c r="H35" s="15"/>
      <c r="I35" s="61"/>
      <c r="J35" s="53"/>
      <c r="K35" s="239"/>
      <c r="L35" s="239"/>
      <c r="M35" s="71"/>
      <c r="N35" s="29"/>
      <c r="P35" s="27"/>
      <c r="Q35" s="5"/>
      <c r="R35" s="28"/>
      <c r="S35" s="27"/>
      <c r="T35" s="5"/>
      <c r="U35" s="28"/>
      <c r="V35" s="19" t="str">
        <f t="shared" si="4"/>
        <v/>
      </c>
      <c r="X35" s="120"/>
      <c r="Y35" s="129"/>
      <c r="Z35" s="123"/>
      <c r="AA35" s="132"/>
      <c r="AB35" s="126"/>
      <c r="AC35" s="129"/>
      <c r="AD35" s="123"/>
      <c r="AE35" s="135"/>
    </row>
    <row r="36" spans="1:31" ht="16.899999999999999" customHeight="1">
      <c r="A36" s="25"/>
      <c r="B36" s="45"/>
      <c r="C36" s="20" t="str">
        <f t="shared" si="5"/>
        <v/>
      </c>
      <c r="D36" s="60" t="str">
        <f t="shared" si="6"/>
        <v/>
      </c>
      <c r="E36" s="21"/>
      <c r="F36" s="240" t="str">
        <f>IF(R36="","",R36)</f>
        <v/>
      </c>
      <c r="G36" s="225" t="str">
        <f>IF(P36*R36=0,"",ROUNDDOWN(R36*P36,0))</f>
        <v/>
      </c>
      <c r="H36" s="24"/>
      <c r="I36" s="60"/>
      <c r="J36" s="54"/>
      <c r="K36" s="241"/>
      <c r="L36" s="241"/>
      <c r="M36" s="1"/>
      <c r="N36" s="29"/>
      <c r="P36" s="25"/>
      <c r="Q36" s="4"/>
      <c r="R36" s="78"/>
      <c r="S36" s="25"/>
      <c r="T36" s="4"/>
      <c r="U36" s="82"/>
      <c r="V36" s="19" t="str">
        <f t="shared" si="4"/>
        <v/>
      </c>
      <c r="X36" s="119"/>
      <c r="Y36" s="128"/>
      <c r="Z36" s="122"/>
      <c r="AA36" s="131"/>
      <c r="AB36" s="125"/>
      <c r="AC36" s="128"/>
      <c r="AD36" s="122"/>
      <c r="AE36" s="134"/>
    </row>
    <row r="37" spans="1:31" ht="16.899999999999999" customHeight="1">
      <c r="A37" s="29"/>
      <c r="B37" s="7"/>
      <c r="C37" s="11" t="str">
        <f t="shared" si="5"/>
        <v/>
      </c>
      <c r="D37" s="61" t="str">
        <f t="shared" si="6"/>
        <v/>
      </c>
      <c r="E37" s="12"/>
      <c r="F37" s="261"/>
      <c r="G37" s="224"/>
      <c r="H37" s="15"/>
      <c r="I37" s="61"/>
      <c r="J37" s="53"/>
      <c r="K37" s="242"/>
      <c r="L37" s="239"/>
      <c r="M37" s="71"/>
      <c r="N37" s="29"/>
      <c r="P37" s="27"/>
      <c r="Q37" s="5"/>
      <c r="R37" s="28"/>
      <c r="S37" s="27"/>
      <c r="T37" s="5"/>
      <c r="U37" s="28"/>
      <c r="V37" s="19" t="str">
        <f t="shared" si="4"/>
        <v/>
      </c>
      <c r="X37" s="120"/>
      <c r="Y37" s="129"/>
      <c r="Z37" s="123"/>
      <c r="AA37" s="132"/>
      <c r="AB37" s="126"/>
      <c r="AC37" s="129"/>
      <c r="AD37" s="123"/>
      <c r="AE37" s="135"/>
    </row>
    <row r="38" spans="1:31" ht="16.899999999999999" customHeight="1">
      <c r="A38" s="29"/>
      <c r="B38" s="45"/>
      <c r="C38" s="20" t="str">
        <f t="shared" si="5"/>
        <v>158</v>
      </c>
      <c r="D38" s="60" t="str">
        <f t="shared" si="6"/>
        <v>0</v>
      </c>
      <c r="E38" s="21" t="s">
        <v>56</v>
      </c>
      <c r="F38" s="240">
        <f>IF(R38="","",R38)</f>
        <v>300</v>
      </c>
      <c r="G38" s="225">
        <f>IF(P38*R38=0,"",ROUNDDOWN(R38*P38,0))</f>
        <v>47400</v>
      </c>
      <c r="H38" s="24"/>
      <c r="I38" s="60"/>
      <c r="J38" s="54"/>
      <c r="K38" s="243"/>
      <c r="L38" s="241"/>
      <c r="M38" s="257" t="s">
        <v>62</v>
      </c>
      <c r="N38" s="29"/>
      <c r="P38" s="25">
        <v>158</v>
      </c>
      <c r="Q38" s="4">
        <v>1</v>
      </c>
      <c r="R38" s="142">
        <f>IF(SUM(Y38,AA38,AC38,AE38)=0,0,MIN(Y38,AA38,AC38,AE38))</f>
        <v>300</v>
      </c>
      <c r="S38" s="25"/>
      <c r="T38" s="4"/>
      <c r="U38" s="26"/>
      <c r="V38" s="19" t="str">
        <f t="shared" si="4"/>
        <v/>
      </c>
      <c r="X38" s="119"/>
      <c r="Y38" s="128"/>
      <c r="Z38" s="155">
        <v>123</v>
      </c>
      <c r="AA38" s="164">
        <v>430</v>
      </c>
      <c r="AB38" s="165"/>
      <c r="AC38" s="163"/>
      <c r="AD38" s="155">
        <v>25</v>
      </c>
      <c r="AE38" s="166">
        <v>300</v>
      </c>
    </row>
    <row r="39" spans="1:31" ht="16.899999999999999" customHeight="1">
      <c r="A39" s="27"/>
      <c r="B39" s="7"/>
      <c r="C39" s="11" t="str">
        <f t="shared" si="5"/>
        <v/>
      </c>
      <c r="D39" s="61" t="str">
        <f t="shared" si="6"/>
        <v/>
      </c>
      <c r="E39" s="12"/>
      <c r="F39" s="261"/>
      <c r="G39" s="224"/>
      <c r="H39" s="15"/>
      <c r="I39" s="61"/>
      <c r="J39" s="53"/>
      <c r="K39" s="242"/>
      <c r="L39" s="239"/>
      <c r="M39" s="71"/>
      <c r="N39" s="29"/>
      <c r="P39" s="27"/>
      <c r="Q39" s="5"/>
      <c r="R39" s="28"/>
      <c r="S39" s="27"/>
      <c r="T39" s="5"/>
      <c r="U39" s="28"/>
      <c r="V39" s="19" t="str">
        <f t="shared" si="4"/>
        <v/>
      </c>
      <c r="X39" s="120"/>
      <c r="Y39" s="129"/>
      <c r="Z39" s="123"/>
      <c r="AA39" s="132"/>
      <c r="AB39" s="126"/>
      <c r="AC39" s="129"/>
      <c r="AD39" s="123"/>
      <c r="AE39" s="135"/>
    </row>
    <row r="40" spans="1:31" ht="16.899999999999999" customHeight="1">
      <c r="A40" s="25"/>
      <c r="B40" s="45"/>
      <c r="C40" s="20" t="str">
        <f t="shared" si="5"/>
        <v>486</v>
      </c>
      <c r="D40" s="60" t="str">
        <f t="shared" si="6"/>
        <v>0</v>
      </c>
      <c r="E40" s="21" t="s">
        <v>56</v>
      </c>
      <c r="F40" s="240">
        <f>IF(R40="","",R40)</f>
        <v>2700</v>
      </c>
      <c r="G40" s="225">
        <f>IF(P40*R40=0,"",ROUNDDOWN(R40*P40,0))</f>
        <v>1312200</v>
      </c>
      <c r="H40" s="24"/>
      <c r="I40" s="60"/>
      <c r="J40" s="54"/>
      <c r="K40" s="243"/>
      <c r="L40" s="241"/>
      <c r="M40" s="257" t="s">
        <v>62</v>
      </c>
      <c r="N40" s="29"/>
      <c r="P40" s="25">
        <v>486</v>
      </c>
      <c r="Q40" s="4">
        <v>1</v>
      </c>
      <c r="R40" s="142">
        <f>IF(SUM(Y40,AA40,AC40,AE40)=0,0,MIN(Y40,AA40,AC40,AE40))</f>
        <v>2700</v>
      </c>
      <c r="S40" s="25"/>
      <c r="T40" s="4"/>
      <c r="U40" s="26"/>
      <c r="V40" s="19" t="str">
        <f t="shared" si="4"/>
        <v/>
      </c>
      <c r="X40" s="119"/>
      <c r="Y40" s="128"/>
      <c r="Z40" s="155"/>
      <c r="AA40" s="164"/>
      <c r="AB40" s="165"/>
      <c r="AC40" s="163"/>
      <c r="AD40" s="155">
        <v>25</v>
      </c>
      <c r="AE40" s="166">
        <v>2700</v>
      </c>
    </row>
    <row r="41" spans="1:31" ht="16.899999999999999" customHeight="1">
      <c r="A41" s="27"/>
      <c r="B41" s="7"/>
      <c r="C41" s="11" t="str">
        <f t="shared" si="5"/>
        <v/>
      </c>
      <c r="D41" s="61" t="str">
        <f t="shared" si="6"/>
        <v/>
      </c>
      <c r="E41" s="12"/>
      <c r="F41" s="261"/>
      <c r="G41" s="224"/>
      <c r="H41" s="15"/>
      <c r="I41" s="61"/>
      <c r="J41" s="53"/>
      <c r="K41" s="242"/>
      <c r="L41" s="239"/>
      <c r="M41" s="71"/>
      <c r="N41" s="29"/>
      <c r="P41" s="27"/>
      <c r="Q41" s="5"/>
      <c r="R41" s="28"/>
      <c r="S41" s="27"/>
      <c r="T41" s="5"/>
      <c r="U41" s="28"/>
      <c r="V41" s="19" t="str">
        <f t="shared" si="4"/>
        <v/>
      </c>
      <c r="X41" s="120"/>
      <c r="Y41" s="129"/>
      <c r="Z41" s="123"/>
      <c r="AA41" s="132"/>
      <c r="AB41" s="126"/>
      <c r="AC41" s="129"/>
      <c r="AD41" s="123"/>
      <c r="AE41" s="135"/>
    </row>
    <row r="42" spans="1:31" ht="16.899999999999999" customHeight="1">
      <c r="A42" s="25"/>
      <c r="B42" s="45"/>
      <c r="C42" s="20" t="str">
        <f t="shared" si="5"/>
        <v>257</v>
      </c>
      <c r="D42" s="60" t="str">
        <f t="shared" si="6"/>
        <v>0</v>
      </c>
      <c r="E42" s="21" t="s">
        <v>56</v>
      </c>
      <c r="F42" s="240">
        <f>IF(R42="","",R42)</f>
        <v>3410</v>
      </c>
      <c r="G42" s="225">
        <f>IF(P42*R42=0,"",ROUNDDOWN(R42*P42,0))</f>
        <v>876370</v>
      </c>
      <c r="H42" s="24"/>
      <c r="I42" s="60"/>
      <c r="J42" s="54"/>
      <c r="K42" s="243"/>
      <c r="L42" s="241"/>
      <c r="M42" s="257" t="s">
        <v>62</v>
      </c>
      <c r="N42" s="29"/>
      <c r="P42" s="25">
        <v>257</v>
      </c>
      <c r="Q42" s="4">
        <v>1</v>
      </c>
      <c r="R42" s="142">
        <f>IF(SUM(Y42,AA42,AC42,AE42)=0,0,MIN(Y42,AA42,AC42,AE42))</f>
        <v>3410</v>
      </c>
      <c r="S42" s="25"/>
      <c r="T42" s="4"/>
      <c r="U42" s="26"/>
      <c r="V42" s="19" t="str">
        <f t="shared" si="4"/>
        <v/>
      </c>
      <c r="X42" s="119"/>
      <c r="Y42" s="128"/>
      <c r="Z42" s="155"/>
      <c r="AA42" s="164"/>
      <c r="AB42" s="165"/>
      <c r="AC42" s="163"/>
      <c r="AD42" s="155">
        <v>25</v>
      </c>
      <c r="AE42" s="166">
        <v>3410</v>
      </c>
    </row>
    <row r="43" spans="1:31" ht="16.899999999999999" customHeight="1">
      <c r="A43" s="27"/>
      <c r="B43" s="7"/>
      <c r="C43" s="11" t="str">
        <f t="shared" si="5"/>
        <v/>
      </c>
      <c r="D43" s="61" t="str">
        <f t="shared" si="6"/>
        <v/>
      </c>
      <c r="E43" s="12"/>
      <c r="F43" s="261"/>
      <c r="G43" s="224"/>
      <c r="H43" s="15"/>
      <c r="I43" s="61"/>
      <c r="J43" s="53"/>
      <c r="K43" s="242"/>
      <c r="L43" s="239"/>
      <c r="M43" s="71"/>
      <c r="N43" s="29"/>
      <c r="P43" s="27"/>
      <c r="Q43" s="5"/>
      <c r="R43" s="28"/>
      <c r="S43" s="27"/>
      <c r="T43" s="5"/>
      <c r="U43" s="28"/>
      <c r="V43" s="19" t="str">
        <f t="shared" si="4"/>
        <v/>
      </c>
      <c r="X43" s="120"/>
      <c r="Y43" s="129"/>
      <c r="Z43" s="123"/>
      <c r="AA43" s="132"/>
      <c r="AB43" s="126"/>
      <c r="AC43" s="129"/>
      <c r="AD43" s="123"/>
      <c r="AE43" s="135"/>
    </row>
    <row r="44" spans="1:31" ht="16.899999999999999" customHeight="1">
      <c r="A44" s="25"/>
      <c r="B44" s="45"/>
      <c r="C44" s="20" t="str">
        <f t="shared" si="5"/>
        <v/>
      </c>
      <c r="D44" s="60" t="str">
        <f t="shared" si="6"/>
        <v/>
      </c>
      <c r="E44" s="21"/>
      <c r="F44" s="262"/>
      <c r="G44" s="225"/>
      <c r="H44" s="24"/>
      <c r="I44" s="60"/>
      <c r="J44" s="54"/>
      <c r="K44" s="243"/>
      <c r="L44" s="241"/>
      <c r="M44" s="77"/>
      <c r="N44" s="29"/>
      <c r="P44" s="25"/>
      <c r="Q44" s="4"/>
      <c r="R44" s="78"/>
      <c r="S44" s="25"/>
      <c r="T44" s="4"/>
      <c r="U44" s="82"/>
      <c r="V44" s="19" t="str">
        <f t="shared" si="4"/>
        <v/>
      </c>
      <c r="X44" s="119"/>
      <c r="Y44" s="128"/>
      <c r="Z44" s="122"/>
      <c r="AA44" s="131"/>
      <c r="AB44" s="125"/>
      <c r="AC44" s="128"/>
      <c r="AD44" s="122"/>
      <c r="AE44" s="134"/>
    </row>
    <row r="45" spans="1:31" ht="16.899999999999999" customHeight="1">
      <c r="A45" s="27"/>
      <c r="B45" s="46"/>
      <c r="C45" s="11" t="str">
        <f t="shared" si="5"/>
        <v/>
      </c>
      <c r="D45" s="61" t="str">
        <f t="shared" si="6"/>
        <v/>
      </c>
      <c r="E45" s="12"/>
      <c r="F45" s="261"/>
      <c r="G45" s="224"/>
      <c r="H45" s="15"/>
      <c r="I45" s="61"/>
      <c r="J45" s="53"/>
      <c r="K45" s="242"/>
      <c r="L45" s="239"/>
      <c r="M45" s="71"/>
      <c r="N45" s="29"/>
      <c r="P45" s="27"/>
      <c r="Q45" s="5"/>
      <c r="R45" s="28"/>
      <c r="S45" s="27"/>
      <c r="T45" s="5"/>
      <c r="U45" s="28"/>
      <c r="V45" s="19" t="str">
        <f t="shared" si="4"/>
        <v/>
      </c>
      <c r="X45" s="120"/>
      <c r="Y45" s="129"/>
      <c r="Z45" s="123"/>
      <c r="AA45" s="132"/>
      <c r="AB45" s="126"/>
      <c r="AC45" s="129"/>
      <c r="AD45" s="123"/>
      <c r="AE45" s="135"/>
    </row>
    <row r="46" spans="1:31" ht="16.899999999999999" customHeight="1">
      <c r="A46" s="25"/>
      <c r="B46" s="45"/>
      <c r="C46" s="20" t="str">
        <f t="shared" si="5"/>
        <v/>
      </c>
      <c r="D46" s="60" t="str">
        <f t="shared" si="6"/>
        <v/>
      </c>
      <c r="E46" s="21"/>
      <c r="F46" s="262"/>
      <c r="G46" s="225"/>
      <c r="H46" s="24"/>
      <c r="I46" s="60"/>
      <c r="J46" s="54"/>
      <c r="K46" s="243"/>
      <c r="L46" s="241"/>
      <c r="M46" s="77"/>
      <c r="N46" s="29"/>
      <c r="P46" s="25"/>
      <c r="Q46" s="4"/>
      <c r="R46" s="78"/>
      <c r="S46" s="25"/>
      <c r="T46" s="4"/>
      <c r="U46" s="26"/>
      <c r="V46" s="19" t="str">
        <f t="shared" si="4"/>
        <v/>
      </c>
      <c r="X46" s="119"/>
      <c r="Y46" s="128"/>
      <c r="Z46" s="122"/>
      <c r="AA46" s="131"/>
      <c r="AB46" s="125"/>
      <c r="AC46" s="128"/>
      <c r="AD46" s="122"/>
      <c r="AE46" s="134"/>
    </row>
    <row r="47" spans="1:31" ht="16.899999999999999" customHeight="1">
      <c r="A47" s="27"/>
      <c r="B47" s="7"/>
      <c r="C47" s="11" t="str">
        <f t="shared" si="5"/>
        <v/>
      </c>
      <c r="D47" s="61" t="str">
        <f t="shared" si="6"/>
        <v/>
      </c>
      <c r="E47" s="12"/>
      <c r="F47" s="261"/>
      <c r="G47" s="224"/>
      <c r="H47" s="15"/>
      <c r="I47" s="61"/>
      <c r="J47" s="53"/>
      <c r="K47" s="242"/>
      <c r="L47" s="239"/>
      <c r="M47" s="71"/>
      <c r="N47" s="29"/>
      <c r="P47" s="27"/>
      <c r="Q47" s="5"/>
      <c r="R47" s="28"/>
      <c r="S47" s="27"/>
      <c r="T47" s="5"/>
      <c r="U47" s="28"/>
      <c r="V47" s="19" t="str">
        <f t="shared" si="4"/>
        <v/>
      </c>
      <c r="X47" s="120"/>
      <c r="Y47" s="129"/>
      <c r="Z47" s="123"/>
      <c r="AA47" s="132"/>
      <c r="AB47" s="126"/>
      <c r="AC47" s="129"/>
      <c r="AD47" s="123"/>
      <c r="AE47" s="135"/>
    </row>
    <row r="48" spans="1:31" ht="16.899999999999999" customHeight="1">
      <c r="A48" s="25"/>
      <c r="B48" s="45"/>
      <c r="C48" s="20" t="str">
        <f t="shared" si="5"/>
        <v/>
      </c>
      <c r="D48" s="60" t="str">
        <f t="shared" si="6"/>
        <v/>
      </c>
      <c r="E48" s="21"/>
      <c r="F48" s="262"/>
      <c r="G48" s="225"/>
      <c r="H48" s="24"/>
      <c r="I48" s="60"/>
      <c r="J48" s="54"/>
      <c r="K48" s="243"/>
      <c r="L48" s="241"/>
      <c r="M48" s="77"/>
      <c r="N48" s="29"/>
      <c r="P48" s="25"/>
      <c r="Q48" s="4"/>
      <c r="R48" s="78"/>
      <c r="S48" s="25"/>
      <c r="T48" s="4"/>
      <c r="U48" s="26"/>
      <c r="V48" s="19" t="str">
        <f t="shared" si="4"/>
        <v/>
      </c>
      <c r="X48" s="119"/>
      <c r="Y48" s="128"/>
      <c r="Z48" s="122"/>
      <c r="AA48" s="131"/>
      <c r="AB48" s="125"/>
      <c r="AC48" s="128"/>
      <c r="AD48" s="122"/>
      <c r="AE48" s="134"/>
    </row>
    <row r="49" spans="1:31" ht="16.899999999999999" customHeight="1">
      <c r="A49" s="27"/>
      <c r="B49" s="7"/>
      <c r="C49" s="11" t="str">
        <f t="shared" si="5"/>
        <v/>
      </c>
      <c r="D49" s="61" t="str">
        <f t="shared" si="6"/>
        <v/>
      </c>
      <c r="E49" s="12"/>
      <c r="F49" s="261"/>
      <c r="G49" s="224"/>
      <c r="H49" s="15"/>
      <c r="I49" s="61"/>
      <c r="J49" s="53"/>
      <c r="K49" s="242"/>
      <c r="L49" s="239"/>
      <c r="M49" s="71"/>
      <c r="N49" s="29"/>
      <c r="P49" s="27"/>
      <c r="Q49" s="5"/>
      <c r="R49" s="28"/>
      <c r="S49" s="27"/>
      <c r="T49" s="5"/>
      <c r="U49" s="28"/>
      <c r="V49" s="19" t="str">
        <f t="shared" si="4"/>
        <v/>
      </c>
      <c r="X49" s="120"/>
      <c r="Y49" s="129"/>
      <c r="Z49" s="123"/>
      <c r="AA49" s="132"/>
      <c r="AB49" s="126"/>
      <c r="AC49" s="129"/>
      <c r="AD49" s="123"/>
      <c r="AE49" s="135"/>
    </row>
    <row r="50" spans="1:31" ht="16.899999999999999" customHeight="1">
      <c r="A50" s="25"/>
      <c r="B50" s="45"/>
      <c r="C50" s="20" t="str">
        <f t="shared" si="5"/>
        <v/>
      </c>
      <c r="D50" s="60" t="str">
        <f t="shared" si="6"/>
        <v/>
      </c>
      <c r="E50" s="21"/>
      <c r="F50" s="262"/>
      <c r="G50" s="225"/>
      <c r="H50" s="24"/>
      <c r="I50" s="60"/>
      <c r="J50" s="54"/>
      <c r="K50" s="243"/>
      <c r="L50" s="241"/>
      <c r="M50" s="77"/>
      <c r="N50" s="29"/>
      <c r="P50" s="25"/>
      <c r="Q50" s="4"/>
      <c r="R50" s="78"/>
      <c r="S50" s="25"/>
      <c r="T50" s="4"/>
      <c r="U50" s="30"/>
      <c r="V50" s="19" t="str">
        <f t="shared" si="4"/>
        <v/>
      </c>
      <c r="X50" s="119"/>
      <c r="Y50" s="128"/>
      <c r="Z50" s="122"/>
      <c r="AA50" s="131"/>
      <c r="AB50" s="125"/>
      <c r="AC50" s="128"/>
      <c r="AD50" s="122"/>
      <c r="AE50" s="134"/>
    </row>
    <row r="51" spans="1:31" ht="16.899999999999999" customHeight="1">
      <c r="A51" s="27"/>
      <c r="B51" s="7"/>
      <c r="C51" s="11" t="str">
        <f t="shared" si="5"/>
        <v/>
      </c>
      <c r="D51" s="61" t="str">
        <f t="shared" si="6"/>
        <v/>
      </c>
      <c r="E51" s="12"/>
      <c r="F51" s="261"/>
      <c r="G51" s="224"/>
      <c r="H51" s="15"/>
      <c r="I51" s="61"/>
      <c r="J51" s="53"/>
      <c r="K51" s="242"/>
      <c r="L51" s="239"/>
      <c r="M51" s="71"/>
      <c r="N51" s="29"/>
      <c r="P51" s="27"/>
      <c r="Q51" s="5"/>
      <c r="R51" s="28"/>
      <c r="S51" s="27"/>
      <c r="T51" s="5"/>
      <c r="U51" s="28"/>
      <c r="V51" s="19" t="str">
        <f t="shared" si="4"/>
        <v/>
      </c>
      <c r="X51" s="120"/>
      <c r="Y51" s="129"/>
      <c r="Z51" s="123"/>
      <c r="AA51" s="132"/>
      <c r="AB51" s="126"/>
      <c r="AC51" s="129"/>
      <c r="AD51" s="123"/>
      <c r="AE51" s="135"/>
    </row>
    <row r="52" spans="1:31" ht="16.899999999999999" customHeight="1">
      <c r="A52" s="25"/>
      <c r="B52" s="45"/>
      <c r="C52" s="20" t="str">
        <f t="shared" si="5"/>
        <v/>
      </c>
      <c r="D52" s="60" t="str">
        <f t="shared" si="6"/>
        <v/>
      </c>
      <c r="E52" s="21"/>
      <c r="F52" s="262"/>
      <c r="G52" s="225"/>
      <c r="H52" s="24"/>
      <c r="I52" s="60"/>
      <c r="J52" s="54"/>
      <c r="K52" s="243"/>
      <c r="L52" s="241"/>
      <c r="M52" s="77"/>
      <c r="N52" s="29"/>
      <c r="P52" s="25"/>
      <c r="Q52" s="4"/>
      <c r="R52" s="78"/>
      <c r="S52" s="25"/>
      <c r="T52" s="4"/>
      <c r="U52" s="26"/>
      <c r="V52" s="19" t="str">
        <f t="shared" si="4"/>
        <v/>
      </c>
      <c r="X52" s="119"/>
      <c r="Y52" s="128"/>
      <c r="Z52" s="122"/>
      <c r="AA52" s="131"/>
      <c r="AB52" s="125"/>
      <c r="AC52" s="128"/>
      <c r="AD52" s="122"/>
      <c r="AE52" s="134"/>
    </row>
    <row r="53" spans="1:31" ht="16.899999999999999" customHeight="1">
      <c r="A53" s="27"/>
      <c r="B53" s="7"/>
      <c r="C53" s="11" t="str">
        <f t="shared" si="5"/>
        <v/>
      </c>
      <c r="D53" s="61" t="str">
        <f t="shared" si="6"/>
        <v/>
      </c>
      <c r="E53" s="12"/>
      <c r="F53" s="261"/>
      <c r="G53" s="224"/>
      <c r="H53" s="15"/>
      <c r="I53" s="61"/>
      <c r="J53" s="53"/>
      <c r="K53" s="242"/>
      <c r="L53" s="239"/>
      <c r="M53" s="71"/>
      <c r="N53" s="29"/>
      <c r="P53" s="27"/>
      <c r="Q53" s="5"/>
      <c r="R53" s="28"/>
      <c r="S53" s="27"/>
      <c r="T53" s="5"/>
      <c r="U53" s="30"/>
      <c r="X53" s="120"/>
      <c r="Y53" s="129"/>
      <c r="Z53" s="123"/>
      <c r="AA53" s="132"/>
      <c r="AB53" s="126"/>
      <c r="AC53" s="129"/>
      <c r="AD53" s="123"/>
      <c r="AE53" s="135"/>
    </row>
    <row r="54" spans="1:31" ht="16.5" customHeight="1">
      <c r="A54" s="25"/>
      <c r="B54" s="45"/>
      <c r="C54" s="20" t="str">
        <f t="shared" si="5"/>
        <v/>
      </c>
      <c r="D54" s="60" t="str">
        <f t="shared" si="6"/>
        <v/>
      </c>
      <c r="E54" s="21"/>
      <c r="F54" s="262"/>
      <c r="G54" s="225"/>
      <c r="H54" s="24"/>
      <c r="I54" s="60"/>
      <c r="J54" s="54"/>
      <c r="K54" s="243"/>
      <c r="L54" s="241"/>
      <c r="M54" s="77"/>
      <c r="N54" s="29"/>
      <c r="P54" s="25"/>
      <c r="Q54" s="4"/>
      <c r="R54" s="78"/>
      <c r="S54" s="25"/>
      <c r="T54" s="4"/>
      <c r="U54" s="30"/>
      <c r="X54" s="119"/>
      <c r="Y54" s="128"/>
      <c r="Z54" s="122"/>
      <c r="AA54" s="131"/>
      <c r="AB54" s="125"/>
      <c r="AC54" s="128"/>
      <c r="AD54" s="122"/>
      <c r="AE54" s="134"/>
    </row>
    <row r="55" spans="1:31" ht="16.899999999999999" customHeight="1">
      <c r="A55" s="29"/>
      <c r="B55" s="46"/>
      <c r="C55" s="11" t="str">
        <f t="shared" si="5"/>
        <v/>
      </c>
      <c r="D55" s="61" t="str">
        <f t="shared" si="6"/>
        <v/>
      </c>
      <c r="E55" s="12"/>
      <c r="F55" s="261"/>
      <c r="G55" s="224"/>
      <c r="H55" s="15"/>
      <c r="I55" s="61"/>
      <c r="J55" s="53"/>
      <c r="K55" s="242"/>
      <c r="L55" s="239"/>
      <c r="M55" s="71"/>
      <c r="N55" s="29"/>
      <c r="P55" s="27"/>
      <c r="Q55" s="5"/>
      <c r="R55" s="28"/>
      <c r="S55" s="27"/>
      <c r="T55" s="5"/>
      <c r="U55" s="28"/>
      <c r="V55" s="19" t="str">
        <f>IF(L55="","",N(L55)-N(G55))</f>
        <v/>
      </c>
      <c r="X55" s="120"/>
      <c r="Y55" s="129"/>
      <c r="Z55" s="123"/>
      <c r="AA55" s="132"/>
      <c r="AB55" s="126"/>
      <c r="AC55" s="129"/>
      <c r="AD55" s="123"/>
      <c r="AE55" s="135"/>
    </row>
    <row r="56" spans="1:31" ht="16.899999999999999" customHeight="1">
      <c r="A56" s="25"/>
      <c r="B56" s="45"/>
      <c r="C56" s="20" t="str">
        <f t="shared" si="5"/>
        <v/>
      </c>
      <c r="D56" s="60" t="str">
        <f t="shared" si="6"/>
        <v/>
      </c>
      <c r="E56" s="21"/>
      <c r="F56" s="262"/>
      <c r="G56" s="225"/>
      <c r="H56" s="24"/>
      <c r="I56" s="60"/>
      <c r="J56" s="54"/>
      <c r="K56" s="243"/>
      <c r="L56" s="241"/>
      <c r="M56" s="77"/>
      <c r="N56" s="29"/>
      <c r="P56" s="25"/>
      <c r="Q56" s="4"/>
      <c r="R56" s="78"/>
      <c r="S56" s="25"/>
      <c r="T56" s="4"/>
      <c r="U56" s="26"/>
      <c r="V56" s="19" t="str">
        <f>IF(L56="","",N(L56)-N(G56))</f>
        <v/>
      </c>
      <c r="X56" s="119"/>
      <c r="Y56" s="128"/>
      <c r="Z56" s="122"/>
      <c r="AA56" s="131"/>
      <c r="AB56" s="125"/>
      <c r="AC56" s="128"/>
      <c r="AD56" s="122"/>
      <c r="AE56" s="134"/>
    </row>
    <row r="57" spans="1:31" ht="16.899999999999999" customHeight="1">
      <c r="A57" s="29"/>
      <c r="B57" s="46"/>
      <c r="C57" s="11" t="str">
        <f t="shared" si="5"/>
        <v/>
      </c>
      <c r="D57" s="61" t="str">
        <f t="shared" si="6"/>
        <v/>
      </c>
      <c r="E57" s="12"/>
      <c r="F57" s="261"/>
      <c r="G57" s="224"/>
      <c r="H57" s="15"/>
      <c r="I57" s="61"/>
      <c r="J57" s="53"/>
      <c r="K57" s="242"/>
      <c r="L57" s="239"/>
      <c r="M57" s="71"/>
      <c r="N57" s="29"/>
      <c r="P57" s="27"/>
      <c r="Q57" s="5"/>
      <c r="R57" s="28"/>
      <c r="S57" s="27"/>
      <c r="T57" s="5"/>
      <c r="U57" s="30"/>
      <c r="X57" s="120"/>
      <c r="Y57" s="129"/>
      <c r="Z57" s="123"/>
      <c r="AA57" s="132"/>
      <c r="AB57" s="126"/>
      <c r="AC57" s="129"/>
      <c r="AD57" s="123"/>
      <c r="AE57" s="135"/>
    </row>
    <row r="58" spans="1:31" ht="16.5" customHeight="1">
      <c r="A58" s="285" t="s">
        <v>19</v>
      </c>
      <c r="B58" s="45"/>
      <c r="C58" s="20" t="str">
        <f t="shared" si="5"/>
        <v/>
      </c>
      <c r="D58" s="60" t="str">
        <f t="shared" si="6"/>
        <v/>
      </c>
      <c r="E58" s="21"/>
      <c r="F58" s="262"/>
      <c r="G58" s="225">
        <f>SUM(G33:G56)</f>
        <v>2235970</v>
      </c>
      <c r="H58" s="24"/>
      <c r="I58" s="60"/>
      <c r="J58" s="54"/>
      <c r="K58" s="243"/>
      <c r="L58" s="241"/>
      <c r="M58" s="77"/>
      <c r="N58" s="29"/>
      <c r="P58" s="25"/>
      <c r="Q58" s="4"/>
      <c r="R58" s="78"/>
      <c r="S58" s="25"/>
      <c r="T58" s="4"/>
      <c r="U58" s="30"/>
      <c r="X58" s="119"/>
      <c r="Y58" s="128"/>
      <c r="Z58" s="122"/>
      <c r="AA58" s="131"/>
      <c r="AB58" s="125"/>
      <c r="AC58" s="128"/>
      <c r="AD58" s="122"/>
      <c r="AE58" s="134"/>
    </row>
    <row r="59" spans="1:31" ht="16.899999999999999" customHeight="1">
      <c r="A59" s="29"/>
      <c r="B59" s="46"/>
      <c r="C59" s="11" t="str">
        <f t="shared" si="5"/>
        <v/>
      </c>
      <c r="D59" s="61" t="str">
        <f t="shared" si="6"/>
        <v/>
      </c>
      <c r="E59" s="12"/>
      <c r="F59" s="261"/>
      <c r="G59" s="224"/>
      <c r="H59" s="15"/>
      <c r="I59" s="61"/>
      <c r="J59" s="53"/>
      <c r="K59" s="242"/>
      <c r="L59" s="239"/>
      <c r="M59" s="71"/>
      <c r="N59" s="29"/>
      <c r="P59" s="27"/>
      <c r="Q59" s="5"/>
      <c r="R59" s="28"/>
      <c r="S59" s="27"/>
      <c r="T59" s="5"/>
      <c r="U59" s="28"/>
      <c r="V59" s="19" t="str">
        <f>IF(L59="","",N(L59)-N(G59))</f>
        <v/>
      </c>
      <c r="X59" s="120"/>
      <c r="Y59" s="129"/>
      <c r="Z59" s="123"/>
      <c r="AA59" s="132"/>
      <c r="AB59" s="126"/>
      <c r="AC59" s="129"/>
      <c r="AD59" s="123"/>
      <c r="AE59" s="135"/>
    </row>
    <row r="60" spans="1:31" ht="16.899999999999999" customHeight="1" thickBot="1">
      <c r="A60" s="290" t="s">
        <v>59</v>
      </c>
      <c r="B60" s="291"/>
      <c r="C60" s="292" t="str">
        <f t="shared" si="5"/>
        <v/>
      </c>
      <c r="D60" s="293" t="str">
        <f t="shared" si="6"/>
        <v/>
      </c>
      <c r="E60" s="294"/>
      <c r="F60" s="295"/>
      <c r="G60" s="296">
        <f>ROUNDDOWN(G58,0)</f>
        <v>2235970</v>
      </c>
      <c r="H60" s="297"/>
      <c r="I60" s="293"/>
      <c r="J60" s="298"/>
      <c r="K60" s="299"/>
      <c r="L60" s="300"/>
      <c r="M60" s="301"/>
      <c r="N60" s="29"/>
      <c r="P60" s="39"/>
      <c r="Q60" s="6"/>
      <c r="R60" s="117"/>
      <c r="S60" s="39"/>
      <c r="T60" s="6"/>
      <c r="U60" s="40"/>
      <c r="V60" s="19" t="str">
        <f>IF(L60="","",N(L60)-N(G60))</f>
        <v/>
      </c>
      <c r="X60" s="136"/>
      <c r="Y60" s="137"/>
      <c r="Z60" s="138"/>
      <c r="AA60" s="139"/>
      <c r="AB60" s="140"/>
      <c r="AC60" s="137"/>
      <c r="AD60" s="138"/>
      <c r="AE60" s="141"/>
    </row>
    <row r="61" spans="1:31" ht="16.899999999999999" customHeight="1">
      <c r="A61" s="464" t="s">
        <v>4</v>
      </c>
      <c r="B61" s="466" t="s">
        <v>5</v>
      </c>
      <c r="C61" s="474" t="s">
        <v>6</v>
      </c>
      <c r="D61" s="474"/>
      <c r="E61" s="474"/>
      <c r="F61" s="474"/>
      <c r="G61" s="474"/>
      <c r="H61" s="469" t="s">
        <v>7</v>
      </c>
      <c r="I61" s="469"/>
      <c r="J61" s="469"/>
      <c r="K61" s="469"/>
      <c r="L61" s="469"/>
      <c r="M61" s="460" t="s">
        <v>8</v>
      </c>
      <c r="P61" s="471"/>
      <c r="Q61" s="471"/>
      <c r="R61" s="471"/>
      <c r="S61" s="471"/>
      <c r="T61" s="471"/>
      <c r="U61" s="471"/>
      <c r="V61" s="472"/>
      <c r="X61" s="143" t="s">
        <v>75</v>
      </c>
      <c r="Y61" s="144"/>
      <c r="Z61" s="145" t="s">
        <v>77</v>
      </c>
      <c r="AA61" s="146"/>
      <c r="AB61" s="147" t="s">
        <v>76</v>
      </c>
      <c r="AC61" s="144"/>
      <c r="AD61" s="145" t="s">
        <v>79</v>
      </c>
      <c r="AE61" s="148"/>
    </row>
    <row r="62" spans="1:31" ht="16.899999999999999" customHeight="1" thickBot="1">
      <c r="A62" s="473"/>
      <c r="B62" s="467"/>
      <c r="C62" s="457" t="s">
        <v>12</v>
      </c>
      <c r="D62" s="457"/>
      <c r="E62" s="92" t="s">
        <v>13</v>
      </c>
      <c r="F62" s="288" t="s">
        <v>14</v>
      </c>
      <c r="G62" s="289" t="s">
        <v>15</v>
      </c>
      <c r="H62" s="457" t="s">
        <v>12</v>
      </c>
      <c r="I62" s="457"/>
      <c r="J62" s="92" t="s">
        <v>13</v>
      </c>
      <c r="K62" s="92" t="s">
        <v>14</v>
      </c>
      <c r="L62" s="92" t="s">
        <v>15</v>
      </c>
      <c r="M62" s="475"/>
      <c r="P62" s="9"/>
      <c r="Q62" s="9"/>
      <c r="R62" s="69"/>
      <c r="S62" s="9"/>
      <c r="T62" s="9"/>
      <c r="U62" s="69"/>
      <c r="V62" s="472"/>
      <c r="X62" s="149" t="s">
        <v>52</v>
      </c>
      <c r="Y62" s="150" t="s">
        <v>53</v>
      </c>
      <c r="Z62" s="151" t="s">
        <v>52</v>
      </c>
      <c r="AA62" s="152" t="s">
        <v>53</v>
      </c>
      <c r="AB62" s="153" t="s">
        <v>52</v>
      </c>
      <c r="AC62" s="150" t="s">
        <v>53</v>
      </c>
      <c r="AD62" s="151" t="s">
        <v>52</v>
      </c>
      <c r="AE62" s="154" t="s">
        <v>53</v>
      </c>
    </row>
    <row r="63" spans="1:31" ht="16.899999999999999" customHeight="1">
      <c r="A63" s="27"/>
      <c r="B63" s="7"/>
      <c r="C63" s="11" t="str">
        <f>IF(P63="","",IF(P63&lt;0,"▲"&amp;TEXT(ABS(ROUNDDOWN(P63,0)),"#,##0"),TEXT(ROUNDDOWN(P63,0),"#,##0")))</f>
        <v/>
      </c>
      <c r="D63" s="59" t="str">
        <f>IF(P63="","",IF(OR(Q63="",Q63=0)=TRUE,"",RIGHT(FIXED(ABS(P63-ROUNDDOWN(P63,0)),Q63),LEN(FIXED(ABS(P63-ROUNDDOWN(P63,0)),Q63))-2)))</f>
        <v/>
      </c>
      <c r="E63" s="12"/>
      <c r="F63" s="238"/>
      <c r="G63" s="224" t="str">
        <f>IF(P63*R63=0,"",ROUNDDOWN(R63*P63,0))</f>
        <v/>
      </c>
      <c r="H63" s="15"/>
      <c r="I63" s="59"/>
      <c r="J63" s="53"/>
      <c r="K63" s="239"/>
      <c r="L63" s="239"/>
      <c r="M63" s="71"/>
      <c r="P63" s="16"/>
      <c r="Q63" s="17"/>
      <c r="R63" s="18"/>
      <c r="S63" s="16"/>
      <c r="T63" s="17"/>
      <c r="U63" s="18"/>
      <c r="V63" s="19" t="str">
        <f t="shared" ref="V63:V82" si="7">IF(L63="","",N(L63)-N(G63))</f>
        <v/>
      </c>
      <c r="X63" s="118"/>
      <c r="Y63" s="127"/>
      <c r="Z63" s="121"/>
      <c r="AA63" s="130"/>
      <c r="AB63" s="124"/>
      <c r="AC63" s="127"/>
      <c r="AD63" s="121"/>
      <c r="AE63" s="133"/>
    </row>
    <row r="64" spans="1:31" ht="16.899999999999999" customHeight="1">
      <c r="A64" s="25" t="str">
        <f>'Ａ．機械設備工事'!A48</f>
        <v>B．　 〃</v>
      </c>
      <c r="B64" s="45"/>
      <c r="C64" s="20" t="str">
        <f>IF(P64="","",IF(P64&lt;0,"▲"&amp;TEXT(ABS(ROUNDDOWN(P64,0)),"#,##0"),TEXT(ROUNDDOWN(P64,0),"#,##0")))</f>
        <v>1</v>
      </c>
      <c r="D64" s="60" t="str">
        <f>IF(P64="","",IF(OR(Q64="",Q64=0)=TRUE,"",RIGHT(FIXED(ABS(P64-ROUNDDOWN(P64,0)),Q64),LEN(FIXED(ABS(P64-ROUNDDOWN(P64,0)),Q64))-2)))</f>
        <v>0</v>
      </c>
      <c r="E64" s="21" t="s">
        <v>57</v>
      </c>
      <c r="F64" s="240" t="str">
        <f>IF(R64="","",R64)</f>
        <v/>
      </c>
      <c r="G64" s="225"/>
      <c r="H64" s="24"/>
      <c r="I64" s="60"/>
      <c r="J64" s="54"/>
      <c r="K64" s="241"/>
      <c r="L64" s="241"/>
      <c r="M64" s="1">
        <f>'Ａ．機械設備工事'!M48</f>
        <v>0</v>
      </c>
      <c r="P64" s="25">
        <v>1</v>
      </c>
      <c r="Q64" s="4">
        <v>1</v>
      </c>
      <c r="R64" s="78"/>
      <c r="S64" s="25"/>
      <c r="T64" s="4"/>
      <c r="U64" s="30"/>
      <c r="V64" s="19" t="str">
        <f t="shared" si="7"/>
        <v/>
      </c>
      <c r="X64" s="119"/>
      <c r="Y64" s="128"/>
      <c r="Z64" s="122"/>
      <c r="AA64" s="131"/>
      <c r="AB64" s="125"/>
      <c r="AC64" s="128"/>
      <c r="AD64" s="122"/>
      <c r="AE64" s="134"/>
    </row>
    <row r="65" spans="1:31" ht="16.899999999999999" customHeight="1">
      <c r="A65" s="27"/>
      <c r="B65" s="7"/>
      <c r="C65" s="11"/>
      <c r="D65" s="61"/>
      <c r="E65" s="12"/>
      <c r="F65" s="238"/>
      <c r="G65" s="224" t="str">
        <f>IF(P65*R65=0,"",ROUNDDOWN(R65*P65,0))</f>
        <v/>
      </c>
      <c r="H65" s="15"/>
      <c r="I65" s="61"/>
      <c r="J65" s="53"/>
      <c r="K65" s="239"/>
      <c r="L65" s="239"/>
      <c r="M65" s="71"/>
      <c r="P65" s="27"/>
      <c r="Q65" s="5"/>
      <c r="R65" s="28"/>
      <c r="S65" s="27"/>
      <c r="T65" s="5"/>
      <c r="U65" s="28"/>
      <c r="V65" s="19" t="str">
        <f t="shared" si="7"/>
        <v/>
      </c>
      <c r="X65" s="120"/>
      <c r="Y65" s="129"/>
      <c r="Z65" s="123"/>
      <c r="AA65" s="132"/>
      <c r="AB65" s="126"/>
      <c r="AC65" s="129"/>
      <c r="AD65" s="123"/>
      <c r="AE65" s="135"/>
    </row>
    <row r="66" spans="1:31" ht="16.899999999999999" customHeight="1">
      <c r="A66" s="25"/>
      <c r="B66" s="45"/>
      <c r="C66" s="20" t="str">
        <f t="shared" ref="C66" si="8">IF(P66="","",IF(P66&lt;0,"▲"&amp;TEXT(ABS(ROUNDDOWN(P66,0)),"#,##0"),TEXT(ROUNDDOWN(P66,0),"#,##0")))</f>
        <v/>
      </c>
      <c r="D66" s="60" t="str">
        <f t="shared" ref="D66" si="9">IF(P66="","",IF(OR(Q66="",Q66=0)=TRUE,"",RIGHT(FIXED(ABS(P66-ROUNDDOWN(P66,0)),Q66),LEN(FIXED(ABS(P66-ROUNDDOWN(P66,0)),Q66))-2)))</f>
        <v/>
      </c>
      <c r="E66" s="21"/>
      <c r="F66" s="240" t="str">
        <f>IF(R66="","",R66)</f>
        <v/>
      </c>
      <c r="G66" s="225" t="str">
        <f>IF(P66*R66=0,"",ROUNDDOWN(R66*P66,0))</f>
        <v/>
      </c>
      <c r="H66" s="24"/>
      <c r="I66" s="60"/>
      <c r="J66" s="54"/>
      <c r="K66" s="241"/>
      <c r="L66" s="241"/>
      <c r="M66" s="1"/>
      <c r="P66" s="25"/>
      <c r="Q66" s="4"/>
      <c r="R66" s="78"/>
      <c r="S66" s="25"/>
      <c r="T66" s="4"/>
      <c r="U66" s="82"/>
      <c r="V66" s="19" t="str">
        <f t="shared" si="7"/>
        <v/>
      </c>
      <c r="X66" s="119"/>
      <c r="Y66" s="128"/>
      <c r="Z66" s="122"/>
      <c r="AA66" s="131"/>
      <c r="AB66" s="125"/>
      <c r="AC66" s="128"/>
      <c r="AD66" s="122"/>
      <c r="AE66" s="134"/>
    </row>
    <row r="67" spans="1:31" ht="16.899999999999999" customHeight="1">
      <c r="A67" s="29"/>
      <c r="B67" s="7"/>
      <c r="C67" s="11"/>
      <c r="D67" s="61"/>
      <c r="E67" s="12"/>
      <c r="F67" s="238"/>
      <c r="G67" s="224" t="str">
        <f t="shared" ref="G67:G69" si="10">IF(P67*R67=0,"",ROUNDDOWN(R67*P67,0))</f>
        <v/>
      </c>
      <c r="H67" s="15"/>
      <c r="I67" s="61"/>
      <c r="J67" s="53"/>
      <c r="K67" s="239"/>
      <c r="L67" s="239"/>
      <c r="M67" s="256"/>
      <c r="N67" s="29"/>
      <c r="P67" s="27"/>
      <c r="Q67" s="5"/>
      <c r="R67" s="28"/>
      <c r="S67" s="27"/>
      <c r="T67" s="5"/>
      <c r="U67" s="28"/>
      <c r="V67" s="19" t="str">
        <f t="shared" si="7"/>
        <v/>
      </c>
      <c r="X67" s="167"/>
      <c r="Y67" s="168"/>
      <c r="Z67" s="169"/>
      <c r="AA67" s="170"/>
      <c r="AB67" s="171"/>
      <c r="AC67" s="168"/>
      <c r="AD67" s="169"/>
      <c r="AE67" s="172"/>
    </row>
    <row r="68" spans="1:31" ht="16.899999999999999" customHeight="1">
      <c r="A68" s="29"/>
      <c r="B68" s="45"/>
      <c r="C68" s="20" t="str">
        <f t="shared" ref="C68" si="11">IF(P68="","",IF(P68&lt;0,"▲"&amp;TEXT(ABS(ROUNDDOWN(P68,0)),"#,##0"),TEXT(ROUNDDOWN(P68,0),"#,##0")))</f>
        <v>20</v>
      </c>
      <c r="D68" s="60" t="str">
        <f t="shared" ref="D68" si="12">IF(P68="","",IF(OR(Q68="",Q68=0)=TRUE,"",RIGHT(FIXED(ABS(P68-ROUNDDOWN(P68,0)),Q68),LEN(FIXED(ABS(P68-ROUNDDOWN(P68,0)),Q68))-2)))</f>
        <v>7</v>
      </c>
      <c r="E68" s="21" t="s">
        <v>61</v>
      </c>
      <c r="F68" s="240">
        <f>IF(R68="","",R68)</f>
        <v>1780</v>
      </c>
      <c r="G68" s="225">
        <f t="shared" si="10"/>
        <v>36846</v>
      </c>
      <c r="H68" s="24"/>
      <c r="I68" s="60"/>
      <c r="J68" s="54"/>
      <c r="K68" s="241"/>
      <c r="L68" s="241"/>
      <c r="M68" s="257" t="s">
        <v>65</v>
      </c>
      <c r="N68" s="29"/>
      <c r="P68" s="25">
        <v>20.7</v>
      </c>
      <c r="Q68" s="4">
        <v>1</v>
      </c>
      <c r="R68" s="142">
        <f>IF(SUM(Y68,AA68,AC68,AE68)=0,0,MIN(Y68,AA68,AC68,AE68))</f>
        <v>1780</v>
      </c>
      <c r="S68" s="25"/>
      <c r="T68" s="4"/>
      <c r="U68" s="26"/>
      <c r="V68" s="19" t="str">
        <f t="shared" si="7"/>
        <v/>
      </c>
      <c r="X68" s="162"/>
      <c r="Y68" s="163"/>
      <c r="Z68" s="155" t="s">
        <v>63</v>
      </c>
      <c r="AA68" s="164">
        <v>1950</v>
      </c>
      <c r="AB68" s="165"/>
      <c r="AC68" s="163"/>
      <c r="AD68" s="155" t="s">
        <v>64</v>
      </c>
      <c r="AE68" s="166">
        <v>1780</v>
      </c>
    </row>
    <row r="69" spans="1:31" ht="16.899999999999999" customHeight="1">
      <c r="A69" s="27"/>
      <c r="B69" s="258"/>
      <c r="C69" s="11"/>
      <c r="D69" s="61"/>
      <c r="E69" s="12"/>
      <c r="F69" s="238"/>
      <c r="G69" s="224" t="str">
        <f t="shared" si="10"/>
        <v/>
      </c>
      <c r="H69" s="15"/>
      <c r="I69" s="61"/>
      <c r="J69" s="53"/>
      <c r="K69" s="239"/>
      <c r="L69" s="239"/>
      <c r="M69" s="256"/>
      <c r="N69" s="29"/>
      <c r="P69" s="27"/>
      <c r="Q69" s="5"/>
      <c r="R69" s="28"/>
      <c r="S69" s="27"/>
      <c r="T69" s="5"/>
      <c r="U69" s="28"/>
      <c r="V69" s="19" t="str">
        <f t="shared" si="7"/>
        <v/>
      </c>
      <c r="X69" s="167"/>
      <c r="Y69" s="168"/>
      <c r="Z69" s="169"/>
      <c r="AA69" s="170"/>
      <c r="AB69" s="171"/>
      <c r="AC69" s="168"/>
      <c r="AD69" s="169"/>
      <c r="AE69" s="172"/>
    </row>
    <row r="70" spans="1:31" ht="16.899999999999999" customHeight="1">
      <c r="A70" s="29"/>
      <c r="B70" s="45"/>
      <c r="C70" s="20" t="str">
        <f t="shared" ref="C70" si="13">IF(P70="","",IF(P70&lt;0,"▲"&amp;TEXT(ABS(ROUNDDOWN(P70,0)),"#,##0"),TEXT(ROUNDDOWN(P70,0),"#,##0")))</f>
        <v>125</v>
      </c>
      <c r="D70" s="60" t="str">
        <f t="shared" ref="D70" si="14">IF(P70="","",IF(OR(Q70="",Q70=0)=TRUE,"",RIGHT(FIXED(ABS(P70-ROUNDDOWN(P70,0)),Q70),LEN(FIXED(ABS(P70-ROUNDDOWN(P70,0)),Q70))-2)))</f>
        <v>0</v>
      </c>
      <c r="E70" s="21" t="s">
        <v>61</v>
      </c>
      <c r="F70" s="240">
        <f>IF(R70="","",R70)</f>
        <v>670</v>
      </c>
      <c r="G70" s="225">
        <f>IF(P70*R70=0,"",ROUNDDOWN(R70*P70,0))</f>
        <v>83750</v>
      </c>
      <c r="H70" s="24"/>
      <c r="I70" s="60"/>
      <c r="J70" s="54"/>
      <c r="K70" s="241"/>
      <c r="L70" s="241"/>
      <c r="M70" s="257" t="s">
        <v>66</v>
      </c>
      <c r="N70" s="29"/>
      <c r="P70" s="25">
        <v>125</v>
      </c>
      <c r="Q70" s="4">
        <v>1</v>
      </c>
      <c r="R70" s="142">
        <f>IF(SUM(Y70,AA70,AC70,AE70)=0,0,MIN(Y70,AA70,AC70,AE70))</f>
        <v>670</v>
      </c>
      <c r="S70" s="25"/>
      <c r="T70" s="4"/>
      <c r="U70" s="26"/>
      <c r="V70" s="19" t="str">
        <f t="shared" si="7"/>
        <v/>
      </c>
      <c r="X70" s="162"/>
      <c r="Y70" s="163"/>
      <c r="Z70" s="155" t="s">
        <v>63</v>
      </c>
      <c r="AA70" s="164">
        <v>670</v>
      </c>
      <c r="AB70" s="165"/>
      <c r="AC70" s="163"/>
      <c r="AD70" s="155" t="s">
        <v>64</v>
      </c>
      <c r="AE70" s="166">
        <v>800</v>
      </c>
    </row>
    <row r="71" spans="1:31" ht="16.899999999999999" customHeight="1">
      <c r="A71" s="27"/>
      <c r="B71" s="7"/>
      <c r="C71" s="11"/>
      <c r="D71" s="61"/>
      <c r="E71" s="12"/>
      <c r="F71" s="238"/>
      <c r="G71" s="224" t="str">
        <f t="shared" ref="G71:G73" si="15">IF(P71*R71=0,"",ROUNDDOWN(R71*P71,0))</f>
        <v/>
      </c>
      <c r="H71" s="15"/>
      <c r="I71" s="61"/>
      <c r="J71" s="53"/>
      <c r="K71" s="239"/>
      <c r="L71" s="239"/>
      <c r="M71" s="259"/>
      <c r="N71" s="29"/>
      <c r="P71" s="27"/>
      <c r="Q71" s="5"/>
      <c r="R71" s="28"/>
      <c r="S71" s="27"/>
      <c r="T71" s="5"/>
      <c r="U71" s="28"/>
      <c r="V71" s="19" t="str">
        <f t="shared" si="7"/>
        <v/>
      </c>
      <c r="X71" s="167"/>
      <c r="Y71" s="168"/>
      <c r="Z71" s="169"/>
      <c r="AA71" s="170"/>
      <c r="AB71" s="171"/>
      <c r="AC71" s="168"/>
      <c r="AD71" s="169"/>
      <c r="AE71" s="172"/>
    </row>
    <row r="72" spans="1:31" ht="16.899999999999999" customHeight="1">
      <c r="A72" s="29"/>
      <c r="B72" s="45"/>
      <c r="C72" s="20" t="str">
        <f t="shared" ref="C72" si="16">IF(P72="","",IF(P72&lt;0,"▲"&amp;TEXT(ABS(ROUNDDOWN(P72,0)),"#,##0"),TEXT(ROUNDDOWN(P72,0),"#,##0")))</f>
        <v>328</v>
      </c>
      <c r="D72" s="60" t="str">
        <f t="shared" ref="D72" si="17">IF(P72="","",IF(OR(Q72="",Q72=0)=TRUE,"",RIGHT(FIXED(ABS(P72-ROUNDDOWN(P72,0)),Q72),LEN(FIXED(ABS(P72-ROUNDDOWN(P72,0)),Q72))-2)))</f>
        <v>0</v>
      </c>
      <c r="E72" s="21" t="s">
        <v>61</v>
      </c>
      <c r="F72" s="240">
        <f>IF(R72="","",R72)</f>
        <v>650</v>
      </c>
      <c r="G72" s="225">
        <f t="shared" si="15"/>
        <v>213200</v>
      </c>
      <c r="H72" s="24"/>
      <c r="I72" s="60"/>
      <c r="J72" s="54"/>
      <c r="K72" s="241"/>
      <c r="L72" s="241"/>
      <c r="M72" s="257" t="s">
        <v>65</v>
      </c>
      <c r="N72" s="29"/>
      <c r="P72" s="25">
        <v>328</v>
      </c>
      <c r="Q72" s="4">
        <v>1</v>
      </c>
      <c r="R72" s="142">
        <f>IF(SUM(Y72,AA72,AC72,AE72)=0,0,MIN(Y72,AA72,AC72,AE72))</f>
        <v>650</v>
      </c>
      <c r="S72" s="25"/>
      <c r="T72" s="4"/>
      <c r="U72" s="26"/>
      <c r="V72" s="19" t="str">
        <f t="shared" si="7"/>
        <v/>
      </c>
      <c r="X72" s="162"/>
      <c r="Y72" s="163"/>
      <c r="Z72" s="155" t="s">
        <v>63</v>
      </c>
      <c r="AA72" s="164">
        <v>670</v>
      </c>
      <c r="AB72" s="165"/>
      <c r="AC72" s="163"/>
      <c r="AD72" s="155" t="s">
        <v>64</v>
      </c>
      <c r="AE72" s="166">
        <v>650</v>
      </c>
    </row>
    <row r="73" spans="1:31" ht="16.899999999999999" customHeight="1">
      <c r="A73" s="27"/>
      <c r="B73" s="7"/>
      <c r="C73" s="11"/>
      <c r="D73" s="61"/>
      <c r="E73" s="12"/>
      <c r="F73" s="238"/>
      <c r="G73" s="224" t="str">
        <f t="shared" si="15"/>
        <v/>
      </c>
      <c r="H73" s="15"/>
      <c r="I73" s="61"/>
      <c r="J73" s="53"/>
      <c r="K73" s="239"/>
      <c r="L73" s="239"/>
      <c r="M73" s="259"/>
      <c r="N73" s="29"/>
      <c r="P73" s="27"/>
      <c r="Q73" s="5"/>
      <c r="R73" s="28"/>
      <c r="S73" s="27"/>
      <c r="T73" s="5"/>
      <c r="U73" s="28"/>
      <c r="V73" s="19" t="str">
        <f t="shared" si="7"/>
        <v/>
      </c>
      <c r="X73" s="167"/>
      <c r="Y73" s="168"/>
      <c r="Z73" s="169"/>
      <c r="AA73" s="170"/>
      <c r="AB73" s="171"/>
      <c r="AC73" s="168"/>
      <c r="AD73" s="169"/>
      <c r="AE73" s="172"/>
    </row>
    <row r="74" spans="1:31" ht="16.899999999999999" customHeight="1">
      <c r="A74" s="29"/>
      <c r="B74" s="45"/>
      <c r="C74" s="20" t="str">
        <f t="shared" ref="C74" si="18">IF(P74="","",IF(P74&lt;0,"▲"&amp;TEXT(ABS(ROUNDDOWN(P74,0)),"#,##0"),TEXT(ROUNDDOWN(P74,0),"#,##0")))</f>
        <v>584</v>
      </c>
      <c r="D74" s="60" t="str">
        <f t="shared" ref="D74" si="19">IF(P74="","",IF(OR(Q74="",Q74=0)=TRUE,"",RIGHT(FIXED(ABS(P74-ROUNDDOWN(P74,0)),Q74),LEN(FIXED(ABS(P74-ROUNDDOWN(P74,0)),Q74))-2)))</f>
        <v>0</v>
      </c>
      <c r="E74" s="21" t="s">
        <v>61</v>
      </c>
      <c r="F74" s="240">
        <f>IF(R74="","",R74)</f>
        <v>670</v>
      </c>
      <c r="G74" s="225">
        <f>IF(P74*R74=0,"",ROUNDDOWN(R74*P74,0))</f>
        <v>391280</v>
      </c>
      <c r="H74" s="24"/>
      <c r="I74" s="60"/>
      <c r="J74" s="54"/>
      <c r="K74" s="241"/>
      <c r="L74" s="241"/>
      <c r="M74" s="257" t="s">
        <v>66</v>
      </c>
      <c r="N74" s="29"/>
      <c r="P74" s="25">
        <v>584</v>
      </c>
      <c r="Q74" s="4">
        <v>1</v>
      </c>
      <c r="R74" s="142">
        <f>IF(SUM(Y74,AA74,AC74,AE74)=0,0,MIN(Y74,AA74,AC74,AE74))</f>
        <v>670</v>
      </c>
      <c r="S74" s="25"/>
      <c r="T74" s="4"/>
      <c r="U74" s="26"/>
      <c r="V74" s="19" t="str">
        <f>IF(L74="","",N(L74)-N(G74))</f>
        <v/>
      </c>
      <c r="X74" s="162"/>
      <c r="Y74" s="163"/>
      <c r="Z74" s="155" t="s">
        <v>63</v>
      </c>
      <c r="AA74" s="164">
        <v>670</v>
      </c>
      <c r="AB74" s="165"/>
      <c r="AC74" s="163"/>
      <c r="AD74" s="155" t="s">
        <v>64</v>
      </c>
      <c r="AE74" s="166">
        <v>690</v>
      </c>
    </row>
    <row r="75" spans="1:31" ht="16.899999999999999" customHeight="1">
      <c r="A75" s="27"/>
      <c r="B75" s="46"/>
      <c r="C75" s="11"/>
      <c r="D75" s="61"/>
      <c r="E75" s="12"/>
      <c r="F75" s="238"/>
      <c r="G75" s="224" t="str">
        <f t="shared" ref="G75:G76" si="20">IF(P75*R75=0,"",ROUNDDOWN(R75*P75,0))</f>
        <v/>
      </c>
      <c r="H75" s="15"/>
      <c r="I75" s="61"/>
      <c r="J75" s="53"/>
      <c r="K75" s="239"/>
      <c r="L75" s="239"/>
      <c r="M75" s="259"/>
      <c r="N75" s="29"/>
      <c r="P75" s="27"/>
      <c r="Q75" s="5"/>
      <c r="R75" s="28"/>
      <c r="S75" s="27"/>
      <c r="T75" s="5"/>
      <c r="U75" s="28"/>
      <c r="V75" s="19" t="str">
        <f t="shared" ref="V75:V76" si="21">IF(L75="","",N(L75)-N(G75))</f>
        <v/>
      </c>
      <c r="X75" s="167"/>
      <c r="Y75" s="168"/>
      <c r="Z75" s="169"/>
      <c r="AA75" s="170"/>
      <c r="AB75" s="171"/>
      <c r="AC75" s="168"/>
      <c r="AD75" s="169"/>
      <c r="AE75" s="172"/>
    </row>
    <row r="76" spans="1:31" ht="16.899999999999999" customHeight="1">
      <c r="A76" s="29"/>
      <c r="B76" s="45"/>
      <c r="C76" s="20" t="str">
        <f>IF(P76="","",IF(P76&lt;0,"▲"&amp;TEXT(ABS(ROUNDDOWN(P76,0)),"#,##0"),TEXT(ROUNDDOWN(P76,0),"#,##0")))</f>
        <v>26</v>
      </c>
      <c r="D76" s="60" t="str">
        <f>IF(P76="","",IF(OR(Q76="",Q76=0)=TRUE,"",RIGHT(FIXED(ABS(P76-ROUNDDOWN(P76,0)),Q76),LEN(FIXED(ABS(P76-ROUNDDOWN(P76,0)),Q76))-2)))</f>
        <v>1</v>
      </c>
      <c r="E76" s="21" t="s">
        <v>61</v>
      </c>
      <c r="F76" s="240">
        <f>IF(R76="","",R76)</f>
        <v>1170</v>
      </c>
      <c r="G76" s="225">
        <f t="shared" si="20"/>
        <v>30537</v>
      </c>
      <c r="H76" s="24"/>
      <c r="I76" s="60"/>
      <c r="J76" s="54"/>
      <c r="K76" s="241"/>
      <c r="L76" s="241"/>
      <c r="M76" s="257" t="s">
        <v>65</v>
      </c>
      <c r="N76" s="29"/>
      <c r="P76" s="25">
        <v>26.1</v>
      </c>
      <c r="Q76" s="4">
        <v>1</v>
      </c>
      <c r="R76" s="142">
        <f>IF(SUM(Y76,AA76,AC76,AE76)=0,0,MIN(Y76,AA76,AC76,AE76))</f>
        <v>1170</v>
      </c>
      <c r="S76" s="25"/>
      <c r="T76" s="4"/>
      <c r="U76" s="26"/>
      <c r="V76" s="19" t="str">
        <f t="shared" si="21"/>
        <v/>
      </c>
      <c r="X76" s="162"/>
      <c r="Y76" s="163"/>
      <c r="Z76" s="155" t="s">
        <v>63</v>
      </c>
      <c r="AA76" s="164">
        <v>1200</v>
      </c>
      <c r="AB76" s="165"/>
      <c r="AC76" s="163"/>
      <c r="AD76" s="155" t="s">
        <v>64</v>
      </c>
      <c r="AE76" s="166">
        <v>1170</v>
      </c>
    </row>
    <row r="77" spans="1:31" ht="16.899999999999999" customHeight="1">
      <c r="A77" s="27"/>
      <c r="B77" s="7"/>
      <c r="C77" s="11"/>
      <c r="D77" s="61"/>
      <c r="E77" s="12"/>
      <c r="F77" s="261"/>
      <c r="G77" s="224"/>
      <c r="H77" s="15"/>
      <c r="I77" s="61"/>
      <c r="J77" s="53"/>
      <c r="K77" s="242"/>
      <c r="L77" s="239"/>
      <c r="M77" s="71"/>
      <c r="P77" s="27"/>
      <c r="Q77" s="5"/>
      <c r="R77" s="28"/>
      <c r="S77" s="27"/>
      <c r="T77" s="5"/>
      <c r="U77" s="28"/>
      <c r="V77" s="19" t="str">
        <f t="shared" si="7"/>
        <v/>
      </c>
      <c r="X77" s="120"/>
      <c r="Y77" s="129"/>
      <c r="Z77" s="123"/>
      <c r="AA77" s="132"/>
      <c r="AB77" s="126"/>
      <c r="AC77" s="129"/>
      <c r="AD77" s="123"/>
      <c r="AE77" s="135"/>
    </row>
    <row r="78" spans="1:31" ht="16.899999999999999" customHeight="1">
      <c r="A78" s="25"/>
      <c r="B78" s="45"/>
      <c r="C78" s="20" t="str">
        <f t="shared" ref="C78" si="22">IF(P78="","",IF(P78&lt;0,"▲"&amp;TEXT(ABS(ROUNDDOWN(P78,0)),"#,##0"),TEXT(ROUNDDOWN(P78,0),"#,##0")))</f>
        <v/>
      </c>
      <c r="D78" s="60" t="str">
        <f t="shared" ref="D78" si="23">IF(P78="","",IF(OR(Q78="",Q78=0)=TRUE,"",RIGHT(FIXED(ABS(P78-ROUNDDOWN(P78,0)),Q78),LEN(FIXED(ABS(P78-ROUNDDOWN(P78,0)),Q78))-2)))</f>
        <v/>
      </c>
      <c r="E78" s="21"/>
      <c r="F78" s="262"/>
      <c r="G78" s="225"/>
      <c r="H78" s="24"/>
      <c r="I78" s="60"/>
      <c r="J78" s="54"/>
      <c r="K78" s="243"/>
      <c r="L78" s="241"/>
      <c r="M78" s="77"/>
      <c r="P78" s="25"/>
      <c r="Q78" s="4"/>
      <c r="R78" s="78"/>
      <c r="S78" s="25"/>
      <c r="T78" s="4"/>
      <c r="U78" s="26"/>
      <c r="V78" s="19" t="str">
        <f t="shared" si="7"/>
        <v/>
      </c>
      <c r="X78" s="119"/>
      <c r="Y78" s="128"/>
      <c r="Z78" s="122"/>
      <c r="AA78" s="131"/>
      <c r="AB78" s="125"/>
      <c r="AC78" s="128"/>
      <c r="AD78" s="122"/>
      <c r="AE78" s="134"/>
    </row>
    <row r="79" spans="1:31" ht="16.899999999999999" customHeight="1">
      <c r="A79" s="27"/>
      <c r="B79" s="7"/>
      <c r="C79" s="11"/>
      <c r="D79" s="61"/>
      <c r="E79" s="12"/>
      <c r="F79" s="261"/>
      <c r="G79" s="224"/>
      <c r="H79" s="15"/>
      <c r="I79" s="61"/>
      <c r="J79" s="53"/>
      <c r="K79" s="242"/>
      <c r="L79" s="239"/>
      <c r="M79" s="71"/>
      <c r="P79" s="27"/>
      <c r="Q79" s="5"/>
      <c r="R79" s="28"/>
      <c r="S79" s="27"/>
      <c r="T79" s="5"/>
      <c r="U79" s="28"/>
      <c r="V79" s="19" t="str">
        <f t="shared" si="7"/>
        <v/>
      </c>
      <c r="X79" s="120"/>
      <c r="Y79" s="129"/>
      <c r="Z79" s="123"/>
      <c r="AA79" s="132"/>
      <c r="AB79" s="126"/>
      <c r="AC79" s="129"/>
      <c r="AD79" s="123"/>
      <c r="AE79" s="135"/>
    </row>
    <row r="80" spans="1:31" ht="16.899999999999999" customHeight="1">
      <c r="A80" s="25"/>
      <c r="B80" s="45"/>
      <c r="C80" s="20" t="str">
        <f t="shared" ref="C80" si="24">IF(P80="","",IF(P80&lt;0,"▲"&amp;TEXT(ABS(ROUNDDOWN(P80,0)),"#,##0"),TEXT(ROUNDDOWN(P80,0),"#,##0")))</f>
        <v/>
      </c>
      <c r="D80" s="60" t="str">
        <f t="shared" ref="D80" si="25">IF(P80="","",IF(OR(Q80="",Q80=0)=TRUE,"",RIGHT(FIXED(ABS(P80-ROUNDDOWN(P80,0)),Q80),LEN(FIXED(ABS(P80-ROUNDDOWN(P80,0)),Q80))-2)))</f>
        <v/>
      </c>
      <c r="E80" s="21"/>
      <c r="F80" s="262"/>
      <c r="G80" s="225"/>
      <c r="H80" s="24"/>
      <c r="I80" s="60"/>
      <c r="J80" s="54"/>
      <c r="K80" s="243"/>
      <c r="L80" s="241"/>
      <c r="M80" s="77"/>
      <c r="P80" s="25"/>
      <c r="Q80" s="4"/>
      <c r="R80" s="78"/>
      <c r="S80" s="25"/>
      <c r="T80" s="4"/>
      <c r="U80" s="30"/>
      <c r="V80" s="19" t="str">
        <f t="shared" si="7"/>
        <v/>
      </c>
      <c r="X80" s="119"/>
      <c r="Y80" s="128"/>
      <c r="Z80" s="122"/>
      <c r="AA80" s="131"/>
      <c r="AB80" s="125"/>
      <c r="AC80" s="128"/>
      <c r="AD80" s="122"/>
      <c r="AE80" s="134"/>
    </row>
    <row r="81" spans="1:31" ht="16.899999999999999" customHeight="1">
      <c r="A81" s="27"/>
      <c r="B81" s="7"/>
      <c r="C81" s="11"/>
      <c r="D81" s="61"/>
      <c r="E81" s="12"/>
      <c r="F81" s="261"/>
      <c r="G81" s="224"/>
      <c r="H81" s="15"/>
      <c r="I81" s="61"/>
      <c r="J81" s="53"/>
      <c r="K81" s="242"/>
      <c r="L81" s="239"/>
      <c r="M81" s="71"/>
      <c r="P81" s="27"/>
      <c r="Q81" s="5"/>
      <c r="R81" s="28"/>
      <c r="S81" s="27"/>
      <c r="T81" s="5"/>
      <c r="U81" s="28"/>
      <c r="V81" s="19" t="str">
        <f t="shared" si="7"/>
        <v/>
      </c>
      <c r="X81" s="120"/>
      <c r="Y81" s="129"/>
      <c r="Z81" s="123"/>
      <c r="AA81" s="132"/>
      <c r="AB81" s="126"/>
      <c r="AC81" s="129"/>
      <c r="AD81" s="123"/>
      <c r="AE81" s="135"/>
    </row>
    <row r="82" spans="1:31" ht="16.899999999999999" customHeight="1">
      <c r="A82" s="25"/>
      <c r="B82" s="45"/>
      <c r="C82" s="20" t="str">
        <f t="shared" ref="C82" si="26">IF(P82="","",IF(P82&lt;0,"▲"&amp;TEXT(ABS(ROUNDDOWN(P82,0)),"#,##0"),TEXT(ROUNDDOWN(P82,0),"#,##0")))</f>
        <v/>
      </c>
      <c r="D82" s="60" t="str">
        <f t="shared" ref="D82" si="27">IF(P82="","",IF(OR(Q82="",Q82=0)=TRUE,"",RIGHT(FIXED(ABS(P82-ROUNDDOWN(P82,0)),Q82),LEN(FIXED(ABS(P82-ROUNDDOWN(P82,0)),Q82))-2)))</f>
        <v/>
      </c>
      <c r="E82" s="21"/>
      <c r="F82" s="262"/>
      <c r="G82" s="225"/>
      <c r="H82" s="24"/>
      <c r="I82" s="60"/>
      <c r="J82" s="54"/>
      <c r="K82" s="243"/>
      <c r="L82" s="241"/>
      <c r="M82" s="77"/>
      <c r="P82" s="25"/>
      <c r="Q82" s="4"/>
      <c r="R82" s="78"/>
      <c r="S82" s="25"/>
      <c r="T82" s="4"/>
      <c r="U82" s="26"/>
      <c r="V82" s="19" t="str">
        <f t="shared" si="7"/>
        <v/>
      </c>
      <c r="X82" s="119"/>
      <c r="Y82" s="128"/>
      <c r="Z82" s="122"/>
      <c r="AA82" s="131"/>
      <c r="AB82" s="125"/>
      <c r="AC82" s="128"/>
      <c r="AD82" s="122"/>
      <c r="AE82" s="134"/>
    </row>
    <row r="83" spans="1:31" ht="16.899999999999999" customHeight="1">
      <c r="A83" s="27"/>
      <c r="B83" s="7"/>
      <c r="C83" s="11"/>
      <c r="D83" s="61"/>
      <c r="E83" s="12"/>
      <c r="F83" s="261"/>
      <c r="G83" s="224"/>
      <c r="H83" s="15"/>
      <c r="I83" s="61"/>
      <c r="J83" s="53"/>
      <c r="K83" s="242"/>
      <c r="L83" s="239"/>
      <c r="M83" s="71"/>
      <c r="P83" s="27"/>
      <c r="Q83" s="5"/>
      <c r="R83" s="28"/>
      <c r="S83" s="27"/>
      <c r="T83" s="5"/>
      <c r="U83" s="30"/>
      <c r="X83" s="120"/>
      <c r="Y83" s="129"/>
      <c r="Z83" s="123"/>
      <c r="AA83" s="132"/>
      <c r="AB83" s="126"/>
      <c r="AC83" s="129"/>
      <c r="AD83" s="123"/>
      <c r="AE83" s="135"/>
    </row>
    <row r="84" spans="1:31" ht="16.5" customHeight="1">
      <c r="A84" s="25"/>
      <c r="B84" s="45"/>
      <c r="C84" s="20" t="str">
        <f t="shared" ref="C84" si="28">IF(P84="","",IF(P84&lt;0,"▲"&amp;TEXT(ABS(ROUNDDOWN(P84,0)),"#,##0"),TEXT(ROUNDDOWN(P84,0),"#,##0")))</f>
        <v/>
      </c>
      <c r="D84" s="60" t="str">
        <f t="shared" ref="D84" si="29">IF(P84="","",IF(OR(Q84="",Q84=0)=TRUE,"",RIGHT(FIXED(ABS(P84-ROUNDDOWN(P84,0)),Q84),LEN(FIXED(ABS(P84-ROUNDDOWN(P84,0)),Q84))-2)))</f>
        <v/>
      </c>
      <c r="E84" s="21"/>
      <c r="F84" s="262"/>
      <c r="G84" s="225"/>
      <c r="H84" s="24"/>
      <c r="I84" s="60"/>
      <c r="J84" s="54"/>
      <c r="K84" s="243"/>
      <c r="L84" s="241"/>
      <c r="M84" s="77"/>
      <c r="P84" s="25"/>
      <c r="Q84" s="4"/>
      <c r="R84" s="78"/>
      <c r="S84" s="25"/>
      <c r="T84" s="4"/>
      <c r="U84" s="30"/>
      <c r="X84" s="119"/>
      <c r="Y84" s="128"/>
      <c r="Z84" s="122"/>
      <c r="AA84" s="131"/>
      <c r="AB84" s="125"/>
      <c r="AC84" s="128"/>
      <c r="AD84" s="122"/>
      <c r="AE84" s="134"/>
    </row>
    <row r="85" spans="1:31" ht="16.899999999999999" customHeight="1">
      <c r="A85" s="29"/>
      <c r="B85" s="46"/>
      <c r="C85" s="11"/>
      <c r="D85" s="61"/>
      <c r="E85" s="12"/>
      <c r="F85" s="261"/>
      <c r="G85" s="224"/>
      <c r="H85" s="15"/>
      <c r="I85" s="61"/>
      <c r="J85" s="53"/>
      <c r="K85" s="242"/>
      <c r="L85" s="239"/>
      <c r="M85" s="71"/>
      <c r="P85" s="27"/>
      <c r="Q85" s="5"/>
      <c r="R85" s="28"/>
      <c r="S85" s="27"/>
      <c r="T85" s="5"/>
      <c r="U85" s="28"/>
      <c r="V85" s="19" t="str">
        <f>IF(L85="","",N(L85)-N(G85))</f>
        <v/>
      </c>
      <c r="X85" s="120"/>
      <c r="Y85" s="129"/>
      <c r="Z85" s="123"/>
      <c r="AA85" s="132"/>
      <c r="AB85" s="126"/>
      <c r="AC85" s="129"/>
      <c r="AD85" s="123"/>
      <c r="AE85" s="135"/>
    </row>
    <row r="86" spans="1:31" ht="16.899999999999999" customHeight="1">
      <c r="A86" s="25"/>
      <c r="B86" s="45"/>
      <c r="C86" s="20" t="str">
        <f t="shared" ref="C86" si="30">IF(P86="","",IF(P86&lt;0,"▲"&amp;TEXT(ABS(ROUNDDOWN(P86,0)),"#,##0"),TEXT(ROUNDDOWN(P86,0),"#,##0")))</f>
        <v/>
      </c>
      <c r="D86" s="60" t="str">
        <f t="shared" ref="D86" si="31">IF(P86="","",IF(OR(Q86="",Q86=0)=TRUE,"",RIGHT(FIXED(ABS(P86-ROUNDDOWN(P86,0)),Q86),LEN(FIXED(ABS(P86-ROUNDDOWN(P86,0)),Q86))-2)))</f>
        <v/>
      </c>
      <c r="E86" s="21"/>
      <c r="F86" s="262"/>
      <c r="G86" s="225"/>
      <c r="H86" s="24"/>
      <c r="I86" s="60"/>
      <c r="J86" s="54"/>
      <c r="K86" s="243"/>
      <c r="L86" s="241"/>
      <c r="M86" s="77"/>
      <c r="P86" s="25"/>
      <c r="Q86" s="4"/>
      <c r="R86" s="78"/>
      <c r="S86" s="25"/>
      <c r="T86" s="4"/>
      <c r="U86" s="26"/>
      <c r="V86" s="19" t="str">
        <f>IF(L86="","",N(L86)-N(G86))</f>
        <v/>
      </c>
      <c r="X86" s="119"/>
      <c r="Y86" s="128"/>
      <c r="Z86" s="122"/>
      <c r="AA86" s="131"/>
      <c r="AB86" s="125"/>
      <c r="AC86" s="128"/>
      <c r="AD86" s="122"/>
      <c r="AE86" s="134"/>
    </row>
    <row r="87" spans="1:31" ht="16.899999999999999" customHeight="1">
      <c r="A87" s="29"/>
      <c r="B87" s="46"/>
      <c r="C87" s="11"/>
      <c r="D87" s="61"/>
      <c r="E87" s="12"/>
      <c r="F87" s="261"/>
      <c r="G87" s="224"/>
      <c r="H87" s="15"/>
      <c r="I87" s="61"/>
      <c r="J87" s="53"/>
      <c r="K87" s="242"/>
      <c r="L87" s="239"/>
      <c r="M87" s="71"/>
      <c r="P87" s="27"/>
      <c r="Q87" s="5"/>
      <c r="R87" s="28"/>
      <c r="S87" s="27"/>
      <c r="T87" s="5"/>
      <c r="U87" s="30"/>
      <c r="X87" s="120"/>
      <c r="Y87" s="129"/>
      <c r="Z87" s="123"/>
      <c r="AA87" s="132"/>
      <c r="AB87" s="126"/>
      <c r="AC87" s="129"/>
      <c r="AD87" s="123"/>
      <c r="AE87" s="135"/>
    </row>
    <row r="88" spans="1:31" ht="16.5" customHeight="1">
      <c r="A88" s="285" t="s">
        <v>19</v>
      </c>
      <c r="B88" s="45"/>
      <c r="C88" s="20" t="str">
        <f>IF(P88="","",IF(P88&lt;0,"▲"&amp;TEXT(ABS(ROUNDDOWN(P88,0)),"#,##0"),TEXT(ROUNDDOWN(P88,0),"#,##0")))</f>
        <v/>
      </c>
      <c r="D88" s="60" t="str">
        <f>IF(P88="","",IF(OR(Q88="",Q88=0)=TRUE,"",RIGHT(FIXED(ABS(P88-ROUNDDOWN(P88,0)),Q88),LEN(FIXED(ABS(P88-ROUNDDOWN(P88,0)),Q88))-2)))</f>
        <v/>
      </c>
      <c r="E88" s="21"/>
      <c r="F88" s="262"/>
      <c r="G88" s="225">
        <f>SUM(G63:G86)</f>
        <v>755613</v>
      </c>
      <c r="H88" s="24"/>
      <c r="I88" s="60"/>
      <c r="J88" s="54"/>
      <c r="K88" s="243"/>
      <c r="L88" s="241"/>
      <c r="M88" s="77"/>
      <c r="P88" s="25"/>
      <c r="Q88" s="4"/>
      <c r="R88" s="78"/>
      <c r="S88" s="25"/>
      <c r="T88" s="4"/>
      <c r="U88" s="30"/>
      <c r="X88" s="119"/>
      <c r="Y88" s="128"/>
      <c r="Z88" s="122"/>
      <c r="AA88" s="131"/>
      <c r="AB88" s="125"/>
      <c r="AC88" s="128"/>
      <c r="AD88" s="122"/>
      <c r="AE88" s="134"/>
    </row>
    <row r="89" spans="1:31" ht="16.899999999999999" customHeight="1">
      <c r="A89" s="29"/>
      <c r="B89" s="46"/>
      <c r="C89" s="11"/>
      <c r="D89" s="61"/>
      <c r="E89" s="12"/>
      <c r="F89" s="261"/>
      <c r="G89" s="224"/>
      <c r="H89" s="15"/>
      <c r="I89" s="61"/>
      <c r="J89" s="53"/>
      <c r="K89" s="242"/>
      <c r="L89" s="239"/>
      <c r="M89" s="71"/>
      <c r="P89" s="27"/>
      <c r="Q89" s="5"/>
      <c r="R89" s="28"/>
      <c r="S89" s="27"/>
      <c r="T89" s="5"/>
      <c r="U89" s="28"/>
      <c r="V89" s="19" t="str">
        <f>IF(L89="","",N(L89)-N(G89))</f>
        <v/>
      </c>
      <c r="X89" s="120"/>
      <c r="Y89" s="129"/>
      <c r="Z89" s="123"/>
      <c r="AA89" s="132"/>
      <c r="AB89" s="126"/>
      <c r="AC89" s="129"/>
      <c r="AD89" s="123"/>
      <c r="AE89" s="135"/>
    </row>
    <row r="90" spans="1:31" ht="16.899999999999999" customHeight="1" thickBot="1">
      <c r="A90" s="290" t="s">
        <v>60</v>
      </c>
      <c r="B90" s="291"/>
      <c r="C90" s="292"/>
      <c r="D90" s="293"/>
      <c r="E90" s="294"/>
      <c r="F90" s="295"/>
      <c r="G90" s="296">
        <f>ROUNDDOWN(G88,0)</f>
        <v>755613</v>
      </c>
      <c r="H90" s="297"/>
      <c r="I90" s="293"/>
      <c r="J90" s="298"/>
      <c r="K90" s="299"/>
      <c r="L90" s="300"/>
      <c r="M90" s="301"/>
      <c r="P90" s="39"/>
      <c r="Q90" s="6"/>
      <c r="R90" s="40"/>
      <c r="S90" s="39"/>
      <c r="T90" s="6"/>
      <c r="U90" s="40"/>
      <c r="V90" s="19" t="str">
        <f>IF(L90="","",N(L90)-N(G90))</f>
        <v/>
      </c>
      <c r="X90" s="136"/>
      <c r="Y90" s="137"/>
      <c r="Z90" s="138"/>
      <c r="AA90" s="139"/>
      <c r="AB90" s="140"/>
      <c r="AC90" s="137"/>
      <c r="AD90" s="138"/>
      <c r="AE90" s="141"/>
    </row>
  </sheetData>
  <mergeCells count="31">
    <mergeCell ref="A1:A2"/>
    <mergeCell ref="B1:B2"/>
    <mergeCell ref="C1:G1"/>
    <mergeCell ref="H1:L1"/>
    <mergeCell ref="M1:M2"/>
    <mergeCell ref="A31:A32"/>
    <mergeCell ref="B31:B32"/>
    <mergeCell ref="C31:G31"/>
    <mergeCell ref="H31:L31"/>
    <mergeCell ref="M31:M32"/>
    <mergeCell ref="S1:U1"/>
    <mergeCell ref="V1:V2"/>
    <mergeCell ref="C2:D2"/>
    <mergeCell ref="H2:I2"/>
    <mergeCell ref="N3:N24"/>
    <mergeCell ref="P1:R1"/>
    <mergeCell ref="P31:R31"/>
    <mergeCell ref="S31:U31"/>
    <mergeCell ref="V31:V32"/>
    <mergeCell ref="C32:D32"/>
    <mergeCell ref="H32:I32"/>
    <mergeCell ref="A61:A62"/>
    <mergeCell ref="B61:B62"/>
    <mergeCell ref="C61:G61"/>
    <mergeCell ref="H61:L61"/>
    <mergeCell ref="M61:M62"/>
    <mergeCell ref="P61:R61"/>
    <mergeCell ref="S61:U61"/>
    <mergeCell ref="V61:V62"/>
    <mergeCell ref="C62:D62"/>
    <mergeCell ref="H62:I62"/>
  </mergeCells>
  <phoneticPr fontId="5"/>
  <printOptions horizontalCentered="1" verticalCentered="1"/>
  <pageMargins left="0.19685039370078741" right="0.19685039370078741" top="1.2598425196850394" bottom="0.59055118110236227" header="1.0236220472440944" footer="0.31496062992125984"/>
  <pageSetup paperSize="9" firstPageNumber="3" orientation="landscape" r:id="rId1"/>
  <headerFooter scaleWithDoc="0" alignWithMargins="0">
    <oddHeader>&amp;L山田大橋団地100・200・300棟浄化槽改修工事&amp;R&amp;A</oddHeader>
    <oddFooter>&amp;RP.&amp;P</oddFooter>
    <firstHeader>&amp;R山田大橋団地200棟屋上・外壁改修工事</firstHeader>
    <firstFooter>&amp;RP.&amp;P</firstFooter>
  </headerFooter>
  <rowBreaks count="2" manualBreakCount="2">
    <brk id="30" max="12" man="1"/>
    <brk id="60" max="12"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D1DE0E-161D-4EAC-967B-C1B18BAE6439}">
  <sheetPr>
    <tabColor rgb="FFFFC000"/>
    <pageSetUpPr fitToPage="1"/>
  </sheetPr>
  <dimension ref="A1:O58"/>
  <sheetViews>
    <sheetView view="pageBreakPreview" zoomScaleNormal="75" zoomScaleSheetLayoutView="100" workbookViewId="0">
      <selection activeCell="A3" sqref="A3"/>
    </sheetView>
  </sheetViews>
  <sheetFormatPr defaultColWidth="8.875" defaultRowHeight="16.899999999999999" customHeight="1"/>
  <cols>
    <col min="1" max="1" width="24.25" style="2" customWidth="1"/>
    <col min="2" max="2" width="25" style="2" customWidth="1"/>
    <col min="3" max="3" width="6.125" style="8" customWidth="1"/>
    <col min="4" max="4" width="3.5" style="41" customWidth="1"/>
    <col min="5" max="5" width="4.25" style="42" customWidth="1"/>
    <col min="6" max="6" width="8.5" style="43" customWidth="1"/>
    <col min="7" max="7" width="11.625" style="44" customWidth="1"/>
    <col min="8" max="8" width="6.125" style="8" customWidth="1"/>
    <col min="9" max="9" width="3.5" style="8" customWidth="1"/>
    <col min="10" max="10" width="4.25" style="9" customWidth="1"/>
    <col min="11" max="11" width="8.5" style="8" customWidth="1"/>
    <col min="12" max="12" width="11.625" style="8" customWidth="1"/>
    <col min="13" max="13" width="30" style="2" customWidth="1"/>
    <col min="14" max="14" width="0.875" style="8" customWidth="1"/>
    <col min="15" max="15" width="3.25" style="8" customWidth="1"/>
    <col min="16" max="16384" width="8.875" style="390"/>
  </cols>
  <sheetData>
    <row r="1" spans="1:14" ht="16.899999999999999" customHeight="1">
      <c r="A1" s="476" t="s">
        <v>4</v>
      </c>
      <c r="B1" s="477" t="s">
        <v>5</v>
      </c>
      <c r="C1" s="478" t="s">
        <v>73</v>
      </c>
      <c r="D1" s="478"/>
      <c r="E1" s="478"/>
      <c r="F1" s="478"/>
      <c r="G1" s="478"/>
      <c r="H1" s="479" t="s">
        <v>74</v>
      </c>
      <c r="I1" s="479"/>
      <c r="J1" s="479"/>
      <c r="K1" s="479"/>
      <c r="L1" s="479"/>
      <c r="M1" s="480" t="s">
        <v>8</v>
      </c>
    </row>
    <row r="2" spans="1:14" ht="16.899999999999999" customHeight="1" thickBot="1">
      <c r="A2" s="473"/>
      <c r="B2" s="467"/>
      <c r="C2" s="457" t="s">
        <v>12</v>
      </c>
      <c r="D2" s="457"/>
      <c r="E2" s="92" t="s">
        <v>13</v>
      </c>
      <c r="F2" s="67" t="s">
        <v>14</v>
      </c>
      <c r="G2" s="68" t="s">
        <v>15</v>
      </c>
      <c r="H2" s="457" t="s">
        <v>12</v>
      </c>
      <c r="I2" s="457"/>
      <c r="J2" s="92" t="s">
        <v>13</v>
      </c>
      <c r="K2" s="92" t="s">
        <v>14</v>
      </c>
      <c r="L2" s="92" t="s">
        <v>15</v>
      </c>
      <c r="M2" s="475"/>
    </row>
    <row r="3" spans="1:14" ht="16.899999999999999" customHeight="1">
      <c r="A3" s="179"/>
      <c r="B3" s="180"/>
      <c r="C3" s="203" t="s">
        <v>304</v>
      </c>
      <c r="D3" s="215" t="s">
        <v>304</v>
      </c>
      <c r="E3" s="181"/>
      <c r="F3" s="232"/>
      <c r="G3" s="272"/>
      <c r="H3" s="202"/>
      <c r="I3" s="215"/>
      <c r="J3" s="53"/>
      <c r="K3" s="239"/>
      <c r="L3" s="239"/>
      <c r="M3" s="71"/>
      <c r="N3" s="470"/>
    </row>
    <row r="4" spans="1:14" ht="16.899999999999999" customHeight="1">
      <c r="A4" s="187" t="s">
        <v>408</v>
      </c>
      <c r="B4" s="356"/>
      <c r="C4" s="355" t="s">
        <v>304</v>
      </c>
      <c r="D4" s="197" t="s">
        <v>304</v>
      </c>
      <c r="E4" s="198"/>
      <c r="F4" s="244"/>
      <c r="G4" s="269"/>
      <c r="H4" s="353"/>
      <c r="I4" s="197"/>
      <c r="J4" s="204"/>
      <c r="K4" s="247"/>
      <c r="L4" s="247"/>
      <c r="M4" s="221"/>
      <c r="N4" s="470"/>
    </row>
    <row r="5" spans="1:14" ht="16.899999999999999" customHeight="1">
      <c r="A5" s="179"/>
      <c r="B5" s="180"/>
      <c r="C5" s="203" t="s">
        <v>304</v>
      </c>
      <c r="D5" s="61" t="s">
        <v>304</v>
      </c>
      <c r="E5" s="181"/>
      <c r="F5" s="232"/>
      <c r="G5" s="272"/>
      <c r="H5" s="202"/>
      <c r="I5" s="61"/>
      <c r="J5" s="53"/>
      <c r="K5" s="239"/>
      <c r="L5" s="239"/>
      <c r="M5" s="71"/>
      <c r="N5" s="470"/>
    </row>
    <row r="6" spans="1:14" ht="16.899999999999999" customHeight="1">
      <c r="A6" s="187"/>
      <c r="B6" s="356"/>
      <c r="C6" s="355" t="s">
        <v>304</v>
      </c>
      <c r="D6" s="197" t="s">
        <v>304</v>
      </c>
      <c r="E6" s="198"/>
      <c r="F6" s="244"/>
      <c r="G6" s="269"/>
      <c r="H6" s="353"/>
      <c r="I6" s="197"/>
      <c r="J6" s="204"/>
      <c r="K6" s="247"/>
      <c r="L6" s="247"/>
      <c r="M6" s="221"/>
      <c r="N6" s="470"/>
    </row>
    <row r="7" spans="1:14" ht="16.899999999999999" customHeight="1">
      <c r="A7" s="29"/>
      <c r="B7" s="180"/>
      <c r="C7" s="203" t="s">
        <v>304</v>
      </c>
      <c r="D7" s="61" t="s">
        <v>304</v>
      </c>
      <c r="E7" s="181"/>
      <c r="F7" s="232"/>
      <c r="G7" s="272"/>
      <c r="H7" s="202"/>
      <c r="I7" s="61"/>
      <c r="J7" s="53"/>
      <c r="K7" s="242"/>
      <c r="L7" s="239"/>
      <c r="M7" s="71"/>
      <c r="N7" s="470"/>
    </row>
    <row r="8" spans="1:14" ht="16.899999999999999" customHeight="1">
      <c r="A8" s="29" t="s">
        <v>305</v>
      </c>
      <c r="B8" s="356"/>
      <c r="C8" s="355" t="s">
        <v>375</v>
      </c>
      <c r="D8" s="197" t="s">
        <v>376</v>
      </c>
      <c r="E8" s="198" t="s">
        <v>3</v>
      </c>
      <c r="F8" s="244"/>
      <c r="G8" s="269"/>
      <c r="H8" s="353"/>
      <c r="I8" s="197"/>
      <c r="J8" s="365"/>
      <c r="K8" s="246"/>
      <c r="L8" s="366"/>
      <c r="M8" s="418"/>
      <c r="N8" s="470"/>
    </row>
    <row r="9" spans="1:14" ht="16.899999999999999" customHeight="1">
      <c r="A9" s="179"/>
      <c r="B9" s="180"/>
      <c r="C9" s="203" t="s">
        <v>304</v>
      </c>
      <c r="D9" s="61" t="s">
        <v>304</v>
      </c>
      <c r="E9" s="181"/>
      <c r="F9" s="232"/>
      <c r="G9" s="272"/>
      <c r="H9" s="202"/>
      <c r="I9" s="61"/>
      <c r="J9" s="368"/>
      <c r="K9" s="242"/>
      <c r="L9" s="239"/>
      <c r="M9" s="71"/>
      <c r="N9" s="470"/>
    </row>
    <row r="10" spans="1:14" ht="16.899999999999999" customHeight="1">
      <c r="A10" s="29"/>
      <c r="B10" s="356"/>
      <c r="C10" s="355"/>
      <c r="D10" s="197"/>
      <c r="E10" s="198"/>
      <c r="F10" s="244"/>
      <c r="G10" s="269"/>
      <c r="H10" s="353"/>
      <c r="I10" s="197"/>
      <c r="J10" s="365"/>
      <c r="K10" s="246"/>
      <c r="L10" s="366"/>
      <c r="M10" s="367"/>
      <c r="N10" s="470"/>
    </row>
    <row r="11" spans="1:14" ht="16.899999999999999" customHeight="1">
      <c r="A11" s="179"/>
      <c r="B11" s="180"/>
      <c r="C11" s="203"/>
      <c r="D11" s="61"/>
      <c r="E11" s="181"/>
      <c r="F11" s="232"/>
      <c r="G11" s="272"/>
      <c r="H11" s="202"/>
      <c r="I11" s="61"/>
      <c r="J11" s="368"/>
      <c r="K11" s="242"/>
      <c r="L11" s="239"/>
      <c r="M11" s="71"/>
      <c r="N11" s="470"/>
    </row>
    <row r="12" spans="1:14" ht="16.899999999999999" customHeight="1">
      <c r="A12" s="187"/>
      <c r="B12" s="356"/>
      <c r="C12" s="355"/>
      <c r="D12" s="197"/>
      <c r="E12" s="198"/>
      <c r="F12" s="244"/>
      <c r="G12" s="269"/>
      <c r="H12" s="353"/>
      <c r="I12" s="197"/>
      <c r="J12" s="365"/>
      <c r="K12" s="246"/>
      <c r="L12" s="366"/>
      <c r="M12" s="369"/>
      <c r="N12" s="470"/>
    </row>
    <row r="13" spans="1:14" ht="16.899999999999999" customHeight="1">
      <c r="A13" s="179"/>
      <c r="B13" s="180"/>
      <c r="C13" s="203" t="s">
        <v>304</v>
      </c>
      <c r="D13" s="61" t="s">
        <v>304</v>
      </c>
      <c r="E13" s="181"/>
      <c r="F13" s="232"/>
      <c r="G13" s="272"/>
      <c r="H13" s="202"/>
      <c r="I13" s="61"/>
      <c r="J13" s="53"/>
      <c r="K13" s="242"/>
      <c r="L13" s="239"/>
      <c r="M13" s="71"/>
      <c r="N13" s="470"/>
    </row>
    <row r="14" spans="1:14" ht="16.899999999999999" customHeight="1">
      <c r="A14" s="187"/>
      <c r="B14" s="356"/>
      <c r="C14" s="355" t="s">
        <v>304</v>
      </c>
      <c r="D14" s="197" t="s">
        <v>304</v>
      </c>
      <c r="E14" s="198"/>
      <c r="F14" s="244"/>
      <c r="G14" s="269"/>
      <c r="H14" s="353"/>
      <c r="I14" s="197"/>
      <c r="J14" s="204"/>
      <c r="K14" s="246"/>
      <c r="L14" s="366"/>
      <c r="M14" s="367"/>
      <c r="N14" s="470"/>
    </row>
    <row r="15" spans="1:14" ht="16.899999999999999" customHeight="1">
      <c r="A15" s="179"/>
      <c r="B15" s="207"/>
      <c r="C15" s="203" t="s">
        <v>304</v>
      </c>
      <c r="D15" s="61" t="s">
        <v>304</v>
      </c>
      <c r="E15" s="181"/>
      <c r="F15" s="232"/>
      <c r="G15" s="272"/>
      <c r="H15" s="202"/>
      <c r="I15" s="61"/>
      <c r="J15" s="53"/>
      <c r="K15" s="242"/>
      <c r="L15" s="239"/>
      <c r="M15" s="71"/>
      <c r="N15" s="470"/>
    </row>
    <row r="16" spans="1:14" ht="16.899999999999999" customHeight="1">
      <c r="A16" s="187"/>
      <c r="B16" s="356"/>
      <c r="C16" s="355" t="s">
        <v>304</v>
      </c>
      <c r="D16" s="197" t="s">
        <v>304</v>
      </c>
      <c r="E16" s="198"/>
      <c r="F16" s="244"/>
      <c r="G16" s="269"/>
      <c r="H16" s="353"/>
      <c r="I16" s="197"/>
      <c r="J16" s="204"/>
      <c r="K16" s="246"/>
      <c r="L16" s="366"/>
      <c r="M16" s="367"/>
      <c r="N16" s="470"/>
    </row>
    <row r="17" spans="1:14" ht="16.899999999999999" customHeight="1">
      <c r="A17" s="179"/>
      <c r="B17" s="180"/>
      <c r="C17" s="203" t="s">
        <v>304</v>
      </c>
      <c r="D17" s="61" t="s">
        <v>304</v>
      </c>
      <c r="E17" s="181"/>
      <c r="F17" s="232"/>
      <c r="G17" s="272"/>
      <c r="H17" s="202"/>
      <c r="I17" s="61"/>
      <c r="J17" s="53"/>
      <c r="K17" s="242"/>
      <c r="L17" s="239"/>
      <c r="M17" s="71"/>
      <c r="N17" s="470"/>
    </row>
    <row r="18" spans="1:14" ht="16.899999999999999" customHeight="1">
      <c r="A18" s="187"/>
      <c r="B18" s="356"/>
      <c r="C18" s="355" t="s">
        <v>304</v>
      </c>
      <c r="D18" s="197" t="s">
        <v>304</v>
      </c>
      <c r="E18" s="198"/>
      <c r="F18" s="244"/>
      <c r="G18" s="269"/>
      <c r="H18" s="353"/>
      <c r="I18" s="197"/>
      <c r="J18" s="204"/>
      <c r="K18" s="246"/>
      <c r="L18" s="366"/>
      <c r="M18" s="367"/>
      <c r="N18" s="470"/>
    </row>
    <row r="19" spans="1:14" ht="16.899999999999999" customHeight="1">
      <c r="A19" s="179"/>
      <c r="B19" s="180"/>
      <c r="C19" s="203" t="s">
        <v>304</v>
      </c>
      <c r="D19" s="61" t="s">
        <v>304</v>
      </c>
      <c r="E19" s="181"/>
      <c r="F19" s="232"/>
      <c r="G19" s="272"/>
      <c r="H19" s="202"/>
      <c r="I19" s="61"/>
      <c r="J19" s="53"/>
      <c r="K19" s="242"/>
      <c r="L19" s="239"/>
      <c r="M19" s="71"/>
      <c r="N19" s="470"/>
    </row>
    <row r="20" spans="1:14" ht="16.899999999999999" customHeight="1">
      <c r="A20" s="187"/>
      <c r="B20" s="356"/>
      <c r="C20" s="355" t="s">
        <v>304</v>
      </c>
      <c r="D20" s="197" t="s">
        <v>304</v>
      </c>
      <c r="E20" s="198"/>
      <c r="F20" s="244"/>
      <c r="G20" s="269"/>
      <c r="H20" s="353"/>
      <c r="I20" s="197"/>
      <c r="J20" s="204"/>
      <c r="K20" s="246"/>
      <c r="L20" s="366"/>
      <c r="M20" s="367"/>
      <c r="N20" s="470"/>
    </row>
    <row r="21" spans="1:14" ht="16.899999999999999" customHeight="1">
      <c r="A21" s="179"/>
      <c r="B21" s="180"/>
      <c r="C21" s="203" t="s">
        <v>304</v>
      </c>
      <c r="D21" s="61" t="s">
        <v>304</v>
      </c>
      <c r="E21" s="181"/>
      <c r="F21" s="232"/>
      <c r="G21" s="272"/>
      <c r="H21" s="202"/>
      <c r="I21" s="61"/>
      <c r="J21" s="53"/>
      <c r="K21" s="242"/>
      <c r="L21" s="239"/>
      <c r="M21" s="71"/>
      <c r="N21" s="470"/>
    </row>
    <row r="22" spans="1:14" ht="16.899999999999999" customHeight="1">
      <c r="A22" s="187"/>
      <c r="B22" s="356"/>
      <c r="C22" s="355" t="s">
        <v>304</v>
      </c>
      <c r="D22" s="197" t="s">
        <v>304</v>
      </c>
      <c r="E22" s="198"/>
      <c r="F22" s="244"/>
      <c r="G22" s="269"/>
      <c r="H22" s="353"/>
      <c r="I22" s="197"/>
      <c r="J22" s="204"/>
      <c r="K22" s="246"/>
      <c r="L22" s="247"/>
      <c r="M22" s="205"/>
      <c r="N22" s="470"/>
    </row>
    <row r="23" spans="1:14" ht="16.899999999999999" customHeight="1">
      <c r="A23" s="29"/>
      <c r="B23" s="207"/>
      <c r="C23" s="203" t="s">
        <v>304</v>
      </c>
      <c r="D23" s="61" t="s">
        <v>304</v>
      </c>
      <c r="E23" s="181"/>
      <c r="F23" s="232"/>
      <c r="G23" s="272"/>
      <c r="H23" s="202"/>
      <c r="I23" s="61"/>
      <c r="J23" s="53"/>
      <c r="K23" s="242"/>
      <c r="L23" s="239"/>
      <c r="M23" s="71"/>
      <c r="N23" s="29"/>
    </row>
    <row r="24" spans="1:14" ht="16.899999999999999" customHeight="1">
      <c r="A24" s="187"/>
      <c r="B24" s="356"/>
      <c r="C24" s="355" t="s">
        <v>304</v>
      </c>
      <c r="D24" s="197" t="s">
        <v>304</v>
      </c>
      <c r="E24" s="198"/>
      <c r="F24" s="244"/>
      <c r="G24" s="269"/>
      <c r="H24" s="353"/>
      <c r="I24" s="197"/>
      <c r="J24" s="204"/>
      <c r="K24" s="246"/>
      <c r="L24" s="247"/>
      <c r="M24" s="205"/>
      <c r="N24" s="29"/>
    </row>
    <row r="25" spans="1:14" ht="16.899999999999999" customHeight="1">
      <c r="A25" s="29"/>
      <c r="B25" s="207"/>
      <c r="C25" s="203" t="s">
        <v>304</v>
      </c>
      <c r="D25" s="61" t="s">
        <v>304</v>
      </c>
      <c r="E25" s="181"/>
      <c r="F25" s="232"/>
      <c r="G25" s="272"/>
      <c r="H25" s="202"/>
      <c r="I25" s="61"/>
      <c r="J25" s="53"/>
      <c r="K25" s="242"/>
      <c r="L25" s="239"/>
      <c r="M25" s="71"/>
      <c r="N25" s="29"/>
    </row>
    <row r="26" spans="1:14" ht="16.5" customHeight="1">
      <c r="A26" s="187"/>
      <c r="B26" s="356"/>
      <c r="C26" s="355" t="s">
        <v>304</v>
      </c>
      <c r="D26" s="197" t="s">
        <v>304</v>
      </c>
      <c r="E26" s="198"/>
      <c r="F26" s="244"/>
      <c r="G26" s="269"/>
      <c r="H26" s="353"/>
      <c r="I26" s="197"/>
      <c r="J26" s="204"/>
      <c r="K26" s="246"/>
      <c r="L26" s="247"/>
      <c r="M26" s="205"/>
      <c r="N26" s="29"/>
    </row>
    <row r="27" spans="1:14" ht="16.899999999999999" customHeight="1">
      <c r="A27" s="29"/>
      <c r="B27" s="207"/>
      <c r="C27" s="203" t="s">
        <v>304</v>
      </c>
      <c r="D27" s="61" t="s">
        <v>304</v>
      </c>
      <c r="E27" s="181"/>
      <c r="F27" s="232"/>
      <c r="G27" s="272"/>
      <c r="H27" s="202"/>
      <c r="I27" s="61"/>
      <c r="J27" s="53"/>
      <c r="K27" s="242"/>
      <c r="L27" s="239"/>
      <c r="M27" s="370"/>
      <c r="N27" s="29"/>
    </row>
    <row r="28" spans="1:14" ht="16.899999999999999" customHeight="1">
      <c r="A28" s="29"/>
      <c r="B28" s="207"/>
      <c r="C28" s="214" t="s">
        <v>304</v>
      </c>
      <c r="D28" s="197" t="s">
        <v>304</v>
      </c>
      <c r="E28" s="198"/>
      <c r="F28" s="244"/>
      <c r="G28" s="269"/>
      <c r="H28" s="353"/>
      <c r="I28" s="197"/>
      <c r="J28" s="204"/>
      <c r="K28" s="246"/>
      <c r="L28" s="247"/>
      <c r="M28" s="205"/>
      <c r="N28" s="29"/>
    </row>
    <row r="29" spans="1:14" ht="16.5" customHeight="1">
      <c r="A29" s="179"/>
      <c r="B29" s="180"/>
      <c r="C29" s="203"/>
      <c r="D29" s="231"/>
      <c r="E29" s="181"/>
      <c r="F29" s="232"/>
      <c r="G29" s="272"/>
      <c r="H29" s="203"/>
      <c r="I29" s="231"/>
      <c r="J29" s="233"/>
      <c r="K29" s="371"/>
      <c r="L29" s="234"/>
      <c r="M29" s="372"/>
      <c r="N29" s="29"/>
    </row>
    <row r="30" spans="1:14" ht="16.899999999999999" customHeight="1" thickBot="1">
      <c r="A30" s="290" t="s">
        <v>51</v>
      </c>
      <c r="B30" s="291"/>
      <c r="C30" s="292" t="s">
        <v>304</v>
      </c>
      <c r="D30" s="293" t="s">
        <v>304</v>
      </c>
      <c r="E30" s="294"/>
      <c r="F30" s="373"/>
      <c r="G30" s="374"/>
      <c r="H30" s="297"/>
      <c r="I30" s="293"/>
      <c r="J30" s="298"/>
      <c r="K30" s="300"/>
      <c r="L30" s="375"/>
      <c r="M30" s="376"/>
    </row>
    <row r="31" spans="1:14" ht="16.899999999999999" customHeight="1">
      <c r="A31" s="363"/>
      <c r="B31" s="274"/>
      <c r="C31" s="275" t="s">
        <v>304</v>
      </c>
      <c r="D31" s="215" t="s">
        <v>304</v>
      </c>
      <c r="E31" s="358"/>
      <c r="F31" s="359"/>
      <c r="G31" s="272"/>
      <c r="H31" s="275"/>
      <c r="I31" s="215"/>
      <c r="J31" s="360"/>
      <c r="K31" s="361"/>
      <c r="L31" s="361"/>
      <c r="M31" s="362"/>
      <c r="N31" s="29"/>
    </row>
    <row r="32" spans="1:14" ht="16.899999999999999" customHeight="1">
      <c r="A32" s="187" t="str">
        <f>A8</f>
        <v>１． 　　動力設備工事</v>
      </c>
      <c r="B32" s="356"/>
      <c r="C32" s="355" t="s">
        <v>304</v>
      </c>
      <c r="D32" s="197" t="s">
        <v>304</v>
      </c>
      <c r="E32" s="198"/>
      <c r="F32" s="244"/>
      <c r="G32" s="269"/>
      <c r="H32" s="353"/>
      <c r="I32" s="197"/>
      <c r="J32" s="204"/>
      <c r="K32" s="247"/>
      <c r="L32" s="247"/>
      <c r="M32" s="377"/>
      <c r="N32" s="29"/>
    </row>
    <row r="33" spans="1:14" ht="16.899999999999999" customHeight="1">
      <c r="A33" s="179"/>
      <c r="B33" s="180"/>
      <c r="C33" s="203" t="s">
        <v>304</v>
      </c>
      <c r="D33" s="61" t="s">
        <v>304</v>
      </c>
      <c r="E33" s="181"/>
      <c r="F33" s="232"/>
      <c r="G33" s="272"/>
      <c r="H33" s="202"/>
      <c r="I33" s="61"/>
      <c r="J33" s="53"/>
      <c r="K33" s="239"/>
      <c r="L33" s="239"/>
      <c r="M33" s="256"/>
      <c r="N33" s="29"/>
    </row>
    <row r="34" spans="1:14" ht="16.899999999999999" customHeight="1">
      <c r="A34" s="187"/>
      <c r="B34" s="356"/>
      <c r="C34" s="355" t="s">
        <v>304</v>
      </c>
      <c r="D34" s="197" t="s">
        <v>304</v>
      </c>
      <c r="E34" s="198"/>
      <c r="F34" s="244"/>
      <c r="G34" s="269"/>
      <c r="H34" s="353"/>
      <c r="I34" s="197"/>
      <c r="J34" s="204"/>
      <c r="K34" s="247"/>
      <c r="L34" s="247"/>
      <c r="M34" s="191"/>
      <c r="N34" s="29"/>
    </row>
    <row r="35" spans="1:14" ht="16.899999999999999" customHeight="1">
      <c r="A35" s="29"/>
      <c r="B35" s="180"/>
      <c r="C35" s="203" t="s">
        <v>304</v>
      </c>
      <c r="D35" s="61" t="s">
        <v>304</v>
      </c>
      <c r="E35" s="181"/>
      <c r="F35" s="304"/>
      <c r="G35" s="272"/>
      <c r="H35" s="202"/>
      <c r="I35" s="61"/>
      <c r="J35" s="53"/>
      <c r="K35" s="242"/>
      <c r="L35" s="239"/>
      <c r="M35" s="71"/>
      <c r="N35" s="29"/>
    </row>
    <row r="36" spans="1:14" ht="16.899999999999999" customHeight="1">
      <c r="A36" s="29" t="s">
        <v>295</v>
      </c>
      <c r="B36" s="356"/>
      <c r="C36" s="355" t="s">
        <v>375</v>
      </c>
      <c r="D36" s="197" t="s">
        <v>376</v>
      </c>
      <c r="E36" s="198" t="s">
        <v>56</v>
      </c>
      <c r="F36" s="244"/>
      <c r="G36" s="269"/>
      <c r="H36" s="353"/>
      <c r="I36" s="197"/>
      <c r="J36" s="204"/>
      <c r="K36" s="246"/>
      <c r="L36" s="247"/>
      <c r="M36" s="191"/>
      <c r="N36" s="29"/>
    </row>
    <row r="37" spans="1:14" ht="16.899999999999999" customHeight="1">
      <c r="A37" s="179"/>
      <c r="B37" s="180"/>
      <c r="C37" s="203" t="s">
        <v>304</v>
      </c>
      <c r="D37" s="61" t="s">
        <v>304</v>
      </c>
      <c r="E37" s="181"/>
      <c r="F37" s="304"/>
      <c r="G37" s="272"/>
      <c r="H37" s="202"/>
      <c r="I37" s="61"/>
      <c r="J37" s="53"/>
      <c r="K37" s="242"/>
      <c r="L37" s="239"/>
      <c r="M37" s="71"/>
      <c r="N37" s="29"/>
    </row>
    <row r="38" spans="1:14" ht="16.899999999999999" customHeight="1">
      <c r="A38" s="187" t="s">
        <v>348</v>
      </c>
      <c r="B38" s="356" t="s">
        <v>349</v>
      </c>
      <c r="C38" s="355" t="s">
        <v>375</v>
      </c>
      <c r="D38" s="197" t="s">
        <v>376</v>
      </c>
      <c r="E38" s="198" t="s">
        <v>296</v>
      </c>
      <c r="F38" s="244"/>
      <c r="G38" s="269"/>
      <c r="H38" s="353"/>
      <c r="I38" s="197"/>
      <c r="J38" s="204"/>
      <c r="K38" s="246"/>
      <c r="L38" s="247"/>
      <c r="M38" s="191"/>
      <c r="N38" s="29"/>
    </row>
    <row r="39" spans="1:14" ht="16.899999999999999" customHeight="1">
      <c r="A39" s="179"/>
      <c r="B39" s="180"/>
      <c r="C39" s="203" t="s">
        <v>304</v>
      </c>
      <c r="D39" s="61" t="s">
        <v>304</v>
      </c>
      <c r="E39" s="181"/>
      <c r="F39" s="304"/>
      <c r="G39" s="272"/>
      <c r="H39" s="202"/>
      <c r="I39" s="61"/>
      <c r="J39" s="53"/>
      <c r="K39" s="242"/>
      <c r="L39" s="239"/>
      <c r="M39" s="71"/>
      <c r="N39" s="29"/>
    </row>
    <row r="40" spans="1:14" ht="16.899999999999999" customHeight="1">
      <c r="A40" s="187" t="s">
        <v>283</v>
      </c>
      <c r="B40" s="356" t="s">
        <v>284</v>
      </c>
      <c r="C40" s="355" t="s">
        <v>404</v>
      </c>
      <c r="D40" s="197" t="s">
        <v>376</v>
      </c>
      <c r="E40" s="198" t="s">
        <v>1</v>
      </c>
      <c r="F40" s="244"/>
      <c r="G40" s="269"/>
      <c r="H40" s="353"/>
      <c r="I40" s="197"/>
      <c r="J40" s="204"/>
      <c r="K40" s="246"/>
      <c r="L40" s="247"/>
      <c r="M40" s="191"/>
      <c r="N40" s="29"/>
    </row>
    <row r="41" spans="1:14" ht="16.899999999999999" customHeight="1">
      <c r="A41" s="179"/>
      <c r="B41" s="180"/>
      <c r="C41" s="203" t="s">
        <v>304</v>
      </c>
      <c r="D41" s="61" t="s">
        <v>304</v>
      </c>
      <c r="E41" s="181"/>
      <c r="F41" s="304"/>
      <c r="G41" s="272"/>
      <c r="H41" s="202"/>
      <c r="I41" s="61"/>
      <c r="J41" s="53"/>
      <c r="K41" s="242"/>
      <c r="L41" s="239"/>
      <c r="M41" s="71"/>
      <c r="N41" s="29"/>
    </row>
    <row r="42" spans="1:14" ht="16.899999999999999" customHeight="1">
      <c r="A42" s="187" t="s">
        <v>285</v>
      </c>
      <c r="B42" s="356" t="s">
        <v>286</v>
      </c>
      <c r="C42" s="355" t="s">
        <v>405</v>
      </c>
      <c r="D42" s="197" t="s">
        <v>376</v>
      </c>
      <c r="E42" s="198" t="s">
        <v>1</v>
      </c>
      <c r="F42" s="244"/>
      <c r="G42" s="269"/>
      <c r="H42" s="353"/>
      <c r="I42" s="197"/>
      <c r="J42" s="204"/>
      <c r="K42" s="246"/>
      <c r="L42" s="247"/>
      <c r="M42" s="191"/>
      <c r="N42" s="29"/>
    </row>
    <row r="43" spans="1:14" ht="16.899999999999999" customHeight="1">
      <c r="A43" s="179"/>
      <c r="B43" s="207"/>
      <c r="C43" s="203" t="s">
        <v>304</v>
      </c>
      <c r="D43" s="61" t="s">
        <v>304</v>
      </c>
      <c r="E43" s="181"/>
      <c r="F43" s="304"/>
      <c r="G43" s="272"/>
      <c r="H43" s="202"/>
      <c r="I43" s="61"/>
      <c r="J43" s="53"/>
      <c r="K43" s="242"/>
      <c r="L43" s="239"/>
      <c r="M43" s="71"/>
      <c r="N43" s="29"/>
    </row>
    <row r="44" spans="1:14" ht="16.899999999999999" customHeight="1">
      <c r="A44" s="187" t="s">
        <v>287</v>
      </c>
      <c r="B44" s="356" t="s">
        <v>288</v>
      </c>
      <c r="C44" s="355" t="s">
        <v>396</v>
      </c>
      <c r="D44" s="197" t="s">
        <v>376</v>
      </c>
      <c r="E44" s="198" t="s">
        <v>1</v>
      </c>
      <c r="F44" s="244"/>
      <c r="G44" s="269"/>
      <c r="H44" s="353"/>
      <c r="I44" s="197"/>
      <c r="J44" s="204"/>
      <c r="K44" s="246"/>
      <c r="L44" s="247"/>
      <c r="M44" s="191"/>
      <c r="N44" s="29"/>
    </row>
    <row r="45" spans="1:14" ht="16.899999999999999" customHeight="1">
      <c r="A45" s="179"/>
      <c r="B45" s="180"/>
      <c r="C45" s="203" t="s">
        <v>304</v>
      </c>
      <c r="D45" s="61" t="s">
        <v>304</v>
      </c>
      <c r="E45" s="181"/>
      <c r="F45" s="304"/>
      <c r="G45" s="272"/>
      <c r="H45" s="202"/>
      <c r="I45" s="61"/>
      <c r="J45" s="53"/>
      <c r="K45" s="242"/>
      <c r="L45" s="239"/>
      <c r="M45" s="71"/>
      <c r="N45" s="29"/>
    </row>
    <row r="46" spans="1:14" ht="16.899999999999999" customHeight="1">
      <c r="A46" s="187" t="s">
        <v>287</v>
      </c>
      <c r="B46" s="356" t="s">
        <v>289</v>
      </c>
      <c r="C46" s="355" t="s">
        <v>406</v>
      </c>
      <c r="D46" s="197" t="s">
        <v>376</v>
      </c>
      <c r="E46" s="198" t="s">
        <v>1</v>
      </c>
      <c r="F46" s="244"/>
      <c r="G46" s="269"/>
      <c r="H46" s="353"/>
      <c r="I46" s="197"/>
      <c r="J46" s="204"/>
      <c r="K46" s="246"/>
      <c r="L46" s="247"/>
      <c r="M46" s="191"/>
      <c r="N46" s="29"/>
    </row>
    <row r="47" spans="1:14" ht="16.899999999999999" customHeight="1">
      <c r="A47" s="179"/>
      <c r="B47" s="180"/>
      <c r="C47" s="203" t="s">
        <v>304</v>
      </c>
      <c r="D47" s="61" t="s">
        <v>304</v>
      </c>
      <c r="E47" s="181"/>
      <c r="F47" s="304"/>
      <c r="G47" s="272"/>
      <c r="H47" s="202"/>
      <c r="I47" s="61"/>
      <c r="J47" s="53"/>
      <c r="K47" s="242"/>
      <c r="L47" s="239"/>
      <c r="M47" s="71"/>
    </row>
    <row r="48" spans="1:14" ht="16.899999999999999" customHeight="1">
      <c r="A48" s="187" t="s">
        <v>290</v>
      </c>
      <c r="B48" s="356" t="s">
        <v>291</v>
      </c>
      <c r="C48" s="355" t="s">
        <v>396</v>
      </c>
      <c r="D48" s="197" t="s">
        <v>376</v>
      </c>
      <c r="E48" s="198" t="s">
        <v>297</v>
      </c>
      <c r="F48" s="244"/>
      <c r="G48" s="269"/>
      <c r="H48" s="353"/>
      <c r="I48" s="197"/>
      <c r="J48" s="204"/>
      <c r="K48" s="246"/>
      <c r="L48" s="247"/>
      <c r="M48" s="191"/>
    </row>
    <row r="49" spans="1:14" ht="16.899999999999999" customHeight="1">
      <c r="A49" s="179"/>
      <c r="B49" s="180"/>
      <c r="C49" s="203" t="s">
        <v>304</v>
      </c>
      <c r="D49" s="61" t="s">
        <v>304</v>
      </c>
      <c r="E49" s="181"/>
      <c r="F49" s="304"/>
      <c r="G49" s="272"/>
      <c r="H49" s="202"/>
      <c r="I49" s="61"/>
      <c r="J49" s="53"/>
      <c r="K49" s="242"/>
      <c r="L49" s="239"/>
      <c r="M49" s="71"/>
    </row>
    <row r="50" spans="1:14" ht="16.899999999999999" customHeight="1">
      <c r="A50" s="187" t="s">
        <v>292</v>
      </c>
      <c r="B50" s="356" t="s">
        <v>293</v>
      </c>
      <c r="C50" s="355" t="s">
        <v>396</v>
      </c>
      <c r="D50" s="197" t="s">
        <v>376</v>
      </c>
      <c r="E50" s="198" t="s">
        <v>298</v>
      </c>
      <c r="F50" s="244"/>
      <c r="G50" s="269"/>
      <c r="H50" s="353"/>
      <c r="I50" s="197"/>
      <c r="J50" s="204"/>
      <c r="K50" s="246"/>
      <c r="L50" s="247"/>
      <c r="M50" s="191"/>
    </row>
    <row r="51" spans="1:14" ht="16.899999999999999" customHeight="1">
      <c r="A51" s="179"/>
      <c r="B51" s="180"/>
      <c r="C51" s="203" t="s">
        <v>304</v>
      </c>
      <c r="D51" s="61" t="s">
        <v>304</v>
      </c>
      <c r="E51" s="181"/>
      <c r="F51" s="304"/>
      <c r="G51" s="272"/>
      <c r="H51" s="202"/>
      <c r="I51" s="61"/>
      <c r="J51" s="53"/>
      <c r="K51" s="242"/>
      <c r="L51" s="239"/>
      <c r="M51" s="71"/>
      <c r="N51" s="29"/>
    </row>
    <row r="52" spans="1:14" ht="16.899999999999999" customHeight="1">
      <c r="A52" s="187" t="s">
        <v>299</v>
      </c>
      <c r="B52" s="356"/>
      <c r="C52" s="355" t="s">
        <v>396</v>
      </c>
      <c r="D52" s="197" t="s">
        <v>376</v>
      </c>
      <c r="E52" s="198" t="s">
        <v>297</v>
      </c>
      <c r="F52" s="244"/>
      <c r="G52" s="269"/>
      <c r="H52" s="353"/>
      <c r="I52" s="197"/>
      <c r="J52" s="204"/>
      <c r="K52" s="246"/>
      <c r="L52" s="247"/>
      <c r="M52" s="191"/>
      <c r="N52" s="29"/>
    </row>
    <row r="53" spans="1:14" ht="16.899999999999999" customHeight="1">
      <c r="A53" s="29"/>
      <c r="B53" s="207"/>
      <c r="C53" s="203" t="s">
        <v>304</v>
      </c>
      <c r="D53" s="61" t="s">
        <v>304</v>
      </c>
      <c r="E53" s="181"/>
      <c r="F53" s="304"/>
      <c r="G53" s="272"/>
      <c r="H53" s="202"/>
      <c r="I53" s="61"/>
      <c r="J53" s="53"/>
      <c r="K53" s="242"/>
      <c r="L53" s="239"/>
      <c r="M53" s="71"/>
      <c r="N53" s="29"/>
    </row>
    <row r="54" spans="1:14" ht="16.899999999999999" customHeight="1">
      <c r="A54" s="187" t="s">
        <v>342</v>
      </c>
      <c r="B54" s="356" t="s">
        <v>343</v>
      </c>
      <c r="C54" s="355" t="s">
        <v>396</v>
      </c>
      <c r="D54" s="197" t="s">
        <v>376</v>
      </c>
      <c r="E54" s="198" t="s">
        <v>122</v>
      </c>
      <c r="F54" s="244"/>
      <c r="G54" s="269"/>
      <c r="H54" s="353"/>
      <c r="I54" s="197"/>
      <c r="J54" s="204"/>
      <c r="K54" s="246"/>
      <c r="L54" s="247"/>
      <c r="M54" s="191"/>
      <c r="N54" s="29"/>
    </row>
    <row r="55" spans="1:14" ht="16.899999999999999" customHeight="1">
      <c r="A55" s="29"/>
      <c r="B55" s="207"/>
      <c r="C55" s="203" t="s">
        <v>304</v>
      </c>
      <c r="D55" s="61" t="s">
        <v>304</v>
      </c>
      <c r="E55" s="31"/>
      <c r="F55" s="304"/>
      <c r="G55" s="272"/>
      <c r="H55" s="378"/>
      <c r="I55" s="379"/>
      <c r="J55" s="380"/>
      <c r="K55" s="381"/>
      <c r="L55" s="239"/>
      <c r="M55" s="422"/>
    </row>
    <row r="56" spans="1:14" ht="16.899999999999999" customHeight="1">
      <c r="A56" s="187" t="s">
        <v>306</v>
      </c>
      <c r="B56" s="356"/>
      <c r="C56" s="355" t="s">
        <v>375</v>
      </c>
      <c r="D56" s="197" t="s">
        <v>376</v>
      </c>
      <c r="E56" s="198" t="s">
        <v>56</v>
      </c>
      <c r="F56" s="244"/>
      <c r="G56" s="269"/>
      <c r="H56" s="382"/>
      <c r="I56" s="383"/>
      <c r="J56" s="384"/>
      <c r="K56" s="385"/>
      <c r="L56" s="247"/>
      <c r="M56" s="191" t="s">
        <v>419</v>
      </c>
    </row>
    <row r="57" spans="1:14" ht="16.899999999999999" customHeight="1">
      <c r="A57" s="29"/>
      <c r="B57" s="207"/>
      <c r="C57" s="202" t="s">
        <v>304</v>
      </c>
      <c r="D57" s="61" t="s">
        <v>304</v>
      </c>
      <c r="E57" s="31"/>
      <c r="F57" s="260"/>
      <c r="G57" s="272"/>
      <c r="H57" s="378"/>
      <c r="I57" s="379"/>
      <c r="J57" s="380"/>
      <c r="K57" s="381"/>
      <c r="L57" s="239"/>
      <c r="M57" s="256"/>
    </row>
    <row r="58" spans="1:14" ht="16.899999999999999" customHeight="1" thickBot="1">
      <c r="A58" s="290" t="s">
        <v>46</v>
      </c>
      <c r="B58" s="291"/>
      <c r="C58" s="292" t="s">
        <v>304</v>
      </c>
      <c r="D58" s="293" t="s">
        <v>304</v>
      </c>
      <c r="E58" s="294"/>
      <c r="F58" s="373"/>
      <c r="G58" s="374"/>
      <c r="H58" s="386"/>
      <c r="I58" s="387"/>
      <c r="J58" s="388"/>
      <c r="K58" s="389"/>
      <c r="L58" s="375"/>
      <c r="M58" s="416"/>
    </row>
  </sheetData>
  <mergeCells count="8">
    <mergeCell ref="N3:N22"/>
    <mergeCell ref="A1:A2"/>
    <mergeCell ref="B1:B2"/>
    <mergeCell ref="C1:G1"/>
    <mergeCell ref="H1:L1"/>
    <mergeCell ref="M1:M2"/>
    <mergeCell ref="C2:D2"/>
    <mergeCell ref="H2:I2"/>
  </mergeCells>
  <phoneticPr fontId="5"/>
  <printOptions horizontalCentered="1" verticalCentered="1"/>
  <pageMargins left="0.39370078740157483" right="0.39370078740157483" top="1.2598425196850394" bottom="0.59055118110236227" header="1.0236220472440944" footer="0.31496062992125984"/>
  <pageSetup paperSize="9" scale="96" firstPageNumber="17" fitToHeight="0" orientation="landscape" useFirstPageNumber="1" r:id="rId1"/>
  <headerFooter scaleWithDoc="0" alignWithMargins="0">
    <oddHeader>&amp;L山田大橋団地100・200・300棟浄化槽改修工事&amp;R&amp;A</oddHeader>
    <oddFooter>&amp;RP.&amp;P</oddFooter>
    <firstHeader>&amp;R山田大橋団地200棟屋上・外壁改修工事</firstHeader>
    <firstFooter>&amp;RP.&amp;P</firstFooter>
  </headerFooter>
  <rowBreaks count="1" manualBreakCount="1">
    <brk id="30" max="12"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478258-EA9E-433A-B58E-4520F68720B0}">
  <sheetPr>
    <tabColor rgb="FFFFC000"/>
    <pageSetUpPr fitToPage="1"/>
  </sheetPr>
  <dimension ref="A1:O198"/>
  <sheetViews>
    <sheetView view="pageBreakPreview" zoomScaleNormal="75" zoomScaleSheetLayoutView="100" workbookViewId="0">
      <selection activeCell="A3" sqref="A3"/>
    </sheetView>
  </sheetViews>
  <sheetFormatPr defaultColWidth="8.875" defaultRowHeight="16.899999999999999" customHeight="1"/>
  <cols>
    <col min="1" max="1" width="24.25" style="2" customWidth="1"/>
    <col min="2" max="2" width="25" style="2" customWidth="1"/>
    <col min="3" max="3" width="6.125" style="8" customWidth="1"/>
    <col min="4" max="4" width="3.5" style="41" customWidth="1"/>
    <col min="5" max="5" width="4.25" style="42" customWidth="1"/>
    <col min="6" max="6" width="8.5" style="43" customWidth="1"/>
    <col min="7" max="7" width="11.625" style="44" customWidth="1"/>
    <col min="8" max="8" width="6.125" style="8" customWidth="1"/>
    <col min="9" max="9" width="3.5" style="8" customWidth="1"/>
    <col min="10" max="10" width="4.25" style="9" customWidth="1"/>
    <col min="11" max="11" width="8.5" style="8" customWidth="1"/>
    <col min="12" max="12" width="11.625" style="8" customWidth="1"/>
    <col min="13" max="13" width="30" style="2" customWidth="1"/>
    <col min="14" max="14" width="0.875" style="8" customWidth="1"/>
    <col min="15" max="15" width="3.25" style="8" customWidth="1"/>
    <col min="16" max="16384" width="8.875" style="390"/>
  </cols>
  <sheetData>
    <row r="1" spans="1:14" ht="16.899999999999999" customHeight="1">
      <c r="A1" s="464" t="s">
        <v>4</v>
      </c>
      <c r="B1" s="466" t="s">
        <v>5</v>
      </c>
      <c r="C1" s="468" t="s">
        <v>73</v>
      </c>
      <c r="D1" s="468"/>
      <c r="E1" s="468"/>
      <c r="F1" s="468"/>
      <c r="G1" s="468"/>
      <c r="H1" s="469" t="s">
        <v>74</v>
      </c>
      <c r="I1" s="469"/>
      <c r="J1" s="469"/>
      <c r="K1" s="469"/>
      <c r="L1" s="469"/>
      <c r="M1" s="460" t="s">
        <v>8</v>
      </c>
    </row>
    <row r="2" spans="1:14" ht="16.899999999999999" customHeight="1" thickBot="1">
      <c r="A2" s="465"/>
      <c r="B2" s="467"/>
      <c r="C2" s="457" t="s">
        <v>12</v>
      </c>
      <c r="D2" s="457"/>
      <c r="E2" s="92" t="s">
        <v>13</v>
      </c>
      <c r="F2" s="67" t="s">
        <v>14</v>
      </c>
      <c r="G2" s="68" t="s">
        <v>15</v>
      </c>
      <c r="H2" s="457" t="s">
        <v>12</v>
      </c>
      <c r="I2" s="457"/>
      <c r="J2" s="92" t="s">
        <v>13</v>
      </c>
      <c r="K2" s="92" t="s">
        <v>14</v>
      </c>
      <c r="L2" s="92" t="s">
        <v>15</v>
      </c>
      <c r="M2" s="461"/>
    </row>
    <row r="3" spans="1:14" ht="16.899999999999999" customHeight="1">
      <c r="A3" s="16"/>
      <c r="B3" s="248"/>
      <c r="C3" s="249" t="s">
        <v>304</v>
      </c>
      <c r="D3" s="59" t="s">
        <v>304</v>
      </c>
      <c r="E3" s="250"/>
      <c r="F3" s="251"/>
      <c r="G3" s="224"/>
      <c r="H3" s="249"/>
      <c r="I3" s="59"/>
      <c r="J3" s="252"/>
      <c r="K3" s="253"/>
      <c r="L3" s="253"/>
      <c r="M3" s="254"/>
      <c r="N3" s="29"/>
    </row>
    <row r="4" spans="1:14" ht="16.899999999999999" customHeight="1">
      <c r="A4" s="25" t="s">
        <v>195</v>
      </c>
      <c r="B4" s="45"/>
      <c r="C4" s="20" t="s">
        <v>304</v>
      </c>
      <c r="D4" s="60" t="s">
        <v>304</v>
      </c>
      <c r="E4" s="21"/>
      <c r="F4" s="240"/>
      <c r="G4" s="225"/>
      <c r="H4" s="24"/>
      <c r="I4" s="60"/>
      <c r="J4" s="54"/>
      <c r="K4" s="241"/>
      <c r="L4" s="241"/>
      <c r="M4" s="255"/>
      <c r="N4" s="29"/>
    </row>
    <row r="5" spans="1:14" ht="16.899999999999999" customHeight="1">
      <c r="A5" s="27"/>
      <c r="B5" s="7"/>
      <c r="C5" s="11"/>
      <c r="D5" s="61"/>
      <c r="E5" s="12"/>
      <c r="F5" s="238"/>
      <c r="G5" s="224"/>
      <c r="H5" s="15"/>
      <c r="I5" s="61"/>
      <c r="J5" s="53"/>
      <c r="K5" s="239"/>
      <c r="L5" s="239"/>
      <c r="M5" s="256"/>
      <c r="N5" s="29"/>
    </row>
    <row r="6" spans="1:14" ht="16.899999999999999" customHeight="1">
      <c r="A6" s="25"/>
      <c r="B6" s="45" t="s">
        <v>196</v>
      </c>
      <c r="C6" s="20" t="s">
        <v>410</v>
      </c>
      <c r="D6" s="60" t="s">
        <v>376</v>
      </c>
      <c r="E6" s="21" t="s">
        <v>301</v>
      </c>
      <c r="F6" s="240"/>
      <c r="G6" s="225"/>
      <c r="H6" s="24"/>
      <c r="I6" s="60"/>
      <c r="J6" s="54"/>
      <c r="K6" s="241"/>
      <c r="L6" s="241"/>
      <c r="M6" s="257"/>
      <c r="N6" s="29"/>
    </row>
    <row r="7" spans="1:14" ht="16.899999999999999" customHeight="1">
      <c r="A7" s="29"/>
      <c r="B7" s="7"/>
      <c r="C7" s="11"/>
      <c r="D7" s="61"/>
      <c r="E7" s="12"/>
      <c r="F7" s="238"/>
      <c r="G7" s="224"/>
      <c r="H7" s="15"/>
      <c r="I7" s="61"/>
      <c r="J7" s="53"/>
      <c r="K7" s="239"/>
      <c r="L7" s="239"/>
      <c r="M7" s="256"/>
      <c r="N7" s="29"/>
    </row>
    <row r="8" spans="1:14" ht="16.899999999999999" customHeight="1">
      <c r="A8" s="29"/>
      <c r="B8" s="45" t="s">
        <v>197</v>
      </c>
      <c r="C8" s="20" t="s">
        <v>410</v>
      </c>
      <c r="D8" s="60" t="s">
        <v>376</v>
      </c>
      <c r="E8" s="21" t="s">
        <v>301</v>
      </c>
      <c r="F8" s="240"/>
      <c r="G8" s="225"/>
      <c r="H8" s="401"/>
      <c r="I8" s="402"/>
      <c r="J8" s="391"/>
      <c r="K8" s="406"/>
      <c r="L8" s="229"/>
      <c r="M8" s="257"/>
      <c r="N8" s="29"/>
    </row>
    <row r="9" spans="1:14" ht="16.899999999999999" customHeight="1">
      <c r="A9" s="27"/>
      <c r="B9" s="258"/>
      <c r="C9" s="11"/>
      <c r="D9" s="61"/>
      <c r="E9" s="12"/>
      <c r="F9" s="238"/>
      <c r="G9" s="224"/>
      <c r="H9" s="400"/>
      <c r="I9" s="379"/>
      <c r="J9" s="393"/>
      <c r="K9" s="409"/>
      <c r="L9" s="410"/>
      <c r="M9" s="256"/>
      <c r="N9" s="29"/>
    </row>
    <row r="10" spans="1:14" ht="16.899999999999999" customHeight="1">
      <c r="A10" s="29"/>
      <c r="B10" s="45" t="s">
        <v>198</v>
      </c>
      <c r="C10" s="20" t="s">
        <v>388</v>
      </c>
      <c r="D10" s="60" t="s">
        <v>376</v>
      </c>
      <c r="E10" s="21" t="s">
        <v>301</v>
      </c>
      <c r="F10" s="240"/>
      <c r="G10" s="225"/>
      <c r="H10" s="401"/>
      <c r="I10" s="402"/>
      <c r="J10" s="391"/>
      <c r="K10" s="406"/>
      <c r="L10" s="229"/>
      <c r="M10" s="257"/>
      <c r="N10" s="29"/>
    </row>
    <row r="11" spans="1:14" ht="16.899999999999999" customHeight="1">
      <c r="A11" s="27"/>
      <c r="B11" s="7"/>
      <c r="C11" s="11"/>
      <c r="D11" s="61"/>
      <c r="E11" s="12"/>
      <c r="F11" s="238"/>
      <c r="G11" s="224"/>
      <c r="H11" s="400"/>
      <c r="I11" s="379"/>
      <c r="J11" s="393"/>
      <c r="K11" s="409"/>
      <c r="L11" s="410"/>
      <c r="M11" s="259"/>
      <c r="N11" s="29"/>
    </row>
    <row r="12" spans="1:14" ht="16.899999999999999" customHeight="1">
      <c r="A12" s="25"/>
      <c r="B12" s="45" t="s">
        <v>403</v>
      </c>
      <c r="C12" s="20" t="s">
        <v>388</v>
      </c>
      <c r="D12" s="60" t="s">
        <v>376</v>
      </c>
      <c r="E12" s="21" t="s">
        <v>301</v>
      </c>
      <c r="F12" s="240"/>
      <c r="G12" s="225"/>
      <c r="H12" s="401"/>
      <c r="I12" s="402"/>
      <c r="J12" s="391"/>
      <c r="K12" s="406"/>
      <c r="L12" s="229"/>
      <c r="M12" s="257"/>
      <c r="N12" s="29"/>
    </row>
    <row r="13" spans="1:14" ht="16.899999999999999" customHeight="1">
      <c r="A13" s="27"/>
      <c r="B13" s="7"/>
      <c r="C13" s="11"/>
      <c r="D13" s="61"/>
      <c r="E13" s="12"/>
      <c r="F13" s="238"/>
      <c r="G13" s="224"/>
      <c r="H13" s="400"/>
      <c r="I13" s="379"/>
      <c r="J13" s="393"/>
      <c r="K13" s="409"/>
      <c r="L13" s="410"/>
      <c r="M13" s="256"/>
      <c r="N13" s="29"/>
    </row>
    <row r="14" spans="1:14" ht="16.899999999999999" customHeight="1">
      <c r="A14" s="25"/>
      <c r="B14" s="45" t="s">
        <v>199</v>
      </c>
      <c r="C14" s="20" t="s">
        <v>388</v>
      </c>
      <c r="D14" s="60" t="s">
        <v>376</v>
      </c>
      <c r="E14" s="21" t="s">
        <v>301</v>
      </c>
      <c r="F14" s="240"/>
      <c r="G14" s="225"/>
      <c r="H14" s="401"/>
      <c r="I14" s="402"/>
      <c r="J14" s="391"/>
      <c r="K14" s="406"/>
      <c r="L14" s="229"/>
      <c r="M14" s="257"/>
      <c r="N14" s="29"/>
    </row>
    <row r="15" spans="1:14" ht="16.899999999999999" customHeight="1">
      <c r="A15" s="27"/>
      <c r="B15" s="46"/>
      <c r="C15" s="11"/>
      <c r="D15" s="61"/>
      <c r="E15" s="12"/>
      <c r="F15" s="238"/>
      <c r="G15" s="224"/>
      <c r="H15" s="400"/>
      <c r="I15" s="379"/>
      <c r="J15" s="393"/>
      <c r="K15" s="409"/>
      <c r="L15" s="410"/>
      <c r="M15" s="256"/>
      <c r="N15" s="29"/>
    </row>
    <row r="16" spans="1:14" ht="16.899999999999999" customHeight="1">
      <c r="A16" s="25"/>
      <c r="B16" s="45" t="s">
        <v>200</v>
      </c>
      <c r="C16" s="20" t="s">
        <v>398</v>
      </c>
      <c r="D16" s="60" t="s">
        <v>376</v>
      </c>
      <c r="E16" s="21" t="s">
        <v>1</v>
      </c>
      <c r="F16" s="240"/>
      <c r="G16" s="225"/>
      <c r="H16" s="401"/>
      <c r="I16" s="402"/>
      <c r="J16" s="391"/>
      <c r="K16" s="406"/>
      <c r="L16" s="229"/>
      <c r="M16" s="257"/>
      <c r="N16" s="29"/>
    </row>
    <row r="17" spans="1:14" ht="16.899999999999999" customHeight="1">
      <c r="A17" s="27"/>
      <c r="B17" s="7"/>
      <c r="C17" s="11"/>
      <c r="D17" s="61"/>
      <c r="E17" s="12"/>
      <c r="F17" s="238"/>
      <c r="G17" s="224"/>
      <c r="H17" s="400"/>
      <c r="I17" s="379"/>
      <c r="J17" s="393"/>
      <c r="K17" s="409"/>
      <c r="L17" s="410"/>
      <c r="M17" s="259"/>
      <c r="N17" s="29"/>
    </row>
    <row r="18" spans="1:14" ht="16.899999999999999" customHeight="1">
      <c r="A18" s="25"/>
      <c r="B18" s="45" t="s">
        <v>201</v>
      </c>
      <c r="C18" s="20" t="s">
        <v>383</v>
      </c>
      <c r="D18" s="60" t="s">
        <v>376</v>
      </c>
      <c r="E18" s="21" t="s">
        <v>301</v>
      </c>
      <c r="F18" s="240"/>
      <c r="G18" s="225"/>
      <c r="H18" s="401"/>
      <c r="I18" s="402"/>
      <c r="J18" s="391"/>
      <c r="K18" s="406"/>
      <c r="L18" s="229"/>
      <c r="M18" s="257"/>
      <c r="N18" s="29"/>
    </row>
    <row r="19" spans="1:14" ht="16.899999999999999" customHeight="1">
      <c r="A19" s="27"/>
      <c r="B19" s="7"/>
      <c r="C19" s="11"/>
      <c r="D19" s="61"/>
      <c r="E19" s="12"/>
      <c r="F19" s="238"/>
      <c r="G19" s="224"/>
      <c r="H19" s="400"/>
      <c r="I19" s="379"/>
      <c r="J19" s="393"/>
      <c r="K19" s="409"/>
      <c r="L19" s="410"/>
      <c r="M19" s="259"/>
      <c r="N19" s="29"/>
    </row>
    <row r="20" spans="1:14" ht="16.899999999999999" customHeight="1">
      <c r="A20" s="25"/>
      <c r="B20" s="45" t="s">
        <v>202</v>
      </c>
      <c r="C20" s="20" t="s">
        <v>411</v>
      </c>
      <c r="D20" s="60" t="s">
        <v>376</v>
      </c>
      <c r="E20" s="21" t="s">
        <v>54</v>
      </c>
      <c r="F20" s="240"/>
      <c r="G20" s="225"/>
      <c r="H20" s="401"/>
      <c r="I20" s="402"/>
      <c r="J20" s="391"/>
      <c r="K20" s="406"/>
      <c r="L20" s="229"/>
      <c r="M20" s="257"/>
      <c r="N20" s="29"/>
    </row>
    <row r="21" spans="1:14" ht="16.899999999999999" customHeight="1">
      <c r="A21" s="27"/>
      <c r="B21" s="7"/>
      <c r="C21" s="11"/>
      <c r="D21" s="61"/>
      <c r="E21" s="12"/>
      <c r="F21" s="238"/>
      <c r="G21" s="224"/>
      <c r="H21" s="15"/>
      <c r="I21" s="61"/>
      <c r="J21" s="53"/>
      <c r="K21" s="239"/>
      <c r="L21" s="239"/>
      <c r="M21" s="259"/>
      <c r="N21" s="29"/>
    </row>
    <row r="22" spans="1:14" ht="16.899999999999999" customHeight="1">
      <c r="A22" s="25"/>
      <c r="B22" s="45" t="s">
        <v>409</v>
      </c>
      <c r="C22" s="20" t="s">
        <v>383</v>
      </c>
      <c r="D22" s="60" t="s">
        <v>376</v>
      </c>
      <c r="E22" s="21" t="s">
        <v>301</v>
      </c>
      <c r="F22" s="240"/>
      <c r="G22" s="225"/>
      <c r="H22" s="24"/>
      <c r="I22" s="60"/>
      <c r="J22" s="54"/>
      <c r="K22" s="241"/>
      <c r="L22" s="241"/>
      <c r="M22" s="257"/>
      <c r="N22" s="29"/>
    </row>
    <row r="23" spans="1:14" ht="16.899999999999999" customHeight="1">
      <c r="A23" s="27"/>
      <c r="B23" s="7"/>
      <c r="C23" s="11"/>
      <c r="D23" s="61"/>
      <c r="E23" s="12"/>
      <c r="F23" s="238"/>
      <c r="G23" s="224"/>
      <c r="H23" s="15"/>
      <c r="I23" s="61"/>
      <c r="J23" s="53"/>
      <c r="K23" s="239"/>
      <c r="L23" s="239"/>
      <c r="M23" s="259"/>
      <c r="N23" s="29"/>
    </row>
    <row r="24" spans="1:14" ht="16.899999999999999" customHeight="1">
      <c r="A24" s="25"/>
      <c r="B24" s="45" t="s">
        <v>372</v>
      </c>
      <c r="C24" s="20" t="s">
        <v>400</v>
      </c>
      <c r="D24" s="60" t="s">
        <v>406</v>
      </c>
      <c r="E24" s="21" t="s">
        <v>88</v>
      </c>
      <c r="F24" s="240"/>
      <c r="G24" s="225"/>
      <c r="H24" s="24"/>
      <c r="I24" s="60"/>
      <c r="J24" s="54"/>
      <c r="K24" s="241"/>
      <c r="L24" s="241"/>
      <c r="M24" s="257"/>
      <c r="N24" s="29"/>
    </row>
    <row r="25" spans="1:14" ht="16.899999999999999" customHeight="1">
      <c r="A25" s="29"/>
      <c r="B25" s="46"/>
      <c r="C25" s="11"/>
      <c r="D25" s="61"/>
      <c r="E25" s="31"/>
      <c r="F25" s="260"/>
      <c r="G25" s="224"/>
      <c r="H25" s="15"/>
      <c r="I25" s="61"/>
      <c r="J25" s="53"/>
      <c r="K25" s="239"/>
      <c r="L25" s="239"/>
      <c r="M25" s="259"/>
    </row>
    <row r="26" spans="1:14" ht="16.899999999999999" customHeight="1">
      <c r="A26" s="25"/>
      <c r="B26" s="45"/>
      <c r="C26" s="20" t="s">
        <v>304</v>
      </c>
      <c r="D26" s="60" t="s">
        <v>304</v>
      </c>
      <c r="E26" s="21"/>
      <c r="F26" s="240"/>
      <c r="G26" s="225"/>
      <c r="H26" s="24"/>
      <c r="I26" s="60"/>
      <c r="J26" s="54"/>
      <c r="K26" s="241"/>
      <c r="L26" s="241"/>
      <c r="M26" s="255"/>
    </row>
    <row r="27" spans="1:14" ht="16.899999999999999" customHeight="1">
      <c r="A27" s="29"/>
      <c r="B27" s="46"/>
      <c r="C27" s="11"/>
      <c r="D27" s="61"/>
      <c r="E27" s="31"/>
      <c r="F27" s="260"/>
      <c r="G27" s="224"/>
      <c r="H27" s="15"/>
      <c r="I27" s="61"/>
      <c r="J27" s="53"/>
      <c r="K27" s="239"/>
      <c r="L27" s="239"/>
      <c r="M27" s="256"/>
    </row>
    <row r="28" spans="1:14" ht="16.899999999999999" customHeight="1">
      <c r="A28" s="25"/>
      <c r="B28" s="45"/>
      <c r="C28" s="20" t="s">
        <v>304</v>
      </c>
      <c r="D28" s="60" t="s">
        <v>304</v>
      </c>
      <c r="E28" s="21"/>
      <c r="F28" s="240"/>
      <c r="G28" s="225"/>
      <c r="H28" s="24"/>
      <c r="I28" s="60"/>
      <c r="J28" s="54"/>
      <c r="K28" s="241"/>
      <c r="L28" s="241"/>
      <c r="M28" s="255"/>
    </row>
    <row r="29" spans="1:14" ht="16.899999999999999" customHeight="1">
      <c r="A29" s="29"/>
      <c r="B29" s="46"/>
      <c r="C29" s="15" t="s">
        <v>304</v>
      </c>
      <c r="D29" s="61" t="s">
        <v>304</v>
      </c>
      <c r="E29" s="31"/>
      <c r="F29" s="260"/>
      <c r="G29" s="224"/>
      <c r="H29" s="15"/>
      <c r="I29" s="61"/>
      <c r="J29" s="53"/>
      <c r="K29" s="239"/>
      <c r="L29" s="239"/>
      <c r="M29" s="256"/>
    </row>
    <row r="30" spans="1:14" ht="16.899999999999999" customHeight="1" thickBot="1">
      <c r="A30" s="51" t="s">
        <v>203</v>
      </c>
      <c r="B30" s="199"/>
      <c r="C30" s="200" t="s">
        <v>304</v>
      </c>
      <c r="D30" s="62" t="s">
        <v>304</v>
      </c>
      <c r="E30" s="36"/>
      <c r="F30" s="235"/>
      <c r="G30" s="236"/>
      <c r="H30" s="201"/>
      <c r="I30" s="62"/>
      <c r="J30" s="55"/>
      <c r="K30" s="237"/>
      <c r="L30" s="397"/>
      <c r="M30" s="411"/>
    </row>
    <row r="31" spans="1:14" ht="16.899999999999999" customHeight="1">
      <c r="A31" s="16"/>
      <c r="B31" s="248"/>
      <c r="C31" s="249" t="s">
        <v>304</v>
      </c>
      <c r="D31" s="59" t="s">
        <v>304</v>
      </c>
      <c r="E31" s="250"/>
      <c r="F31" s="251"/>
      <c r="G31" s="224"/>
      <c r="H31" s="249"/>
      <c r="I31" s="59"/>
      <c r="J31" s="252"/>
      <c r="K31" s="253"/>
      <c r="L31" s="253"/>
      <c r="M31" s="254"/>
      <c r="N31" s="29"/>
    </row>
    <row r="32" spans="1:14" ht="16.899999999999999" customHeight="1">
      <c r="A32" s="437" t="s">
        <v>204</v>
      </c>
      <c r="B32" s="45"/>
      <c r="C32" s="20" t="s">
        <v>304</v>
      </c>
      <c r="D32" s="60" t="s">
        <v>304</v>
      </c>
      <c r="E32" s="21"/>
      <c r="F32" s="240"/>
      <c r="G32" s="225"/>
      <c r="H32" s="24"/>
      <c r="I32" s="60"/>
      <c r="J32" s="54"/>
      <c r="K32" s="241"/>
      <c r="L32" s="241"/>
      <c r="M32" s="255"/>
      <c r="N32" s="29"/>
    </row>
    <row r="33" spans="1:14" ht="16.899999999999999" customHeight="1">
      <c r="A33" s="27"/>
      <c r="B33" s="7"/>
      <c r="C33" s="11"/>
      <c r="D33" s="61"/>
      <c r="E33" s="12"/>
      <c r="F33" s="238"/>
      <c r="G33" s="224"/>
      <c r="H33" s="15"/>
      <c r="I33" s="61"/>
      <c r="J33" s="53"/>
      <c r="K33" s="239"/>
      <c r="L33" s="239"/>
      <c r="M33" s="256"/>
      <c r="N33" s="29"/>
    </row>
    <row r="34" spans="1:14" ht="16.899999999999999" customHeight="1">
      <c r="A34" s="25"/>
      <c r="B34" s="45" t="s">
        <v>205</v>
      </c>
      <c r="C34" s="20" t="s">
        <v>412</v>
      </c>
      <c r="D34" s="60" t="s">
        <v>376</v>
      </c>
      <c r="E34" s="21" t="s">
        <v>297</v>
      </c>
      <c r="F34" s="240"/>
      <c r="G34" s="225"/>
      <c r="H34" s="24"/>
      <c r="I34" s="60"/>
      <c r="J34" s="54"/>
      <c r="K34" s="241"/>
      <c r="L34" s="241"/>
      <c r="M34" s="257"/>
      <c r="N34" s="29"/>
    </row>
    <row r="35" spans="1:14" ht="16.899999999999999" customHeight="1">
      <c r="A35" s="29"/>
      <c r="B35" s="7"/>
      <c r="C35" s="11"/>
      <c r="D35" s="61"/>
      <c r="E35" s="12"/>
      <c r="F35" s="238"/>
      <c r="G35" s="224"/>
      <c r="H35" s="15"/>
      <c r="I35" s="61"/>
      <c r="J35" s="53"/>
      <c r="K35" s="239"/>
      <c r="L35" s="239"/>
      <c r="M35" s="256"/>
      <c r="N35" s="29"/>
    </row>
    <row r="36" spans="1:14" ht="16.899999999999999" customHeight="1">
      <c r="A36" s="29"/>
      <c r="B36" s="45"/>
      <c r="C36" s="20" t="s">
        <v>304</v>
      </c>
      <c r="D36" s="60" t="s">
        <v>304</v>
      </c>
      <c r="E36" s="21"/>
      <c r="F36" s="240"/>
      <c r="G36" s="225"/>
      <c r="H36" s="401"/>
      <c r="I36" s="402"/>
      <c r="J36" s="391"/>
      <c r="K36" s="406"/>
      <c r="L36" s="229"/>
      <c r="M36" s="257"/>
      <c r="N36" s="29"/>
    </row>
    <row r="37" spans="1:14" ht="16.899999999999999" customHeight="1">
      <c r="A37" s="27"/>
      <c r="B37" s="258"/>
      <c r="C37" s="11"/>
      <c r="D37" s="61"/>
      <c r="E37" s="12"/>
      <c r="F37" s="238"/>
      <c r="G37" s="224"/>
      <c r="H37" s="400"/>
      <c r="I37" s="379"/>
      <c r="J37" s="393"/>
      <c r="K37" s="409"/>
      <c r="L37" s="410"/>
      <c r="M37" s="256"/>
      <c r="N37" s="29"/>
    </row>
    <row r="38" spans="1:14" ht="16.899999999999999" customHeight="1">
      <c r="A38" s="414" t="s">
        <v>206</v>
      </c>
      <c r="B38" s="45"/>
      <c r="C38" s="20" t="s">
        <v>304</v>
      </c>
      <c r="D38" s="60" t="s">
        <v>304</v>
      </c>
      <c r="E38" s="21"/>
      <c r="F38" s="240"/>
      <c r="G38" s="225"/>
      <c r="H38" s="401"/>
      <c r="I38" s="402"/>
      <c r="J38" s="391"/>
      <c r="K38" s="406"/>
      <c r="L38" s="229"/>
      <c r="M38" s="257"/>
      <c r="N38" s="29"/>
    </row>
    <row r="39" spans="1:14" ht="16.899999999999999" customHeight="1">
      <c r="A39" s="27"/>
      <c r="B39" s="7"/>
      <c r="C39" s="11"/>
      <c r="D39" s="61"/>
      <c r="E39" s="12"/>
      <c r="F39" s="238"/>
      <c r="G39" s="224"/>
      <c r="H39" s="400"/>
      <c r="I39" s="379"/>
      <c r="J39" s="393"/>
      <c r="K39" s="409"/>
      <c r="L39" s="410"/>
      <c r="M39" s="259"/>
      <c r="N39" s="29"/>
    </row>
    <row r="40" spans="1:14" ht="16.899999999999999" customHeight="1">
      <c r="A40" s="25"/>
      <c r="B40" s="45"/>
      <c r="C40" s="20" t="s">
        <v>304</v>
      </c>
      <c r="D40" s="60" t="s">
        <v>304</v>
      </c>
      <c r="E40" s="21"/>
      <c r="F40" s="240"/>
      <c r="G40" s="225"/>
      <c r="H40" s="401"/>
      <c r="I40" s="402"/>
      <c r="J40" s="391"/>
      <c r="K40" s="406"/>
      <c r="L40" s="229"/>
      <c r="M40" s="257"/>
      <c r="N40" s="29"/>
    </row>
    <row r="41" spans="1:14" ht="16.899999999999999" customHeight="1">
      <c r="A41" s="27"/>
      <c r="B41" s="7"/>
      <c r="C41" s="11"/>
      <c r="D41" s="61"/>
      <c r="E41" s="12"/>
      <c r="F41" s="238"/>
      <c r="G41" s="224"/>
      <c r="H41" s="400"/>
      <c r="I41" s="379"/>
      <c r="J41" s="393"/>
      <c r="K41" s="409"/>
      <c r="L41" s="410"/>
      <c r="M41" s="256"/>
      <c r="N41" s="29"/>
    </row>
    <row r="42" spans="1:14" ht="16.899999999999999" customHeight="1">
      <c r="A42" s="25" t="s">
        <v>207</v>
      </c>
      <c r="B42" s="45"/>
      <c r="C42" s="20" t="s">
        <v>304</v>
      </c>
      <c r="D42" s="60" t="s">
        <v>304</v>
      </c>
      <c r="E42" s="21"/>
      <c r="F42" s="240"/>
      <c r="G42" s="225"/>
      <c r="H42" s="401"/>
      <c r="I42" s="402"/>
      <c r="J42" s="391"/>
      <c r="K42" s="406"/>
      <c r="L42" s="229"/>
      <c r="M42" s="257"/>
      <c r="N42" s="29"/>
    </row>
    <row r="43" spans="1:14" ht="16.899999999999999" customHeight="1">
      <c r="A43" s="27"/>
      <c r="B43" s="46"/>
      <c r="C43" s="11"/>
      <c r="D43" s="61"/>
      <c r="E43" s="12"/>
      <c r="F43" s="238"/>
      <c r="G43" s="224"/>
      <c r="H43" s="400"/>
      <c r="I43" s="379"/>
      <c r="J43" s="393"/>
      <c r="K43" s="409"/>
      <c r="L43" s="410"/>
      <c r="M43" s="256"/>
      <c r="N43" s="29"/>
    </row>
    <row r="44" spans="1:14" ht="16.899999999999999" customHeight="1">
      <c r="A44" s="25"/>
      <c r="B44" s="45" t="s">
        <v>109</v>
      </c>
      <c r="C44" s="20" t="s">
        <v>413</v>
      </c>
      <c r="D44" s="60" t="s">
        <v>376</v>
      </c>
      <c r="E44" s="21" t="s">
        <v>297</v>
      </c>
      <c r="F44" s="240"/>
      <c r="G44" s="225"/>
      <c r="H44" s="401"/>
      <c r="I44" s="402"/>
      <c r="J44" s="391"/>
      <c r="K44" s="406"/>
      <c r="L44" s="229"/>
      <c r="M44" s="257"/>
      <c r="N44" s="29"/>
    </row>
    <row r="45" spans="1:14" ht="16.899999999999999" customHeight="1">
      <c r="A45" s="27"/>
      <c r="B45" s="7"/>
      <c r="C45" s="11"/>
      <c r="D45" s="61"/>
      <c r="E45" s="12"/>
      <c r="F45" s="238"/>
      <c r="G45" s="224"/>
      <c r="H45" s="400"/>
      <c r="I45" s="379"/>
      <c r="J45" s="393"/>
      <c r="K45" s="409"/>
      <c r="L45" s="410"/>
      <c r="M45" s="259"/>
      <c r="N45" s="29"/>
    </row>
    <row r="46" spans="1:14" ht="16.899999999999999" customHeight="1">
      <c r="A46" s="25"/>
      <c r="B46" s="45"/>
      <c r="C46" s="20" t="s">
        <v>304</v>
      </c>
      <c r="D46" s="60" t="s">
        <v>304</v>
      </c>
      <c r="E46" s="21"/>
      <c r="F46" s="240"/>
      <c r="G46" s="225"/>
      <c r="H46" s="401"/>
      <c r="I46" s="402"/>
      <c r="J46" s="391"/>
      <c r="K46" s="406"/>
      <c r="L46" s="229"/>
      <c r="M46" s="257"/>
      <c r="N46" s="29"/>
    </row>
    <row r="47" spans="1:14" ht="16.899999999999999" customHeight="1">
      <c r="A47" s="27"/>
      <c r="B47" s="7"/>
      <c r="C47" s="11"/>
      <c r="D47" s="61"/>
      <c r="E47" s="12"/>
      <c r="F47" s="238"/>
      <c r="G47" s="224"/>
      <c r="H47" s="400"/>
      <c r="I47" s="379"/>
      <c r="J47" s="393"/>
      <c r="K47" s="409"/>
      <c r="L47" s="410"/>
      <c r="M47" s="259"/>
      <c r="N47" s="29"/>
    </row>
    <row r="48" spans="1:14" ht="16.899999999999999" customHeight="1">
      <c r="A48" s="414" t="s">
        <v>208</v>
      </c>
      <c r="B48" s="45"/>
      <c r="C48" s="20" t="s">
        <v>304</v>
      </c>
      <c r="D48" s="60" t="s">
        <v>304</v>
      </c>
      <c r="E48" s="21"/>
      <c r="F48" s="240"/>
      <c r="G48" s="225"/>
      <c r="H48" s="401"/>
      <c r="I48" s="402"/>
      <c r="J48" s="391"/>
      <c r="K48" s="406"/>
      <c r="L48" s="229"/>
      <c r="M48" s="257"/>
      <c r="N48" s="29"/>
    </row>
    <row r="49" spans="1:14" ht="16.899999999999999" customHeight="1">
      <c r="A49" s="27"/>
      <c r="B49" s="7"/>
      <c r="C49" s="11"/>
      <c r="D49" s="61"/>
      <c r="E49" s="12"/>
      <c r="F49" s="238"/>
      <c r="G49" s="224"/>
      <c r="H49" s="15"/>
      <c r="I49" s="61"/>
      <c r="J49" s="53"/>
      <c r="K49" s="239"/>
      <c r="L49" s="239"/>
      <c r="M49" s="259"/>
      <c r="N49" s="29"/>
    </row>
    <row r="50" spans="1:14" ht="16.899999999999999" customHeight="1">
      <c r="A50" s="25"/>
      <c r="B50" s="45"/>
      <c r="C50" s="20" t="s">
        <v>304</v>
      </c>
      <c r="D50" s="60" t="s">
        <v>304</v>
      </c>
      <c r="E50" s="21"/>
      <c r="F50" s="240"/>
      <c r="G50" s="225"/>
      <c r="H50" s="24"/>
      <c r="I50" s="60"/>
      <c r="J50" s="54"/>
      <c r="K50" s="241"/>
      <c r="L50" s="241"/>
      <c r="M50" s="255"/>
      <c r="N50" s="29"/>
    </row>
    <row r="51" spans="1:14" ht="16.899999999999999" customHeight="1">
      <c r="A51" s="29"/>
      <c r="B51" s="46"/>
      <c r="C51" s="11"/>
      <c r="D51" s="61"/>
      <c r="E51" s="31"/>
      <c r="F51" s="260"/>
      <c r="G51" s="224"/>
      <c r="H51" s="15"/>
      <c r="I51" s="61"/>
      <c r="J51" s="53"/>
      <c r="K51" s="239"/>
      <c r="L51" s="239"/>
      <c r="M51" s="259"/>
      <c r="N51" s="29"/>
    </row>
    <row r="52" spans="1:14" ht="16.899999999999999" customHeight="1">
      <c r="A52" s="25" t="s">
        <v>209</v>
      </c>
      <c r="B52" s="45"/>
      <c r="C52" s="20" t="s">
        <v>304</v>
      </c>
      <c r="D52" s="60" t="s">
        <v>304</v>
      </c>
      <c r="E52" s="21"/>
      <c r="F52" s="240"/>
      <c r="G52" s="225"/>
      <c r="H52" s="24"/>
      <c r="I52" s="60"/>
      <c r="J52" s="54"/>
      <c r="K52" s="241"/>
      <c r="L52" s="241"/>
      <c r="M52" s="257"/>
      <c r="N52" s="29"/>
    </row>
    <row r="53" spans="1:14" ht="16.899999999999999" customHeight="1">
      <c r="A53" s="29"/>
      <c r="B53" s="46"/>
      <c r="C53" s="11"/>
      <c r="D53" s="61"/>
      <c r="E53" s="31"/>
      <c r="F53" s="260"/>
      <c r="G53" s="224"/>
      <c r="H53" s="15"/>
      <c r="I53" s="61"/>
      <c r="J53" s="53"/>
      <c r="K53" s="239"/>
      <c r="L53" s="239"/>
      <c r="M53" s="259"/>
    </row>
    <row r="54" spans="1:14" ht="16.899999999999999" customHeight="1">
      <c r="A54" s="25"/>
      <c r="B54" s="45" t="s">
        <v>108</v>
      </c>
      <c r="C54" s="20" t="s">
        <v>375</v>
      </c>
      <c r="D54" s="60" t="s">
        <v>376</v>
      </c>
      <c r="E54" s="21" t="s">
        <v>297</v>
      </c>
      <c r="F54" s="240"/>
      <c r="G54" s="225"/>
      <c r="H54" s="24"/>
      <c r="I54" s="60"/>
      <c r="J54" s="54"/>
      <c r="K54" s="241"/>
      <c r="L54" s="241"/>
      <c r="M54" s="257"/>
    </row>
    <row r="55" spans="1:14" ht="16.899999999999999" customHeight="1">
      <c r="A55" s="29"/>
      <c r="B55" s="46"/>
      <c r="C55" s="11"/>
      <c r="D55" s="61"/>
      <c r="E55" s="31"/>
      <c r="F55" s="260"/>
      <c r="G55" s="224"/>
      <c r="H55" s="15"/>
      <c r="I55" s="61"/>
      <c r="J55" s="53"/>
      <c r="K55" s="239"/>
      <c r="L55" s="239"/>
      <c r="M55" s="256"/>
    </row>
    <row r="56" spans="1:14" ht="16.899999999999999" customHeight="1">
      <c r="A56" s="25"/>
      <c r="B56" s="45"/>
      <c r="C56" s="20" t="s">
        <v>304</v>
      </c>
      <c r="D56" s="60" t="s">
        <v>304</v>
      </c>
      <c r="E56" s="21"/>
      <c r="F56" s="240"/>
      <c r="G56" s="225"/>
      <c r="H56" s="24"/>
      <c r="I56" s="60"/>
      <c r="J56" s="54"/>
      <c r="K56" s="241"/>
      <c r="L56" s="241"/>
      <c r="M56" s="255"/>
    </row>
    <row r="57" spans="1:14" ht="16.899999999999999" customHeight="1">
      <c r="A57" s="29"/>
      <c r="B57" s="46"/>
      <c r="C57" s="15" t="s">
        <v>304</v>
      </c>
      <c r="D57" s="61" t="s">
        <v>304</v>
      </c>
      <c r="E57" s="31"/>
      <c r="F57" s="260"/>
      <c r="G57" s="224"/>
      <c r="H57" s="15"/>
      <c r="I57" s="61"/>
      <c r="J57" s="53"/>
      <c r="K57" s="239"/>
      <c r="L57" s="239"/>
      <c r="M57" s="256"/>
    </row>
    <row r="58" spans="1:14" ht="16.899999999999999" customHeight="1" thickBot="1">
      <c r="A58" s="51" t="s">
        <v>210</v>
      </c>
      <c r="B58" s="199"/>
      <c r="C58" s="200" t="s">
        <v>304</v>
      </c>
      <c r="D58" s="62" t="s">
        <v>304</v>
      </c>
      <c r="E58" s="36"/>
      <c r="F58" s="235"/>
      <c r="G58" s="236"/>
      <c r="H58" s="201"/>
      <c r="I58" s="62"/>
      <c r="J58" s="55"/>
      <c r="K58" s="237"/>
      <c r="L58" s="397"/>
      <c r="M58" s="411"/>
    </row>
    <row r="59" spans="1:14" ht="16.899999999999999" customHeight="1">
      <c r="A59" s="16"/>
      <c r="B59" s="248"/>
      <c r="C59" s="249" t="s">
        <v>304</v>
      </c>
      <c r="D59" s="59" t="s">
        <v>304</v>
      </c>
      <c r="E59" s="250"/>
      <c r="F59" s="251"/>
      <c r="G59" s="224"/>
      <c r="H59" s="249"/>
      <c r="I59" s="59"/>
      <c r="J59" s="252"/>
      <c r="K59" s="253"/>
      <c r="L59" s="253"/>
      <c r="M59" s="254"/>
      <c r="N59" s="29"/>
    </row>
    <row r="60" spans="1:14" ht="16.899999999999999" customHeight="1">
      <c r="A60" s="437" t="s">
        <v>211</v>
      </c>
      <c r="B60" s="45"/>
      <c r="C60" s="20" t="s">
        <v>304</v>
      </c>
      <c r="D60" s="60" t="s">
        <v>304</v>
      </c>
      <c r="E60" s="21"/>
      <c r="F60" s="240"/>
      <c r="G60" s="225"/>
      <c r="H60" s="24"/>
      <c r="I60" s="60"/>
      <c r="J60" s="54"/>
      <c r="K60" s="241"/>
      <c r="L60" s="241"/>
      <c r="M60" s="255"/>
      <c r="N60" s="29"/>
    </row>
    <row r="61" spans="1:14" ht="16.899999999999999" customHeight="1">
      <c r="A61" s="27"/>
      <c r="B61" s="7"/>
      <c r="C61" s="11"/>
      <c r="D61" s="61"/>
      <c r="E61" s="12"/>
      <c r="F61" s="238"/>
      <c r="G61" s="224"/>
      <c r="H61" s="15"/>
      <c r="I61" s="61"/>
      <c r="J61" s="53"/>
      <c r="K61" s="239"/>
      <c r="L61" s="239"/>
      <c r="M61" s="256"/>
      <c r="N61" s="29"/>
    </row>
    <row r="62" spans="1:14" ht="16.899999999999999" customHeight="1">
      <c r="A62" s="25"/>
      <c r="B62" s="45" t="s">
        <v>315</v>
      </c>
      <c r="C62" s="20">
        <v>1</v>
      </c>
      <c r="D62" s="60" t="s">
        <v>376</v>
      </c>
      <c r="E62" s="21" t="s">
        <v>56</v>
      </c>
      <c r="F62" s="240"/>
      <c r="G62" s="225"/>
      <c r="H62" s="24"/>
      <c r="I62" s="60"/>
      <c r="J62" s="54"/>
      <c r="K62" s="241"/>
      <c r="L62" s="241"/>
      <c r="M62" s="257"/>
      <c r="N62" s="29"/>
    </row>
    <row r="63" spans="1:14" ht="16.899999999999999" customHeight="1">
      <c r="A63" s="29"/>
      <c r="B63" s="7"/>
      <c r="C63" s="11"/>
      <c r="D63" s="61"/>
      <c r="E63" s="12"/>
      <c r="F63" s="238"/>
      <c r="G63" s="224"/>
      <c r="H63" s="15"/>
      <c r="I63" s="61"/>
      <c r="J63" s="53"/>
      <c r="K63" s="239"/>
      <c r="L63" s="239"/>
      <c r="M63" s="256"/>
      <c r="N63" s="29"/>
    </row>
    <row r="64" spans="1:14" ht="16.899999999999999" customHeight="1">
      <c r="A64" s="29"/>
      <c r="B64" s="45" t="s">
        <v>212</v>
      </c>
      <c r="C64" s="20" t="s">
        <v>375</v>
      </c>
      <c r="D64" s="60" t="s">
        <v>376</v>
      </c>
      <c r="E64" s="21" t="s">
        <v>56</v>
      </c>
      <c r="F64" s="240"/>
      <c r="G64" s="225"/>
      <c r="H64" s="401"/>
      <c r="I64" s="402"/>
      <c r="J64" s="391"/>
      <c r="K64" s="406"/>
      <c r="L64" s="229"/>
      <c r="M64" s="257"/>
      <c r="N64" s="29"/>
    </row>
    <row r="65" spans="1:15" ht="16.899999999999999" customHeight="1">
      <c r="A65" s="27"/>
      <c r="B65" s="258"/>
      <c r="C65" s="11"/>
      <c r="D65" s="61"/>
      <c r="E65" s="12"/>
      <c r="F65" s="238"/>
      <c r="G65" s="224"/>
      <c r="H65" s="400"/>
      <c r="I65" s="379"/>
      <c r="J65" s="393"/>
      <c r="K65" s="409"/>
      <c r="L65" s="410"/>
      <c r="M65" s="256"/>
      <c r="N65" s="29"/>
    </row>
    <row r="66" spans="1:15" ht="16.899999999999999" customHeight="1">
      <c r="A66" s="29"/>
      <c r="B66" s="45" t="s">
        <v>213</v>
      </c>
      <c r="C66" s="20" t="s">
        <v>375</v>
      </c>
      <c r="D66" s="60" t="s">
        <v>376</v>
      </c>
      <c r="E66" s="21" t="s">
        <v>56</v>
      </c>
      <c r="F66" s="240"/>
      <c r="G66" s="225"/>
      <c r="H66" s="401"/>
      <c r="I66" s="402"/>
      <c r="J66" s="391"/>
      <c r="K66" s="406"/>
      <c r="L66" s="229"/>
      <c r="M66" s="257"/>
      <c r="N66" s="29"/>
    </row>
    <row r="67" spans="1:15" ht="16.899999999999999" customHeight="1">
      <c r="A67" s="27"/>
      <c r="B67" s="7"/>
      <c r="C67" s="11"/>
      <c r="D67" s="61"/>
      <c r="E67" s="12"/>
      <c r="F67" s="238"/>
      <c r="G67" s="224"/>
      <c r="H67" s="400"/>
      <c r="I67" s="379"/>
      <c r="J67" s="393"/>
      <c r="K67" s="409"/>
      <c r="L67" s="410"/>
      <c r="M67" s="259"/>
      <c r="N67" s="29"/>
    </row>
    <row r="68" spans="1:15" ht="16.899999999999999" customHeight="1">
      <c r="A68" s="25"/>
      <c r="B68" s="45" t="s">
        <v>214</v>
      </c>
      <c r="C68" s="20" t="s">
        <v>401</v>
      </c>
      <c r="D68" s="60" t="s">
        <v>376</v>
      </c>
      <c r="E68" s="21" t="s">
        <v>297</v>
      </c>
      <c r="F68" s="240"/>
      <c r="G68" s="225"/>
      <c r="H68" s="401"/>
      <c r="I68" s="402"/>
      <c r="J68" s="391"/>
      <c r="K68" s="406"/>
      <c r="L68" s="229"/>
      <c r="M68" s="257"/>
      <c r="N68" s="29"/>
    </row>
    <row r="69" spans="1:15" ht="16.899999999999999" customHeight="1">
      <c r="A69" s="27"/>
      <c r="B69" s="7"/>
      <c r="C69" s="11"/>
      <c r="D69" s="61"/>
      <c r="E69" s="12"/>
      <c r="F69" s="238"/>
      <c r="G69" s="224"/>
      <c r="H69" s="400"/>
      <c r="I69" s="379"/>
      <c r="J69" s="393"/>
      <c r="K69" s="409"/>
      <c r="L69" s="410"/>
      <c r="M69" s="256"/>
      <c r="N69" s="29"/>
    </row>
    <row r="70" spans="1:15" ht="16.899999999999999" customHeight="1">
      <c r="A70" s="25"/>
      <c r="B70" s="45" t="s">
        <v>215</v>
      </c>
      <c r="C70" s="20" t="s">
        <v>414</v>
      </c>
      <c r="D70" s="60" t="s">
        <v>376</v>
      </c>
      <c r="E70" s="21" t="s">
        <v>301</v>
      </c>
      <c r="F70" s="240"/>
      <c r="G70" s="225"/>
      <c r="H70" s="401"/>
      <c r="I70" s="402"/>
      <c r="J70" s="391"/>
      <c r="K70" s="406"/>
      <c r="L70" s="229"/>
      <c r="M70" s="257"/>
      <c r="N70" s="29"/>
    </row>
    <row r="71" spans="1:15" ht="16.899999999999999" customHeight="1">
      <c r="A71" s="27"/>
      <c r="B71" s="46"/>
      <c r="C71" s="11"/>
      <c r="D71" s="61"/>
      <c r="E71" s="12"/>
      <c r="F71" s="238"/>
      <c r="G71" s="224"/>
      <c r="H71" s="400"/>
      <c r="I71" s="379"/>
      <c r="J71" s="393"/>
      <c r="K71" s="409"/>
      <c r="L71" s="410"/>
      <c r="M71" s="256"/>
      <c r="N71" s="29"/>
    </row>
    <row r="72" spans="1:15" ht="16.899999999999999" customHeight="1">
      <c r="A72" s="25"/>
      <c r="B72" s="45" t="s">
        <v>423</v>
      </c>
      <c r="C72" s="20" t="s">
        <v>406</v>
      </c>
      <c r="D72" s="60" t="s">
        <v>376</v>
      </c>
      <c r="E72" s="21" t="s">
        <v>297</v>
      </c>
      <c r="F72" s="240"/>
      <c r="G72" s="225"/>
      <c r="H72" s="401"/>
      <c r="I72" s="402"/>
      <c r="J72" s="391"/>
      <c r="K72" s="406"/>
      <c r="L72" s="229"/>
      <c r="M72" s="257"/>
      <c r="N72" s="29"/>
    </row>
    <row r="73" spans="1:15" ht="16.899999999999999" customHeight="1">
      <c r="A73" s="27"/>
      <c r="B73" s="7"/>
      <c r="C73" s="11"/>
      <c r="D73" s="61"/>
      <c r="E73" s="12"/>
      <c r="F73" s="238"/>
      <c r="G73" s="224"/>
      <c r="H73" s="400"/>
      <c r="I73" s="379"/>
      <c r="J73" s="393"/>
      <c r="K73" s="409"/>
      <c r="L73" s="410"/>
      <c r="M73" s="256"/>
      <c r="N73" s="29"/>
    </row>
    <row r="74" spans="1:15" ht="16.899999999999999" customHeight="1">
      <c r="A74" s="25"/>
      <c r="B74" s="45" t="s">
        <v>216</v>
      </c>
      <c r="C74" s="20" t="s">
        <v>375</v>
      </c>
      <c r="D74" s="60" t="s">
        <v>376</v>
      </c>
      <c r="E74" s="21" t="s">
        <v>56</v>
      </c>
      <c r="F74" s="240"/>
      <c r="G74" s="225"/>
      <c r="H74" s="401"/>
      <c r="I74" s="402"/>
      <c r="J74" s="391"/>
      <c r="K74" s="406"/>
      <c r="L74" s="229"/>
      <c r="M74" s="257"/>
      <c r="N74" s="29"/>
    </row>
    <row r="75" spans="1:15" ht="16.899999999999999" customHeight="1">
      <c r="A75" s="29"/>
      <c r="B75" s="207"/>
      <c r="C75" s="214"/>
      <c r="D75" s="61"/>
      <c r="E75" s="31"/>
      <c r="F75" s="260"/>
      <c r="G75" s="263"/>
      <c r="H75" s="378"/>
      <c r="I75" s="379"/>
      <c r="J75" s="423"/>
      <c r="K75" s="424"/>
      <c r="L75" s="425"/>
      <c r="M75" s="259"/>
      <c r="N75" s="29"/>
    </row>
    <row r="76" spans="1:15" ht="16.899999999999999" customHeight="1">
      <c r="A76" s="187"/>
      <c r="B76" s="356" t="s">
        <v>316</v>
      </c>
      <c r="C76" s="20" t="s">
        <v>375</v>
      </c>
      <c r="D76" s="60" t="s">
        <v>376</v>
      </c>
      <c r="E76" s="21" t="s">
        <v>56</v>
      </c>
      <c r="F76" s="244"/>
      <c r="G76" s="225"/>
      <c r="H76" s="382"/>
      <c r="I76" s="383"/>
      <c r="J76" s="365"/>
      <c r="K76" s="431"/>
      <c r="L76" s="366"/>
      <c r="M76" s="257"/>
      <c r="N76" s="187"/>
      <c r="O76" s="432"/>
    </row>
    <row r="77" spans="1:15" ht="16.899999999999999" customHeight="1">
      <c r="A77" s="179"/>
      <c r="B77" s="180"/>
      <c r="C77" s="426"/>
      <c r="D77" s="231"/>
      <c r="E77" s="181"/>
      <c r="F77" s="232"/>
      <c r="G77" s="224"/>
      <c r="H77" s="427"/>
      <c r="I77" s="428"/>
      <c r="J77" s="368"/>
      <c r="K77" s="429"/>
      <c r="L77" s="430"/>
      <c r="M77" s="256"/>
      <c r="N77" s="29"/>
    </row>
    <row r="78" spans="1:15" ht="16.899999999999999" customHeight="1">
      <c r="A78" s="187"/>
      <c r="B78" s="356" t="s">
        <v>317</v>
      </c>
      <c r="C78" s="20" t="s">
        <v>375</v>
      </c>
      <c r="D78" s="60" t="s">
        <v>376</v>
      </c>
      <c r="E78" s="21" t="s">
        <v>56</v>
      </c>
      <c r="F78" s="244"/>
      <c r="G78" s="225"/>
      <c r="H78" s="382"/>
      <c r="I78" s="383"/>
      <c r="J78" s="365"/>
      <c r="K78" s="431"/>
      <c r="L78" s="366"/>
      <c r="M78" s="257"/>
      <c r="N78" s="29"/>
    </row>
    <row r="79" spans="1:15" ht="16.899999999999999" customHeight="1">
      <c r="A79" s="29"/>
      <c r="B79" s="207"/>
      <c r="C79" s="202"/>
      <c r="D79" s="61"/>
      <c r="E79" s="31"/>
      <c r="F79" s="260"/>
      <c r="G79" s="263"/>
      <c r="H79" s="378"/>
      <c r="I79" s="379"/>
      <c r="J79" s="423"/>
      <c r="K79" s="424"/>
      <c r="L79" s="425"/>
      <c r="M79" s="256"/>
      <c r="N79" s="29"/>
    </row>
    <row r="80" spans="1:15" ht="16.899999999999999" customHeight="1">
      <c r="A80" s="25"/>
      <c r="B80" s="45" t="s">
        <v>217</v>
      </c>
      <c r="C80" s="20" t="s">
        <v>375</v>
      </c>
      <c r="D80" s="60" t="s">
        <v>376</v>
      </c>
      <c r="E80" s="21" t="s">
        <v>56</v>
      </c>
      <c r="F80" s="240"/>
      <c r="G80" s="225"/>
      <c r="H80" s="401"/>
      <c r="I80" s="402"/>
      <c r="J80" s="391"/>
      <c r="K80" s="406"/>
      <c r="L80" s="229"/>
      <c r="M80" s="257"/>
      <c r="N80" s="29"/>
    </row>
    <row r="81" spans="1:14" ht="16.899999999999999" customHeight="1">
      <c r="A81" s="27"/>
      <c r="B81" s="7"/>
      <c r="C81" s="11"/>
      <c r="D81" s="61"/>
      <c r="E81" s="12"/>
      <c r="F81" s="238"/>
      <c r="G81" s="224"/>
      <c r="H81" s="15"/>
      <c r="I81" s="61"/>
      <c r="J81" s="53"/>
      <c r="K81" s="239"/>
      <c r="L81" s="239"/>
      <c r="M81" s="256"/>
      <c r="N81" s="29"/>
    </row>
    <row r="82" spans="1:14" ht="16.899999999999999" customHeight="1">
      <c r="A82" s="25"/>
      <c r="B82" s="45" t="s">
        <v>218</v>
      </c>
      <c r="C82" s="20" t="s">
        <v>375</v>
      </c>
      <c r="D82" s="60" t="s">
        <v>376</v>
      </c>
      <c r="E82" s="21" t="s">
        <v>56</v>
      </c>
      <c r="F82" s="240"/>
      <c r="G82" s="225"/>
      <c r="H82" s="24"/>
      <c r="I82" s="60"/>
      <c r="J82" s="54"/>
      <c r="K82" s="241"/>
      <c r="L82" s="241"/>
      <c r="M82" s="257"/>
      <c r="N82" s="29"/>
    </row>
    <row r="83" spans="1:14" ht="16.899999999999999" customHeight="1">
      <c r="A83" s="29"/>
      <c r="B83" s="46"/>
      <c r="C83" s="11"/>
      <c r="D83" s="61"/>
      <c r="E83" s="31"/>
      <c r="F83" s="260"/>
      <c r="G83" s="224"/>
      <c r="H83" s="15"/>
      <c r="I83" s="61"/>
      <c r="J83" s="53"/>
      <c r="K83" s="239"/>
      <c r="L83" s="239"/>
      <c r="M83" s="256"/>
      <c r="N83" s="29"/>
    </row>
    <row r="84" spans="1:14" ht="16.899999999999999" customHeight="1">
      <c r="A84" s="25"/>
      <c r="B84" s="45" t="s">
        <v>219</v>
      </c>
      <c r="C84" s="20" t="s">
        <v>375</v>
      </c>
      <c r="D84" s="60" t="s">
        <v>376</v>
      </c>
      <c r="E84" s="21" t="s">
        <v>176</v>
      </c>
      <c r="F84" s="240"/>
      <c r="G84" s="225"/>
      <c r="H84" s="24"/>
      <c r="I84" s="60"/>
      <c r="J84" s="54"/>
      <c r="K84" s="241"/>
      <c r="L84" s="241"/>
      <c r="M84" s="257"/>
      <c r="N84" s="29"/>
    </row>
    <row r="85" spans="1:14" ht="16.899999999999999" customHeight="1">
      <c r="A85" s="29"/>
      <c r="B85" s="46"/>
      <c r="C85" s="11"/>
      <c r="D85" s="61"/>
      <c r="E85" s="31"/>
      <c r="F85" s="238"/>
      <c r="G85" s="224"/>
      <c r="H85" s="15"/>
      <c r="I85" s="61"/>
      <c r="J85" s="53"/>
      <c r="K85" s="239"/>
      <c r="L85" s="239"/>
      <c r="M85" s="256"/>
    </row>
    <row r="86" spans="1:14" ht="16.899999999999999" customHeight="1" thickBot="1">
      <c r="A86" s="364"/>
      <c r="B86" s="291" t="s">
        <v>220</v>
      </c>
      <c r="C86" s="292" t="s">
        <v>375</v>
      </c>
      <c r="D86" s="293" t="s">
        <v>376</v>
      </c>
      <c r="E86" s="294" t="s">
        <v>56</v>
      </c>
      <c r="F86" s="373"/>
      <c r="G86" s="374"/>
      <c r="H86" s="297"/>
      <c r="I86" s="293"/>
      <c r="J86" s="298"/>
      <c r="K86" s="300"/>
      <c r="L86" s="300"/>
      <c r="M86" s="417"/>
    </row>
    <row r="87" spans="1:14" ht="16.899999999999999" customHeight="1">
      <c r="A87" s="16"/>
      <c r="B87" s="248"/>
      <c r="C87" s="249"/>
      <c r="D87" s="59"/>
      <c r="E87" s="250"/>
      <c r="F87" s="251"/>
      <c r="G87" s="224"/>
      <c r="H87" s="249"/>
      <c r="I87" s="59"/>
      <c r="J87" s="252"/>
      <c r="K87" s="253"/>
      <c r="L87" s="253"/>
      <c r="M87" s="254"/>
      <c r="N87" s="29"/>
    </row>
    <row r="88" spans="1:14" ht="16.899999999999999" customHeight="1">
      <c r="A88" s="25"/>
      <c r="B88" s="45" t="s">
        <v>221</v>
      </c>
      <c r="C88" s="20" t="s">
        <v>375</v>
      </c>
      <c r="D88" s="60" t="s">
        <v>376</v>
      </c>
      <c r="E88" s="21" t="s">
        <v>56</v>
      </c>
      <c r="F88" s="240"/>
      <c r="G88" s="225"/>
      <c r="H88" s="24"/>
      <c r="I88" s="60"/>
      <c r="J88" s="54"/>
      <c r="K88" s="241"/>
      <c r="L88" s="241"/>
      <c r="M88" s="257"/>
      <c r="N88" s="29"/>
    </row>
    <row r="89" spans="1:14" ht="16.899999999999999" customHeight="1">
      <c r="A89" s="27"/>
      <c r="B89" s="7"/>
      <c r="C89" s="11" t="s">
        <v>304</v>
      </c>
      <c r="D89" s="61" t="s">
        <v>304</v>
      </c>
      <c r="E89" s="12"/>
      <c r="F89" s="238"/>
      <c r="G89" s="224"/>
      <c r="H89" s="15"/>
      <c r="I89" s="61"/>
      <c r="J89" s="435"/>
      <c r="K89" s="436"/>
      <c r="L89" s="436"/>
      <c r="M89" s="259"/>
      <c r="N89" s="29"/>
    </row>
    <row r="90" spans="1:14" ht="16.5" customHeight="1">
      <c r="A90" s="285"/>
      <c r="B90" s="45" t="s">
        <v>222</v>
      </c>
      <c r="C90" s="20" t="s">
        <v>375</v>
      </c>
      <c r="D90" s="60" t="s">
        <v>376</v>
      </c>
      <c r="E90" s="21" t="s">
        <v>56</v>
      </c>
      <c r="F90" s="240"/>
      <c r="G90" s="225"/>
      <c r="H90" s="24"/>
      <c r="I90" s="60"/>
      <c r="J90" s="54"/>
      <c r="K90" s="241"/>
      <c r="L90" s="229"/>
      <c r="M90" s="257"/>
      <c r="N90" s="29"/>
    </row>
    <row r="91" spans="1:14" ht="16.899999999999999" customHeight="1">
      <c r="A91" s="27"/>
      <c r="B91" s="7"/>
      <c r="C91" s="11"/>
      <c r="D91" s="61"/>
      <c r="E91" s="12"/>
      <c r="F91" s="238"/>
      <c r="G91" s="224"/>
      <c r="H91" s="15"/>
      <c r="I91" s="61"/>
      <c r="J91" s="53"/>
      <c r="K91" s="239"/>
      <c r="L91" s="239"/>
      <c r="M91" s="256"/>
      <c r="N91" s="29"/>
    </row>
    <row r="92" spans="1:14" ht="16.899999999999999" customHeight="1">
      <c r="A92" s="25"/>
      <c r="B92" s="45"/>
      <c r="C92" s="20"/>
      <c r="D92" s="60"/>
      <c r="E92" s="21"/>
      <c r="F92" s="240"/>
      <c r="G92" s="225"/>
      <c r="H92" s="24"/>
      <c r="I92" s="60"/>
      <c r="J92" s="54"/>
      <c r="K92" s="241"/>
      <c r="L92" s="241"/>
      <c r="M92" s="257"/>
      <c r="N92" s="29"/>
    </row>
    <row r="93" spans="1:14" ht="16.899999999999999" customHeight="1">
      <c r="A93" s="27"/>
      <c r="B93" s="258"/>
      <c r="C93" s="11"/>
      <c r="D93" s="61"/>
      <c r="E93" s="12"/>
      <c r="F93" s="238"/>
      <c r="G93" s="224"/>
      <c r="H93" s="400"/>
      <c r="I93" s="379"/>
      <c r="J93" s="393"/>
      <c r="K93" s="409"/>
      <c r="L93" s="410"/>
      <c r="M93" s="256"/>
      <c r="N93" s="29"/>
    </row>
    <row r="94" spans="1:14" ht="16.899999999999999" customHeight="1">
      <c r="A94" s="285" t="s">
        <v>223</v>
      </c>
      <c r="B94" s="45"/>
      <c r="C94" s="20"/>
      <c r="D94" s="60"/>
      <c r="E94" s="21"/>
      <c r="F94" s="240"/>
      <c r="G94" s="225"/>
      <c r="H94" s="24"/>
      <c r="I94" s="60"/>
      <c r="J94" s="54"/>
      <c r="K94" s="247"/>
      <c r="L94" s="247"/>
      <c r="M94" s="418"/>
      <c r="N94" s="29"/>
    </row>
    <row r="95" spans="1:14" ht="16.899999999999999" customHeight="1">
      <c r="A95" s="179"/>
      <c r="B95" s="180"/>
      <c r="C95" s="203"/>
      <c r="D95" s="61"/>
      <c r="E95" s="181"/>
      <c r="F95" s="304"/>
      <c r="G95" s="272"/>
      <c r="H95" s="202"/>
      <c r="I95" s="61"/>
      <c r="J95" s="53"/>
      <c r="K95" s="242"/>
      <c r="L95" s="239"/>
      <c r="M95" s="71"/>
      <c r="N95" s="29"/>
    </row>
    <row r="96" spans="1:14" ht="16.899999999999999" customHeight="1">
      <c r="A96" s="187"/>
      <c r="B96" s="356"/>
      <c r="C96" s="355"/>
      <c r="D96" s="197"/>
      <c r="E96" s="198"/>
      <c r="F96" s="244"/>
      <c r="G96" s="269"/>
      <c r="H96" s="353"/>
      <c r="I96" s="197"/>
      <c r="J96" s="204"/>
      <c r="K96" s="246"/>
      <c r="L96" s="247"/>
      <c r="M96" s="191"/>
      <c r="N96" s="29"/>
    </row>
    <row r="97" spans="1:14" ht="16.899999999999999" customHeight="1">
      <c r="A97" s="179"/>
      <c r="B97" s="180"/>
      <c r="C97" s="203"/>
      <c r="D97" s="61"/>
      <c r="E97" s="181"/>
      <c r="F97" s="304"/>
      <c r="G97" s="272"/>
      <c r="H97" s="202"/>
      <c r="I97" s="61"/>
      <c r="J97" s="53"/>
      <c r="K97" s="242"/>
      <c r="L97" s="239"/>
      <c r="M97" s="71"/>
      <c r="N97" s="29"/>
    </row>
    <row r="98" spans="1:14" ht="16.899999999999999" customHeight="1">
      <c r="A98" s="187"/>
      <c r="B98" s="356"/>
      <c r="C98" s="355"/>
      <c r="D98" s="197"/>
      <c r="E98" s="198"/>
      <c r="F98" s="244"/>
      <c r="G98" s="269"/>
      <c r="H98" s="353"/>
      <c r="I98" s="197"/>
      <c r="J98" s="204"/>
      <c r="K98" s="246"/>
      <c r="L98" s="247"/>
      <c r="M98" s="191"/>
      <c r="N98" s="29"/>
    </row>
    <row r="99" spans="1:14" ht="16.899999999999999" customHeight="1">
      <c r="A99" s="179"/>
      <c r="B99" s="180"/>
      <c r="C99" s="203"/>
      <c r="D99" s="61"/>
      <c r="E99" s="181"/>
      <c r="F99" s="304"/>
      <c r="G99" s="272"/>
      <c r="H99" s="202"/>
      <c r="I99" s="61"/>
      <c r="J99" s="53"/>
      <c r="K99" s="242"/>
      <c r="L99" s="239"/>
      <c r="M99" s="71"/>
      <c r="N99" s="29"/>
    </row>
    <row r="100" spans="1:14" ht="16.899999999999999" customHeight="1">
      <c r="A100" s="187"/>
      <c r="B100" s="356"/>
      <c r="C100" s="355"/>
      <c r="D100" s="197"/>
      <c r="E100" s="198"/>
      <c r="F100" s="244"/>
      <c r="G100" s="269"/>
      <c r="H100" s="353"/>
      <c r="I100" s="197"/>
      <c r="J100" s="204"/>
      <c r="K100" s="246"/>
      <c r="L100" s="247"/>
      <c r="M100" s="191"/>
      <c r="N100" s="29"/>
    </row>
    <row r="101" spans="1:14" ht="16.899999999999999" customHeight="1">
      <c r="A101" s="29"/>
      <c r="B101" s="207"/>
      <c r="C101" s="203"/>
      <c r="D101" s="61"/>
      <c r="E101" s="181"/>
      <c r="F101" s="304"/>
      <c r="G101" s="272"/>
      <c r="H101" s="202"/>
      <c r="I101" s="61"/>
      <c r="J101" s="53"/>
      <c r="K101" s="242"/>
      <c r="L101" s="239"/>
      <c r="M101" s="71"/>
    </row>
    <row r="102" spans="1:14" ht="16.899999999999999" customHeight="1">
      <c r="A102" s="187"/>
      <c r="B102" s="356"/>
      <c r="C102" s="355"/>
      <c r="D102" s="197"/>
      <c r="E102" s="198"/>
      <c r="F102" s="244"/>
      <c r="G102" s="269"/>
      <c r="H102" s="353"/>
      <c r="I102" s="197"/>
      <c r="J102" s="204"/>
      <c r="K102" s="246"/>
      <c r="L102" s="247"/>
      <c r="M102" s="191"/>
    </row>
    <row r="103" spans="1:14" ht="16.899999999999999" customHeight="1">
      <c r="A103" s="29"/>
      <c r="B103" s="207"/>
      <c r="C103" s="203" t="s">
        <v>304</v>
      </c>
      <c r="D103" s="61" t="s">
        <v>304</v>
      </c>
      <c r="E103" s="181"/>
      <c r="F103" s="304"/>
      <c r="G103" s="272"/>
      <c r="H103" s="202"/>
      <c r="I103" s="61"/>
      <c r="J103" s="53"/>
      <c r="K103" s="242"/>
      <c r="L103" s="239"/>
      <c r="M103" s="71"/>
    </row>
    <row r="104" spans="1:14" ht="16.5" customHeight="1">
      <c r="A104" s="222"/>
      <c r="B104" s="356"/>
      <c r="C104" s="355" t="s">
        <v>304</v>
      </c>
      <c r="D104" s="197" t="s">
        <v>304</v>
      </c>
      <c r="E104" s="198"/>
      <c r="F104" s="357"/>
      <c r="G104" s="269"/>
      <c r="H104" s="353"/>
      <c r="I104" s="197"/>
      <c r="J104" s="204"/>
      <c r="K104" s="246"/>
      <c r="L104" s="247"/>
      <c r="M104" s="205"/>
    </row>
    <row r="105" spans="1:14" ht="16.899999999999999" customHeight="1">
      <c r="A105" s="27"/>
      <c r="B105" s="258"/>
      <c r="C105" s="11"/>
      <c r="D105" s="61"/>
      <c r="E105" s="12"/>
      <c r="F105" s="238"/>
      <c r="G105" s="224"/>
      <c r="H105" s="400"/>
      <c r="I105" s="379"/>
      <c r="J105" s="393"/>
      <c r="K105" s="409"/>
      <c r="L105" s="410"/>
      <c r="M105" s="256"/>
      <c r="N105" s="29"/>
    </row>
    <row r="106" spans="1:14" ht="16.899999999999999" customHeight="1">
      <c r="A106" s="437" t="s">
        <v>310</v>
      </c>
      <c r="B106" s="45"/>
      <c r="C106" s="20"/>
      <c r="D106" s="60"/>
      <c r="E106" s="21"/>
      <c r="F106" s="240"/>
      <c r="G106" s="225"/>
      <c r="H106" s="401"/>
      <c r="I106" s="402"/>
      <c r="J106" s="391"/>
      <c r="K106" s="406"/>
      <c r="L106" s="229"/>
      <c r="M106" s="257"/>
      <c r="N106" s="29"/>
    </row>
    <row r="107" spans="1:14" ht="16.899999999999999" customHeight="1">
      <c r="A107" s="27"/>
      <c r="B107" s="7"/>
      <c r="C107" s="11"/>
      <c r="D107" s="61"/>
      <c r="E107" s="12"/>
      <c r="F107" s="238"/>
      <c r="G107" s="224"/>
      <c r="H107" s="400"/>
      <c r="I107" s="379"/>
      <c r="J107" s="393"/>
      <c r="K107" s="409"/>
      <c r="L107" s="410"/>
      <c r="M107" s="259"/>
      <c r="N107" s="29"/>
    </row>
    <row r="108" spans="1:14" ht="16.899999999999999" customHeight="1">
      <c r="A108" s="25" t="s">
        <v>276</v>
      </c>
      <c r="B108" s="45" t="s">
        <v>275</v>
      </c>
      <c r="C108" s="20" t="s">
        <v>304</v>
      </c>
      <c r="D108" s="60" t="s">
        <v>304</v>
      </c>
      <c r="E108" s="21"/>
      <c r="F108" s="240"/>
      <c r="G108" s="225"/>
      <c r="H108" s="24"/>
      <c r="I108" s="60"/>
      <c r="J108" s="54"/>
      <c r="K108" s="241"/>
      <c r="L108" s="241"/>
      <c r="M108" s="257"/>
      <c r="N108" s="29"/>
    </row>
    <row r="109" spans="1:14" ht="16.899999999999999" customHeight="1">
      <c r="A109" s="27"/>
      <c r="B109" s="7"/>
      <c r="C109" s="11"/>
      <c r="D109" s="61"/>
      <c r="E109" s="12"/>
      <c r="F109" s="238"/>
      <c r="G109" s="224"/>
      <c r="H109" s="400"/>
      <c r="I109" s="379"/>
      <c r="J109" s="393"/>
      <c r="K109" s="409"/>
      <c r="L109" s="410"/>
      <c r="M109" s="256"/>
      <c r="N109" s="29"/>
    </row>
    <row r="110" spans="1:14" ht="16.899999999999999" customHeight="1">
      <c r="A110" s="25"/>
      <c r="B110" s="45" t="s">
        <v>277</v>
      </c>
      <c r="C110" s="20" t="s">
        <v>404</v>
      </c>
      <c r="D110" s="60" t="s">
        <v>376</v>
      </c>
      <c r="E110" s="21" t="s">
        <v>269</v>
      </c>
      <c r="F110" s="240"/>
      <c r="G110" s="225"/>
      <c r="H110" s="401"/>
      <c r="I110" s="402"/>
      <c r="J110" s="391"/>
      <c r="K110" s="406"/>
      <c r="L110" s="229"/>
      <c r="M110" s="257"/>
      <c r="N110" s="29"/>
    </row>
    <row r="111" spans="1:14" ht="16.899999999999999" customHeight="1">
      <c r="A111" s="29"/>
      <c r="B111" s="207"/>
      <c r="C111" s="203" t="s">
        <v>304</v>
      </c>
      <c r="D111" s="61" t="s">
        <v>304</v>
      </c>
      <c r="E111" s="181"/>
      <c r="F111" s="304"/>
      <c r="G111" s="272"/>
      <c r="H111" s="202"/>
      <c r="I111" s="61"/>
      <c r="J111" s="53"/>
      <c r="K111" s="242"/>
      <c r="L111" s="239"/>
      <c r="M111" s="71"/>
    </row>
    <row r="112" spans="1:14" ht="16.5" customHeight="1">
      <c r="A112" s="222"/>
      <c r="B112" s="356"/>
      <c r="C112" s="355" t="s">
        <v>304</v>
      </c>
      <c r="D112" s="197" t="s">
        <v>304</v>
      </c>
      <c r="E112" s="198"/>
      <c r="F112" s="357"/>
      <c r="G112" s="269"/>
      <c r="H112" s="353"/>
      <c r="I112" s="197"/>
      <c r="J112" s="204"/>
      <c r="K112" s="246"/>
      <c r="L112" s="247"/>
      <c r="M112" s="205"/>
    </row>
    <row r="113" spans="1:14" ht="16.899999999999999" customHeight="1">
      <c r="A113" s="27"/>
      <c r="B113" s="7"/>
      <c r="C113" s="11"/>
      <c r="D113" s="61"/>
      <c r="E113" s="12"/>
      <c r="F113" s="238"/>
      <c r="G113" s="224"/>
      <c r="H113" s="400"/>
      <c r="I113" s="379"/>
      <c r="J113" s="393"/>
      <c r="K113" s="409"/>
      <c r="L113" s="410"/>
      <c r="M113" s="259"/>
      <c r="N113" s="29"/>
    </row>
    <row r="114" spans="1:14" ht="16.899999999999999" customHeight="1">
      <c r="A114" s="285" t="s">
        <v>273</v>
      </c>
      <c r="B114" s="45"/>
      <c r="C114" s="20"/>
      <c r="D114" s="60"/>
      <c r="E114" s="21"/>
      <c r="F114" s="240"/>
      <c r="G114" s="225"/>
      <c r="H114" s="401"/>
      <c r="I114" s="402"/>
      <c r="J114" s="391"/>
      <c r="K114" s="406"/>
      <c r="L114" s="229"/>
      <c r="M114" s="257"/>
      <c r="N114" s="29"/>
    </row>
    <row r="115" spans="1:14" ht="16.899999999999999" customHeight="1">
      <c r="A115" s="27"/>
      <c r="B115" s="7"/>
      <c r="C115" s="11"/>
      <c r="D115" s="61"/>
      <c r="E115" s="12"/>
      <c r="F115" s="238"/>
      <c r="G115" s="224"/>
      <c r="H115" s="15"/>
      <c r="I115" s="61"/>
      <c r="J115" s="53"/>
      <c r="K115" s="239"/>
      <c r="L115" s="239"/>
      <c r="M115" s="259"/>
      <c r="N115" s="29"/>
    </row>
    <row r="116" spans="1:14" ht="16.899999999999999" customHeight="1">
      <c r="A116" s="25" t="s">
        <v>309</v>
      </c>
      <c r="B116" s="45" t="s">
        <v>308</v>
      </c>
      <c r="C116" s="20"/>
      <c r="D116" s="60"/>
      <c r="E116" s="21"/>
      <c r="F116" s="240"/>
      <c r="G116" s="225"/>
      <c r="H116" s="24"/>
      <c r="I116" s="60"/>
      <c r="J116" s="54"/>
      <c r="K116" s="241"/>
      <c r="L116" s="241"/>
      <c r="M116" s="255"/>
      <c r="N116" s="29"/>
    </row>
    <row r="117" spans="1:14" ht="16.899999999999999" customHeight="1">
      <c r="A117" s="29"/>
      <c r="B117" s="46"/>
      <c r="C117" s="11"/>
      <c r="D117" s="61"/>
      <c r="E117" s="31"/>
      <c r="F117" s="260"/>
      <c r="G117" s="224"/>
      <c r="H117" s="15"/>
      <c r="I117" s="61"/>
      <c r="J117" s="53"/>
      <c r="K117" s="239"/>
      <c r="L117" s="239"/>
      <c r="M117" s="259"/>
    </row>
    <row r="118" spans="1:14" ht="16.899999999999999" customHeight="1">
      <c r="A118" s="25" t="s">
        <v>311</v>
      </c>
      <c r="B118" s="45" t="s">
        <v>313</v>
      </c>
      <c r="C118" s="20" t="s">
        <v>415</v>
      </c>
      <c r="D118" s="60" t="s">
        <v>376</v>
      </c>
      <c r="E118" s="21" t="s">
        <v>0</v>
      </c>
      <c r="F118" s="240"/>
      <c r="G118" s="225"/>
      <c r="H118" s="24"/>
      <c r="I118" s="60"/>
      <c r="J118" s="54"/>
      <c r="K118" s="241"/>
      <c r="L118" s="241"/>
      <c r="M118" s="255"/>
    </row>
    <row r="119" spans="1:14" ht="16.899999999999999" customHeight="1">
      <c r="A119" s="29"/>
      <c r="B119" s="46"/>
      <c r="C119" s="11"/>
      <c r="D119" s="61"/>
      <c r="E119" s="31"/>
      <c r="F119" s="260"/>
      <c r="G119" s="224"/>
      <c r="H119" s="15"/>
      <c r="I119" s="61"/>
      <c r="J119" s="53"/>
      <c r="K119" s="239"/>
      <c r="L119" s="239"/>
      <c r="M119" s="256"/>
    </row>
    <row r="120" spans="1:14" ht="16.899999999999999" customHeight="1">
      <c r="A120" s="25" t="s">
        <v>312</v>
      </c>
      <c r="B120" s="45" t="s">
        <v>314</v>
      </c>
      <c r="C120" s="20" t="s">
        <v>415</v>
      </c>
      <c r="D120" s="60" t="s">
        <v>376</v>
      </c>
      <c r="E120" s="21" t="s">
        <v>0</v>
      </c>
      <c r="F120" s="240"/>
      <c r="G120" s="225"/>
      <c r="H120" s="24"/>
      <c r="I120" s="60"/>
      <c r="J120" s="54"/>
      <c r="K120" s="241"/>
      <c r="L120" s="241"/>
      <c r="M120" s="255"/>
    </row>
    <row r="121" spans="1:14" ht="16.899999999999999" customHeight="1">
      <c r="A121" s="179"/>
      <c r="B121" s="180"/>
      <c r="C121" s="203"/>
      <c r="D121" s="61"/>
      <c r="E121" s="181"/>
      <c r="F121" s="304"/>
      <c r="G121" s="272"/>
      <c r="H121" s="202"/>
      <c r="I121" s="61"/>
      <c r="J121" s="53"/>
      <c r="K121" s="242"/>
      <c r="L121" s="239"/>
      <c r="M121" s="71"/>
      <c r="N121" s="29"/>
    </row>
    <row r="122" spans="1:14" ht="16.899999999999999" customHeight="1">
      <c r="A122" s="187"/>
      <c r="B122" s="356"/>
      <c r="C122" s="355"/>
      <c r="D122" s="197"/>
      <c r="E122" s="198"/>
      <c r="F122" s="244"/>
      <c r="G122" s="269"/>
      <c r="H122" s="353"/>
      <c r="I122" s="197"/>
      <c r="J122" s="204"/>
      <c r="K122" s="246"/>
      <c r="L122" s="247"/>
      <c r="M122" s="191"/>
      <c r="N122" s="29"/>
    </row>
    <row r="123" spans="1:14" ht="16.899999999999999" customHeight="1">
      <c r="A123" s="179"/>
      <c r="B123" s="180"/>
      <c r="C123" s="203"/>
      <c r="D123" s="231"/>
      <c r="E123" s="181"/>
      <c r="F123" s="232"/>
      <c r="G123" s="272"/>
      <c r="H123" s="203"/>
      <c r="I123" s="231"/>
      <c r="J123" s="233"/>
      <c r="K123" s="234"/>
      <c r="L123" s="234"/>
      <c r="M123" s="273"/>
    </row>
    <row r="124" spans="1:14" ht="16.899999999999999" customHeight="1">
      <c r="A124" s="222" t="s">
        <v>279</v>
      </c>
      <c r="B124" s="356"/>
      <c r="C124" s="355"/>
      <c r="D124" s="197"/>
      <c r="E124" s="198"/>
      <c r="F124" s="244"/>
      <c r="G124" s="269"/>
      <c r="H124" s="353"/>
      <c r="I124" s="197"/>
      <c r="J124" s="204"/>
      <c r="K124" s="247"/>
      <c r="L124" s="366"/>
      <c r="M124" s="418"/>
    </row>
    <row r="125" spans="1:14" ht="16.899999999999999" customHeight="1">
      <c r="A125" s="179"/>
      <c r="B125" s="180"/>
      <c r="C125" s="203"/>
      <c r="D125" s="61"/>
      <c r="E125" s="181"/>
      <c r="F125" s="304"/>
      <c r="G125" s="272"/>
      <c r="H125" s="202"/>
      <c r="I125" s="61"/>
      <c r="J125" s="53"/>
      <c r="K125" s="242"/>
      <c r="L125" s="239"/>
      <c r="M125" s="71"/>
      <c r="N125" s="29"/>
    </row>
    <row r="126" spans="1:14" ht="16.899999999999999" customHeight="1">
      <c r="A126" s="187"/>
      <c r="B126" s="356"/>
      <c r="C126" s="355"/>
      <c r="D126" s="197"/>
      <c r="E126" s="198"/>
      <c r="F126" s="244"/>
      <c r="G126" s="269"/>
      <c r="H126" s="353"/>
      <c r="I126" s="197"/>
      <c r="J126" s="204"/>
      <c r="K126" s="246"/>
      <c r="L126" s="247"/>
      <c r="M126" s="191"/>
      <c r="N126" s="29"/>
    </row>
    <row r="127" spans="1:14" ht="16.899999999999999" customHeight="1">
      <c r="A127" s="29"/>
      <c r="B127" s="207"/>
      <c r="C127" s="202" t="s">
        <v>304</v>
      </c>
      <c r="D127" s="61" t="s">
        <v>304</v>
      </c>
      <c r="E127" s="31"/>
      <c r="F127" s="260"/>
      <c r="G127" s="263"/>
      <c r="H127" s="202"/>
      <c r="I127" s="61"/>
      <c r="J127" s="53"/>
      <c r="K127" s="239"/>
      <c r="L127" s="239"/>
      <c r="M127" s="256"/>
      <c r="N127" s="29"/>
    </row>
    <row r="128" spans="1:14" ht="16.899999999999999" customHeight="1">
      <c r="A128" s="187" t="s">
        <v>420</v>
      </c>
      <c r="B128" s="356"/>
      <c r="C128" s="355"/>
      <c r="D128" s="197"/>
      <c r="E128" s="198"/>
      <c r="F128" s="244"/>
      <c r="G128" s="269"/>
      <c r="H128" s="353"/>
      <c r="I128" s="197"/>
      <c r="J128" s="204"/>
      <c r="K128" s="247"/>
      <c r="L128" s="247"/>
      <c r="M128" s="221"/>
      <c r="N128" s="29"/>
    </row>
    <row r="129" spans="1:14" ht="16.899999999999999" customHeight="1">
      <c r="A129" s="179"/>
      <c r="B129" s="180"/>
      <c r="C129" s="203"/>
      <c r="D129" s="61"/>
      <c r="E129" s="181"/>
      <c r="F129" s="304"/>
      <c r="G129" s="272"/>
      <c r="H129" s="202"/>
      <c r="I129" s="61"/>
      <c r="J129" s="53"/>
      <c r="K129" s="242"/>
      <c r="L129" s="239"/>
      <c r="M129" s="71"/>
      <c r="N129" s="29"/>
    </row>
    <row r="130" spans="1:14" ht="16.899999999999999" customHeight="1">
      <c r="A130" s="187" t="s">
        <v>421</v>
      </c>
      <c r="B130" s="356" t="s">
        <v>331</v>
      </c>
      <c r="C130" s="355" t="s">
        <v>375</v>
      </c>
      <c r="D130" s="197" t="s">
        <v>376</v>
      </c>
      <c r="E130" s="198" t="s">
        <v>332</v>
      </c>
      <c r="F130" s="244"/>
      <c r="G130" s="269"/>
      <c r="H130" s="353"/>
      <c r="I130" s="197"/>
      <c r="J130" s="204"/>
      <c r="K130" s="246"/>
      <c r="L130" s="247"/>
      <c r="M130" s="191"/>
      <c r="N130" s="29"/>
    </row>
    <row r="131" spans="1:14" ht="16.899999999999999" customHeight="1">
      <c r="A131" s="179"/>
      <c r="B131" s="180"/>
      <c r="C131" s="203"/>
      <c r="D131" s="61"/>
      <c r="E131" s="181"/>
      <c r="F131" s="304"/>
      <c r="G131" s="272"/>
      <c r="H131" s="202"/>
      <c r="I131" s="61"/>
      <c r="J131" s="53"/>
      <c r="K131" s="242"/>
      <c r="L131" s="239"/>
      <c r="M131" s="71"/>
      <c r="N131" s="29"/>
    </row>
    <row r="132" spans="1:14" ht="16.899999999999999" customHeight="1">
      <c r="A132" s="222" t="s">
        <v>344</v>
      </c>
      <c r="B132" s="356"/>
      <c r="C132" s="355"/>
      <c r="D132" s="197"/>
      <c r="E132" s="198"/>
      <c r="F132" s="244"/>
      <c r="G132" s="269"/>
      <c r="H132" s="353"/>
      <c r="I132" s="197"/>
      <c r="J132" s="204"/>
      <c r="K132" s="246"/>
      <c r="L132" s="247"/>
      <c r="M132" s="191"/>
      <c r="N132" s="29"/>
    </row>
    <row r="133" spans="1:14" ht="16.899999999999999" customHeight="1">
      <c r="A133" s="179"/>
      <c r="B133" s="180"/>
      <c r="C133" s="203"/>
      <c r="D133" s="61"/>
      <c r="E133" s="181"/>
      <c r="F133" s="304"/>
      <c r="G133" s="272"/>
      <c r="H133" s="202"/>
      <c r="I133" s="61"/>
      <c r="J133" s="53"/>
      <c r="K133" s="242"/>
      <c r="L133" s="239"/>
      <c r="M133" s="71"/>
      <c r="N133" s="29"/>
    </row>
    <row r="134" spans="1:14" ht="16.899999999999999" customHeight="1">
      <c r="A134" s="187"/>
      <c r="B134" s="356"/>
      <c r="C134" s="355"/>
      <c r="D134" s="197"/>
      <c r="E134" s="198"/>
      <c r="F134" s="244"/>
      <c r="G134" s="269"/>
      <c r="H134" s="353"/>
      <c r="I134" s="197"/>
      <c r="J134" s="204"/>
      <c r="K134" s="246"/>
      <c r="L134" s="247"/>
      <c r="M134" s="191"/>
      <c r="N134" s="29"/>
    </row>
    <row r="135" spans="1:14" ht="16.899999999999999" customHeight="1">
      <c r="A135" s="179"/>
      <c r="B135" s="207"/>
      <c r="C135" s="203"/>
      <c r="D135" s="61"/>
      <c r="E135" s="181"/>
      <c r="F135" s="304"/>
      <c r="G135" s="272"/>
      <c r="H135" s="202"/>
      <c r="I135" s="61"/>
      <c r="J135" s="53"/>
      <c r="K135" s="242"/>
      <c r="L135" s="239"/>
      <c r="M135" s="71"/>
      <c r="N135" s="29"/>
    </row>
    <row r="136" spans="1:14" ht="16.899999999999999" customHeight="1">
      <c r="A136" s="187" t="s">
        <v>422</v>
      </c>
      <c r="B136" s="356"/>
      <c r="C136" s="355"/>
      <c r="D136" s="197"/>
      <c r="E136" s="198"/>
      <c r="F136" s="244"/>
      <c r="G136" s="269"/>
      <c r="H136" s="353"/>
      <c r="I136" s="197"/>
      <c r="J136" s="204"/>
      <c r="K136" s="246"/>
      <c r="L136" s="247"/>
      <c r="M136" s="191"/>
      <c r="N136" s="29"/>
    </row>
    <row r="137" spans="1:14" ht="16.899999999999999" customHeight="1">
      <c r="A137" s="179"/>
      <c r="B137" s="180"/>
      <c r="C137" s="203"/>
      <c r="D137" s="61"/>
      <c r="E137" s="181"/>
      <c r="F137" s="304"/>
      <c r="G137" s="272"/>
      <c r="H137" s="202"/>
      <c r="I137" s="61"/>
      <c r="J137" s="53"/>
      <c r="K137" s="242"/>
      <c r="L137" s="239"/>
      <c r="M137" s="71"/>
      <c r="N137" s="29"/>
    </row>
    <row r="138" spans="1:14" ht="16.899999999999999" customHeight="1">
      <c r="A138" s="187" t="s">
        <v>340</v>
      </c>
      <c r="B138" s="356" t="s">
        <v>334</v>
      </c>
      <c r="C138" s="355" t="s">
        <v>375</v>
      </c>
      <c r="D138" s="197" t="s">
        <v>376</v>
      </c>
      <c r="E138" s="198" t="s">
        <v>332</v>
      </c>
      <c r="F138" s="244"/>
      <c r="G138" s="269"/>
      <c r="H138" s="353"/>
      <c r="I138" s="197"/>
      <c r="J138" s="204"/>
      <c r="K138" s="246"/>
      <c r="L138" s="247"/>
      <c r="M138" s="191"/>
      <c r="N138" s="29"/>
    </row>
    <row r="139" spans="1:14" ht="16.899999999999999" customHeight="1">
      <c r="A139" s="179"/>
      <c r="B139" s="180"/>
      <c r="C139" s="203"/>
      <c r="D139" s="61"/>
      <c r="E139" s="181"/>
      <c r="F139" s="304"/>
      <c r="G139" s="272"/>
      <c r="H139" s="202"/>
      <c r="I139" s="61"/>
      <c r="J139" s="53"/>
      <c r="K139" s="242"/>
      <c r="L139" s="239"/>
      <c r="M139" s="71"/>
      <c r="N139" s="29"/>
    </row>
    <row r="140" spans="1:14" ht="16.899999999999999" customHeight="1">
      <c r="A140" s="187"/>
      <c r="B140" s="356"/>
      <c r="C140" s="355"/>
      <c r="D140" s="197"/>
      <c r="E140" s="198"/>
      <c r="F140" s="244"/>
      <c r="G140" s="269"/>
      <c r="H140" s="353"/>
      <c r="I140" s="197"/>
      <c r="J140" s="204"/>
      <c r="K140" s="246"/>
      <c r="L140" s="247"/>
      <c r="M140" s="191"/>
      <c r="N140" s="29"/>
    </row>
    <row r="141" spans="1:14" ht="16.899999999999999" customHeight="1">
      <c r="A141" s="179"/>
      <c r="B141" s="180"/>
      <c r="C141" s="203"/>
      <c r="D141" s="231"/>
      <c r="E141" s="181"/>
      <c r="F141" s="304"/>
      <c r="G141" s="272"/>
      <c r="H141" s="203"/>
      <c r="I141" s="231"/>
      <c r="J141" s="233"/>
      <c r="K141" s="371"/>
      <c r="L141" s="234"/>
      <c r="M141" s="372"/>
      <c r="N141" s="29"/>
    </row>
    <row r="142" spans="1:14" ht="16.899999999999999" customHeight="1" thickBot="1">
      <c r="A142" s="290" t="s">
        <v>333</v>
      </c>
      <c r="B142" s="291"/>
      <c r="C142" s="292"/>
      <c r="D142" s="293"/>
      <c r="E142" s="294"/>
      <c r="F142" s="373"/>
      <c r="G142" s="374"/>
      <c r="H142" s="297"/>
      <c r="I142" s="293"/>
      <c r="J142" s="298"/>
      <c r="K142" s="299"/>
      <c r="L142" s="300"/>
      <c r="M142" s="417"/>
      <c r="N142" s="29"/>
    </row>
    <row r="143" spans="1:14" ht="16.899999999999999" customHeight="1">
      <c r="A143" s="29"/>
      <c r="B143" s="207"/>
      <c r="C143" s="202" t="s">
        <v>304</v>
      </c>
      <c r="D143" s="61" t="s">
        <v>304</v>
      </c>
      <c r="E143" s="31"/>
      <c r="F143" s="260"/>
      <c r="G143" s="263"/>
      <c r="H143" s="202"/>
      <c r="I143" s="61"/>
      <c r="J143" s="53"/>
      <c r="K143" s="239"/>
      <c r="L143" s="239"/>
      <c r="M143" s="256"/>
      <c r="N143" s="470"/>
    </row>
    <row r="144" spans="1:14" ht="16.899999999999999" customHeight="1">
      <c r="A144" s="187" t="s">
        <v>339</v>
      </c>
      <c r="B144" s="356"/>
      <c r="C144" s="355"/>
      <c r="D144" s="197"/>
      <c r="E144" s="198"/>
      <c r="F144" s="244"/>
      <c r="G144" s="269"/>
      <c r="H144" s="353"/>
      <c r="I144" s="197"/>
      <c r="J144" s="204"/>
      <c r="K144" s="247"/>
      <c r="L144" s="247"/>
      <c r="M144" s="221"/>
      <c r="N144" s="470"/>
    </row>
    <row r="145" spans="1:14" ht="16.899999999999999" customHeight="1">
      <c r="A145" s="29"/>
      <c r="B145" s="180"/>
      <c r="C145" s="203"/>
      <c r="D145" s="61"/>
      <c r="E145" s="181"/>
      <c r="F145" s="304"/>
      <c r="G145" s="272"/>
      <c r="H145" s="202"/>
      <c r="I145" s="61"/>
      <c r="J145" s="53"/>
      <c r="K145" s="242"/>
      <c r="L145" s="239"/>
      <c r="M145" s="71"/>
      <c r="N145" s="470"/>
    </row>
    <row r="146" spans="1:14" ht="16.899999999999999" customHeight="1">
      <c r="A146" s="29" t="s">
        <v>341</v>
      </c>
      <c r="B146" s="45" t="s">
        <v>196</v>
      </c>
      <c r="C146" s="20" t="s">
        <v>404</v>
      </c>
      <c r="D146" s="60" t="s">
        <v>376</v>
      </c>
      <c r="E146" s="21" t="s">
        <v>301</v>
      </c>
      <c r="F146" s="240"/>
      <c r="G146" s="225"/>
      <c r="H146" s="24"/>
      <c r="I146" s="60"/>
      <c r="J146" s="54"/>
      <c r="K146" s="241"/>
      <c r="L146" s="241"/>
      <c r="M146" s="257"/>
      <c r="N146" s="470"/>
    </row>
    <row r="147" spans="1:14" ht="16.899999999999999" customHeight="1">
      <c r="A147" s="179"/>
      <c r="B147" s="7"/>
      <c r="C147" s="11"/>
      <c r="D147" s="61"/>
      <c r="E147" s="12"/>
      <c r="F147" s="238"/>
      <c r="G147" s="224"/>
      <c r="H147" s="15"/>
      <c r="I147" s="61"/>
      <c r="J147" s="53"/>
      <c r="K147" s="239"/>
      <c r="L147" s="239"/>
      <c r="M147" s="256"/>
      <c r="N147" s="470"/>
    </row>
    <row r="148" spans="1:14" ht="16.899999999999999" customHeight="1">
      <c r="A148" s="187"/>
      <c r="B148" s="45" t="s">
        <v>197</v>
      </c>
      <c r="C148" s="20" t="s">
        <v>404</v>
      </c>
      <c r="D148" s="60" t="s">
        <v>376</v>
      </c>
      <c r="E148" s="21" t="s">
        <v>301</v>
      </c>
      <c r="F148" s="240"/>
      <c r="G148" s="225"/>
      <c r="H148" s="401"/>
      <c r="I148" s="402"/>
      <c r="J148" s="391"/>
      <c r="K148" s="406"/>
      <c r="L148" s="229"/>
      <c r="M148" s="257"/>
      <c r="N148" s="470"/>
    </row>
    <row r="149" spans="1:14" ht="16.899999999999999" customHeight="1">
      <c r="A149" s="179"/>
      <c r="B149" s="258"/>
      <c r="C149" s="11"/>
      <c r="D149" s="61"/>
      <c r="E149" s="12"/>
      <c r="F149" s="238"/>
      <c r="G149" s="224"/>
      <c r="H149" s="400"/>
      <c r="I149" s="379"/>
      <c r="J149" s="393"/>
      <c r="K149" s="409"/>
      <c r="L149" s="410"/>
      <c r="M149" s="256"/>
      <c r="N149" s="470"/>
    </row>
    <row r="150" spans="1:14" ht="16.899999999999999" customHeight="1">
      <c r="A150" s="187"/>
      <c r="B150" s="45" t="s">
        <v>198</v>
      </c>
      <c r="C150" s="20" t="s">
        <v>400</v>
      </c>
      <c r="D150" s="60" t="s">
        <v>376</v>
      </c>
      <c r="E150" s="21" t="s">
        <v>301</v>
      </c>
      <c r="F150" s="240"/>
      <c r="G150" s="225"/>
      <c r="H150" s="401"/>
      <c r="I150" s="402"/>
      <c r="J150" s="391"/>
      <c r="K150" s="406"/>
      <c r="L150" s="229"/>
      <c r="M150" s="191"/>
      <c r="N150" s="470"/>
    </row>
    <row r="151" spans="1:14" ht="16.899999999999999" customHeight="1">
      <c r="A151" s="179"/>
      <c r="B151" s="7"/>
      <c r="C151" s="11"/>
      <c r="D151" s="61"/>
      <c r="E151" s="12"/>
      <c r="F151" s="238"/>
      <c r="G151" s="224"/>
      <c r="H151" s="400"/>
      <c r="I151" s="379"/>
      <c r="J151" s="393"/>
      <c r="K151" s="409"/>
      <c r="L151" s="410"/>
      <c r="M151" s="259"/>
      <c r="N151" s="470"/>
    </row>
    <row r="152" spans="1:14" ht="16.899999999999999" customHeight="1">
      <c r="A152" s="187"/>
      <c r="B152" s="45" t="s">
        <v>403</v>
      </c>
      <c r="C152" s="20" t="s">
        <v>400</v>
      </c>
      <c r="D152" s="60" t="s">
        <v>376</v>
      </c>
      <c r="E152" s="21" t="s">
        <v>301</v>
      </c>
      <c r="F152" s="240"/>
      <c r="G152" s="225"/>
      <c r="H152" s="401"/>
      <c r="I152" s="402"/>
      <c r="J152" s="391"/>
      <c r="K152" s="406"/>
      <c r="L152" s="229"/>
      <c r="M152" s="257"/>
      <c r="N152" s="470"/>
    </row>
    <row r="153" spans="1:14" ht="16.899999999999999" customHeight="1">
      <c r="A153" s="179"/>
      <c r="B153" s="7"/>
      <c r="C153" s="11"/>
      <c r="D153" s="61"/>
      <c r="E153" s="12"/>
      <c r="F153" s="238"/>
      <c r="G153" s="224"/>
      <c r="H153" s="400"/>
      <c r="I153" s="379"/>
      <c r="J153" s="393"/>
      <c r="K153" s="409"/>
      <c r="L153" s="410"/>
      <c r="M153" s="256"/>
      <c r="N153" s="470"/>
    </row>
    <row r="154" spans="1:14" ht="16.899999999999999" customHeight="1">
      <c r="A154" s="187"/>
      <c r="B154" s="45" t="s">
        <v>199</v>
      </c>
      <c r="C154" s="20" t="s">
        <v>400</v>
      </c>
      <c r="D154" s="60" t="s">
        <v>376</v>
      </c>
      <c r="E154" s="21" t="s">
        <v>301</v>
      </c>
      <c r="F154" s="240"/>
      <c r="G154" s="225"/>
      <c r="H154" s="401"/>
      <c r="I154" s="402"/>
      <c r="J154" s="391"/>
      <c r="K154" s="406"/>
      <c r="L154" s="229"/>
      <c r="M154" s="257"/>
      <c r="N154" s="470"/>
    </row>
    <row r="155" spans="1:14" ht="16.899999999999999" customHeight="1">
      <c r="A155" s="179"/>
      <c r="B155" s="46"/>
      <c r="C155" s="11"/>
      <c r="D155" s="61"/>
      <c r="E155" s="12"/>
      <c r="F155" s="238"/>
      <c r="G155" s="224"/>
      <c r="H155" s="400"/>
      <c r="I155" s="379"/>
      <c r="J155" s="393"/>
      <c r="K155" s="409"/>
      <c r="L155" s="410"/>
      <c r="M155" s="256"/>
      <c r="N155" s="470"/>
    </row>
    <row r="156" spans="1:14" ht="16.899999999999999" customHeight="1">
      <c r="A156" s="187"/>
      <c r="B156" s="45" t="s">
        <v>200</v>
      </c>
      <c r="C156" s="20" t="s">
        <v>416</v>
      </c>
      <c r="D156" s="60" t="s">
        <v>376</v>
      </c>
      <c r="E156" s="21" t="s">
        <v>1</v>
      </c>
      <c r="F156" s="240"/>
      <c r="G156" s="225"/>
      <c r="H156" s="401"/>
      <c r="I156" s="402"/>
      <c r="J156" s="391"/>
      <c r="K156" s="406"/>
      <c r="L156" s="229"/>
      <c r="M156" s="257"/>
      <c r="N156" s="470"/>
    </row>
    <row r="157" spans="1:14" ht="16.899999999999999" customHeight="1">
      <c r="A157" s="179"/>
      <c r="B157" s="7"/>
      <c r="C157" s="11"/>
      <c r="D157" s="61"/>
      <c r="E157" s="12"/>
      <c r="F157" s="238"/>
      <c r="G157" s="224"/>
      <c r="H157" s="400"/>
      <c r="I157" s="379"/>
      <c r="J157" s="393"/>
      <c r="K157" s="409"/>
      <c r="L157" s="410"/>
      <c r="M157" s="259"/>
      <c r="N157" s="470"/>
    </row>
    <row r="158" spans="1:14" ht="16.899999999999999" customHeight="1">
      <c r="A158" s="187"/>
      <c r="B158" s="45" t="s">
        <v>201</v>
      </c>
      <c r="C158" s="20" t="s">
        <v>381</v>
      </c>
      <c r="D158" s="60" t="s">
        <v>376</v>
      </c>
      <c r="E158" s="21" t="s">
        <v>301</v>
      </c>
      <c r="F158" s="240"/>
      <c r="G158" s="225"/>
      <c r="H158" s="401"/>
      <c r="I158" s="402"/>
      <c r="J158" s="391"/>
      <c r="K158" s="406"/>
      <c r="L158" s="229"/>
      <c r="M158" s="257"/>
      <c r="N158" s="470"/>
    </row>
    <row r="159" spans="1:14" ht="16.899999999999999" customHeight="1">
      <c r="A159" s="179"/>
      <c r="B159" s="7"/>
      <c r="C159" s="11"/>
      <c r="D159" s="61"/>
      <c r="E159" s="12"/>
      <c r="F159" s="238"/>
      <c r="G159" s="224"/>
      <c r="H159" s="400"/>
      <c r="I159" s="379"/>
      <c r="J159" s="393"/>
      <c r="K159" s="409"/>
      <c r="L159" s="410"/>
      <c r="M159" s="259"/>
      <c r="N159" s="470"/>
    </row>
    <row r="160" spans="1:14" ht="16.899999999999999" customHeight="1">
      <c r="A160" s="187"/>
      <c r="B160" s="45" t="s">
        <v>202</v>
      </c>
      <c r="C160" s="20" t="s">
        <v>382</v>
      </c>
      <c r="D160" s="60" t="s">
        <v>376</v>
      </c>
      <c r="E160" s="21" t="s">
        <v>54</v>
      </c>
      <c r="F160" s="240"/>
      <c r="G160" s="225"/>
      <c r="H160" s="401"/>
      <c r="I160" s="402"/>
      <c r="J160" s="391"/>
      <c r="K160" s="406"/>
      <c r="L160" s="229"/>
      <c r="M160" s="257"/>
      <c r="N160" s="470"/>
    </row>
    <row r="161" spans="1:14" ht="16.899999999999999" customHeight="1">
      <c r="A161" s="179"/>
      <c r="B161" s="7"/>
      <c r="C161" s="11"/>
      <c r="D161" s="61"/>
      <c r="E161" s="12"/>
      <c r="F161" s="238"/>
      <c r="G161" s="224"/>
      <c r="H161" s="15"/>
      <c r="I161" s="61"/>
      <c r="J161" s="53"/>
      <c r="K161" s="239"/>
      <c r="L161" s="239"/>
      <c r="M161" s="259"/>
      <c r="N161" s="470"/>
    </row>
    <row r="162" spans="1:14" ht="16.899999999999999" customHeight="1">
      <c r="A162" s="187"/>
      <c r="B162" s="45" t="s">
        <v>409</v>
      </c>
      <c r="C162" s="20" t="s">
        <v>381</v>
      </c>
      <c r="D162" s="60" t="s">
        <v>376</v>
      </c>
      <c r="E162" s="21" t="s">
        <v>301</v>
      </c>
      <c r="F162" s="240"/>
      <c r="G162" s="225"/>
      <c r="H162" s="24"/>
      <c r="I162" s="60"/>
      <c r="J162" s="54"/>
      <c r="K162" s="241"/>
      <c r="L162" s="241"/>
      <c r="M162" s="257"/>
      <c r="N162" s="470"/>
    </row>
    <row r="163" spans="1:14" ht="16.899999999999999" customHeight="1">
      <c r="A163" s="179"/>
      <c r="B163" s="7"/>
      <c r="C163" s="11"/>
      <c r="D163" s="61"/>
      <c r="E163" s="12"/>
      <c r="F163" s="238"/>
      <c r="G163" s="224"/>
      <c r="H163" s="15"/>
      <c r="I163" s="61"/>
      <c r="J163" s="53"/>
      <c r="K163" s="239"/>
      <c r="L163" s="239"/>
      <c r="M163" s="259"/>
      <c r="N163" s="470"/>
    </row>
    <row r="164" spans="1:14" ht="16.899999999999999" customHeight="1">
      <c r="A164" s="187"/>
      <c r="B164" s="45" t="s">
        <v>372</v>
      </c>
      <c r="C164" s="20" t="s">
        <v>383</v>
      </c>
      <c r="D164" s="60" t="s">
        <v>383</v>
      </c>
      <c r="E164" s="21" t="s">
        <v>88</v>
      </c>
      <c r="F164" s="240"/>
      <c r="G164" s="225"/>
      <c r="H164" s="24"/>
      <c r="I164" s="60"/>
      <c r="J164" s="54"/>
      <c r="K164" s="241"/>
      <c r="L164" s="241"/>
      <c r="M164" s="257"/>
      <c r="N164" s="470"/>
    </row>
    <row r="165" spans="1:14" ht="16.899999999999999" customHeight="1">
      <c r="A165" s="29"/>
      <c r="B165" s="207"/>
      <c r="C165" s="203"/>
      <c r="D165" s="61"/>
      <c r="E165" s="181"/>
      <c r="F165" s="304"/>
      <c r="G165" s="272"/>
      <c r="H165" s="202"/>
      <c r="I165" s="61"/>
      <c r="J165" s="53"/>
      <c r="K165" s="242"/>
      <c r="L165" s="239"/>
      <c r="M165" s="71"/>
    </row>
    <row r="166" spans="1:14" ht="16.899999999999999" customHeight="1">
      <c r="A166" s="187"/>
      <c r="B166" s="356"/>
      <c r="C166" s="355"/>
      <c r="D166" s="197"/>
      <c r="E166" s="198"/>
      <c r="F166" s="244"/>
      <c r="G166" s="269"/>
      <c r="H166" s="353"/>
      <c r="I166" s="197"/>
      <c r="J166" s="204"/>
      <c r="K166" s="246"/>
      <c r="L166" s="247"/>
      <c r="M166" s="191"/>
    </row>
    <row r="167" spans="1:14" ht="16.899999999999999" customHeight="1">
      <c r="A167" s="29"/>
      <c r="B167" s="207"/>
      <c r="C167" s="203" t="s">
        <v>304</v>
      </c>
      <c r="D167" s="61" t="s">
        <v>304</v>
      </c>
      <c r="E167" s="181"/>
      <c r="F167" s="304"/>
      <c r="G167" s="272"/>
      <c r="H167" s="202"/>
      <c r="I167" s="61"/>
      <c r="J167" s="53"/>
      <c r="K167" s="242"/>
      <c r="L167" s="239"/>
      <c r="M167" s="71"/>
    </row>
    <row r="168" spans="1:14" ht="16.5" customHeight="1">
      <c r="A168" s="222"/>
      <c r="B168" s="356"/>
      <c r="C168" s="355" t="s">
        <v>304</v>
      </c>
      <c r="D168" s="197" t="s">
        <v>304</v>
      </c>
      <c r="E168" s="198"/>
      <c r="F168" s="357"/>
      <c r="G168" s="269"/>
      <c r="H168" s="353"/>
      <c r="I168" s="197"/>
      <c r="J168" s="204"/>
      <c r="K168" s="246"/>
      <c r="L168" s="247"/>
      <c r="M168" s="205"/>
    </row>
    <row r="169" spans="1:14" ht="16.899999999999999" customHeight="1">
      <c r="A169" s="29"/>
      <c r="B169" s="207"/>
      <c r="C169" s="203"/>
      <c r="D169" s="61"/>
      <c r="E169" s="181"/>
      <c r="F169" s="304"/>
      <c r="G169" s="272"/>
      <c r="H169" s="202"/>
      <c r="I169" s="61"/>
      <c r="J169" s="53"/>
      <c r="K169" s="242"/>
      <c r="L169" s="239"/>
      <c r="M169" s="71"/>
    </row>
    <row r="170" spans="1:14" ht="16.899999999999999" customHeight="1" thickBot="1">
      <c r="A170" s="290" t="s">
        <v>345</v>
      </c>
      <c r="B170" s="291"/>
      <c r="C170" s="292"/>
      <c r="D170" s="293"/>
      <c r="E170" s="294"/>
      <c r="F170" s="295"/>
      <c r="G170" s="296"/>
      <c r="H170" s="297"/>
      <c r="I170" s="293"/>
      <c r="J170" s="298"/>
      <c r="K170" s="299"/>
      <c r="L170" s="300"/>
      <c r="M170" s="411"/>
    </row>
    <row r="171" spans="1:14" ht="16.899999999999999" customHeight="1">
      <c r="A171" s="179"/>
      <c r="B171" s="180"/>
      <c r="C171" s="275" t="s">
        <v>304</v>
      </c>
      <c r="D171" s="215" t="s">
        <v>304</v>
      </c>
      <c r="E171" s="358"/>
      <c r="F171" s="359"/>
      <c r="G171" s="415"/>
      <c r="H171" s="275"/>
      <c r="I171" s="215"/>
      <c r="J171" s="360"/>
      <c r="K171" s="361"/>
      <c r="L171" s="361"/>
      <c r="M171" s="362"/>
      <c r="N171" s="470"/>
    </row>
    <row r="172" spans="1:14" ht="16.899999999999999" customHeight="1">
      <c r="A172" s="187" t="s">
        <v>346</v>
      </c>
      <c r="B172" s="356"/>
      <c r="C172" s="355"/>
      <c r="D172" s="197"/>
      <c r="E172" s="198"/>
      <c r="F172" s="244"/>
      <c r="G172" s="269"/>
      <c r="H172" s="353"/>
      <c r="I172" s="197"/>
      <c r="J172" s="204"/>
      <c r="K172" s="247"/>
      <c r="L172" s="247"/>
      <c r="M172" s="221"/>
      <c r="N172" s="470"/>
    </row>
    <row r="173" spans="1:14" ht="16.899999999999999" customHeight="1">
      <c r="A173" s="29"/>
      <c r="B173" s="180"/>
      <c r="C173" s="203" t="s">
        <v>304</v>
      </c>
      <c r="D173" s="61" t="s">
        <v>304</v>
      </c>
      <c r="E173" s="181"/>
      <c r="F173" s="304"/>
      <c r="G173" s="272"/>
      <c r="H173" s="202"/>
      <c r="I173" s="61"/>
      <c r="J173" s="53"/>
      <c r="K173" s="242"/>
      <c r="L173" s="239"/>
      <c r="M173" s="71"/>
      <c r="N173" s="470"/>
    </row>
    <row r="174" spans="1:14" ht="16.899999999999999" customHeight="1">
      <c r="A174" s="29" t="s">
        <v>196</v>
      </c>
      <c r="B174" s="356"/>
      <c r="C174" s="355" t="s">
        <v>375</v>
      </c>
      <c r="D174" s="197" t="s">
        <v>376</v>
      </c>
      <c r="E174" s="198" t="s">
        <v>301</v>
      </c>
      <c r="F174" s="244"/>
      <c r="G174" s="269"/>
      <c r="H174" s="353"/>
      <c r="I174" s="197"/>
      <c r="J174" s="204"/>
      <c r="K174" s="246"/>
      <c r="L174" s="247"/>
      <c r="M174" s="191"/>
      <c r="N174" s="470"/>
    </row>
    <row r="175" spans="1:14" ht="16.899999999999999" customHeight="1">
      <c r="A175" s="179"/>
      <c r="B175" s="180"/>
      <c r="C175" s="203" t="s">
        <v>304</v>
      </c>
      <c r="D175" s="61" t="s">
        <v>304</v>
      </c>
      <c r="E175" s="181"/>
      <c r="F175" s="304"/>
      <c r="G175" s="272"/>
      <c r="H175" s="202"/>
      <c r="I175" s="61"/>
      <c r="J175" s="53"/>
      <c r="K175" s="242"/>
      <c r="L175" s="239"/>
      <c r="M175" s="71"/>
      <c r="N175" s="470"/>
    </row>
    <row r="176" spans="1:14" ht="16.899999999999999" customHeight="1">
      <c r="A176" s="187" t="s">
        <v>198</v>
      </c>
      <c r="B176" s="356"/>
      <c r="C176" s="355" t="s">
        <v>375</v>
      </c>
      <c r="D176" s="197" t="s">
        <v>376</v>
      </c>
      <c r="E176" s="198" t="s">
        <v>301</v>
      </c>
      <c r="F176" s="244"/>
      <c r="G176" s="269"/>
      <c r="H176" s="353"/>
      <c r="I176" s="197"/>
      <c r="J176" s="204"/>
      <c r="K176" s="246"/>
      <c r="L176" s="247"/>
      <c r="M176" s="191"/>
      <c r="N176" s="470"/>
    </row>
    <row r="177" spans="1:14" ht="16.899999999999999" customHeight="1">
      <c r="A177" s="179"/>
      <c r="B177" s="180"/>
      <c r="C177" s="203" t="s">
        <v>304</v>
      </c>
      <c r="D177" s="61" t="s">
        <v>304</v>
      </c>
      <c r="E177" s="181"/>
      <c r="F177" s="304"/>
      <c r="G177" s="272"/>
      <c r="H177" s="202"/>
      <c r="I177" s="61"/>
      <c r="J177" s="53"/>
      <c r="K177" s="242"/>
      <c r="L177" s="239"/>
      <c r="M177" s="71"/>
      <c r="N177" s="470"/>
    </row>
    <row r="178" spans="1:14" ht="16.899999999999999" customHeight="1">
      <c r="A178" s="187" t="s">
        <v>197</v>
      </c>
      <c r="B178" s="356"/>
      <c r="C178" s="355" t="s">
        <v>375</v>
      </c>
      <c r="D178" s="197" t="s">
        <v>376</v>
      </c>
      <c r="E178" s="198" t="s">
        <v>301</v>
      </c>
      <c r="F178" s="244"/>
      <c r="G178" s="269"/>
      <c r="H178" s="353"/>
      <c r="I178" s="197"/>
      <c r="J178" s="204"/>
      <c r="K178" s="246"/>
      <c r="L178" s="247"/>
      <c r="M178" s="191"/>
      <c r="N178" s="470"/>
    </row>
    <row r="179" spans="1:14" ht="16.899999999999999" customHeight="1">
      <c r="A179" s="179"/>
      <c r="B179" s="180"/>
      <c r="C179" s="203" t="s">
        <v>304</v>
      </c>
      <c r="D179" s="61" t="s">
        <v>304</v>
      </c>
      <c r="E179" s="181"/>
      <c r="F179" s="304"/>
      <c r="G179" s="272"/>
      <c r="H179" s="202"/>
      <c r="I179" s="61"/>
      <c r="J179" s="53"/>
      <c r="K179" s="242"/>
      <c r="L179" s="239"/>
      <c r="M179" s="71"/>
      <c r="N179" s="470"/>
    </row>
    <row r="180" spans="1:14" ht="16.899999999999999" customHeight="1">
      <c r="A180" s="187" t="s">
        <v>294</v>
      </c>
      <c r="B180" s="356"/>
      <c r="C180" s="355" t="s">
        <v>396</v>
      </c>
      <c r="D180" s="197" t="s">
        <v>376</v>
      </c>
      <c r="E180" s="198" t="s">
        <v>1</v>
      </c>
      <c r="F180" s="244"/>
      <c r="G180" s="269"/>
      <c r="H180" s="353"/>
      <c r="I180" s="197"/>
      <c r="J180" s="204"/>
      <c r="K180" s="246"/>
      <c r="L180" s="247"/>
      <c r="M180" s="191"/>
      <c r="N180" s="470"/>
    </row>
    <row r="181" spans="1:14" ht="16.899999999999999" customHeight="1">
      <c r="A181" s="179"/>
      <c r="B181" s="207"/>
      <c r="C181" s="203" t="s">
        <v>304</v>
      </c>
      <c r="D181" s="61" t="s">
        <v>304</v>
      </c>
      <c r="E181" s="181"/>
      <c r="F181" s="304"/>
      <c r="G181" s="272"/>
      <c r="H181" s="202"/>
      <c r="I181" s="61"/>
      <c r="J181" s="53"/>
      <c r="K181" s="242"/>
      <c r="L181" s="239"/>
      <c r="M181" s="71"/>
      <c r="N181" s="470"/>
    </row>
    <row r="182" spans="1:14" ht="16.899999999999999" customHeight="1">
      <c r="A182" s="187" t="s">
        <v>302</v>
      </c>
      <c r="B182" s="356"/>
      <c r="C182" s="355" t="s">
        <v>375</v>
      </c>
      <c r="D182" s="197" t="s">
        <v>376</v>
      </c>
      <c r="E182" s="198" t="s">
        <v>301</v>
      </c>
      <c r="F182" s="244"/>
      <c r="G182" s="269"/>
      <c r="H182" s="353"/>
      <c r="I182" s="197"/>
      <c r="J182" s="204"/>
      <c r="K182" s="246"/>
      <c r="L182" s="247"/>
      <c r="M182" s="191"/>
      <c r="N182" s="470"/>
    </row>
    <row r="183" spans="1:14" ht="16.899999999999999" customHeight="1">
      <c r="A183" s="179"/>
      <c r="B183" s="180"/>
      <c r="C183" s="203" t="s">
        <v>304</v>
      </c>
      <c r="D183" s="61" t="s">
        <v>304</v>
      </c>
      <c r="E183" s="181"/>
      <c r="F183" s="304"/>
      <c r="G183" s="272"/>
      <c r="H183" s="202"/>
      <c r="I183" s="61"/>
      <c r="J183" s="53"/>
      <c r="K183" s="242"/>
      <c r="L183" s="239"/>
      <c r="M183" s="71"/>
      <c r="N183" s="470"/>
    </row>
    <row r="184" spans="1:14" ht="16.899999999999999" customHeight="1">
      <c r="A184" s="187" t="s">
        <v>303</v>
      </c>
      <c r="B184" s="356"/>
      <c r="C184" s="355" t="s">
        <v>375</v>
      </c>
      <c r="D184" s="197" t="s">
        <v>376</v>
      </c>
      <c r="E184" s="198" t="s">
        <v>301</v>
      </c>
      <c r="F184" s="244"/>
      <c r="G184" s="269"/>
      <c r="H184" s="353"/>
      <c r="I184" s="197"/>
      <c r="J184" s="204"/>
      <c r="K184" s="246"/>
      <c r="L184" s="247"/>
      <c r="M184" s="191"/>
      <c r="N184" s="470"/>
    </row>
    <row r="185" spans="1:14" ht="16.899999999999999" customHeight="1">
      <c r="A185" s="179"/>
      <c r="B185" s="180"/>
      <c r="C185" s="203"/>
      <c r="D185" s="61"/>
      <c r="E185" s="181"/>
      <c r="F185" s="304"/>
      <c r="G185" s="272"/>
      <c r="H185" s="202"/>
      <c r="I185" s="61"/>
      <c r="J185" s="53"/>
      <c r="K185" s="242"/>
      <c r="L185" s="239"/>
      <c r="M185" s="71"/>
      <c r="N185" s="470"/>
    </row>
    <row r="186" spans="1:14" ht="16.899999999999999" customHeight="1">
      <c r="A186" s="187"/>
      <c r="B186" s="356" t="s">
        <v>371</v>
      </c>
      <c r="C186" s="355"/>
      <c r="D186" s="197"/>
      <c r="E186" s="198"/>
      <c r="F186" s="244"/>
      <c r="G186" s="269"/>
      <c r="H186" s="353"/>
      <c r="I186" s="197"/>
      <c r="J186" s="204"/>
      <c r="K186" s="246"/>
      <c r="L186" s="247"/>
      <c r="M186" s="191"/>
      <c r="N186" s="470"/>
    </row>
    <row r="187" spans="1:14" ht="16.899999999999999" customHeight="1">
      <c r="A187" s="179"/>
      <c r="B187" s="180"/>
      <c r="C187" s="203"/>
      <c r="D187" s="61"/>
      <c r="E187" s="181"/>
      <c r="F187" s="304"/>
      <c r="G187" s="272"/>
      <c r="H187" s="202"/>
      <c r="I187" s="61"/>
      <c r="J187" s="53"/>
      <c r="K187" s="242"/>
      <c r="L187" s="239"/>
      <c r="M187" s="71"/>
      <c r="N187" s="470"/>
    </row>
    <row r="188" spans="1:14" ht="16.899999999999999" customHeight="1">
      <c r="A188" s="187"/>
      <c r="B188" s="356"/>
      <c r="C188" s="355"/>
      <c r="D188" s="197"/>
      <c r="E188" s="198"/>
      <c r="F188" s="244"/>
      <c r="G188" s="269"/>
      <c r="H188" s="353"/>
      <c r="I188" s="197"/>
      <c r="J188" s="204"/>
      <c r="K188" s="246"/>
      <c r="L188" s="247"/>
      <c r="M188" s="191"/>
      <c r="N188" s="470"/>
    </row>
    <row r="189" spans="1:14" ht="16.899999999999999" customHeight="1">
      <c r="A189" s="179"/>
      <c r="B189" s="180"/>
      <c r="C189" s="203"/>
      <c r="D189" s="61"/>
      <c r="E189" s="181"/>
      <c r="F189" s="304"/>
      <c r="G189" s="272"/>
      <c r="H189" s="202"/>
      <c r="I189" s="61"/>
      <c r="J189" s="53"/>
      <c r="K189" s="242"/>
      <c r="L189" s="239"/>
      <c r="M189" s="71"/>
      <c r="N189" s="470"/>
    </row>
    <row r="190" spans="1:14" ht="16.899999999999999" customHeight="1">
      <c r="A190" s="187"/>
      <c r="B190" s="356"/>
      <c r="C190" s="355"/>
      <c r="D190" s="197"/>
      <c r="E190" s="198"/>
      <c r="F190" s="244"/>
      <c r="G190" s="269"/>
      <c r="H190" s="353"/>
      <c r="I190" s="197"/>
      <c r="J190" s="204"/>
      <c r="K190" s="246"/>
      <c r="L190" s="247"/>
      <c r="M190" s="191"/>
      <c r="N190" s="470"/>
    </row>
    <row r="191" spans="1:14" ht="16.899999999999999" customHeight="1">
      <c r="A191" s="179"/>
      <c r="B191" s="180"/>
      <c r="C191" s="203"/>
      <c r="D191" s="61"/>
      <c r="E191" s="181"/>
      <c r="F191" s="304"/>
      <c r="G191" s="272"/>
      <c r="H191" s="202"/>
      <c r="I191" s="61"/>
      <c r="J191" s="53"/>
      <c r="K191" s="242"/>
      <c r="L191" s="239"/>
      <c r="M191" s="71"/>
      <c r="N191" s="470"/>
    </row>
    <row r="192" spans="1:14" ht="16.899999999999999" customHeight="1">
      <c r="A192" s="187"/>
      <c r="B192" s="356"/>
      <c r="C192" s="355"/>
      <c r="D192" s="197"/>
      <c r="E192" s="198"/>
      <c r="F192" s="244"/>
      <c r="G192" s="269"/>
      <c r="H192" s="353"/>
      <c r="I192" s="197"/>
      <c r="J192" s="204"/>
      <c r="K192" s="246"/>
      <c r="L192" s="247"/>
      <c r="M192" s="191"/>
      <c r="N192" s="470"/>
    </row>
    <row r="193" spans="1:13" ht="16.899999999999999" customHeight="1">
      <c r="A193" s="29"/>
      <c r="B193" s="207"/>
      <c r="C193" s="203"/>
      <c r="D193" s="61"/>
      <c r="E193" s="181"/>
      <c r="F193" s="304"/>
      <c r="G193" s="272"/>
      <c r="H193" s="202"/>
      <c r="I193" s="61"/>
      <c r="J193" s="53"/>
      <c r="K193" s="242"/>
      <c r="L193" s="239"/>
      <c r="M193" s="71"/>
    </row>
    <row r="194" spans="1:13" ht="16.899999999999999" customHeight="1">
      <c r="A194" s="187"/>
      <c r="B194" s="356"/>
      <c r="C194" s="355"/>
      <c r="D194" s="197"/>
      <c r="E194" s="198"/>
      <c r="F194" s="244"/>
      <c r="G194" s="269"/>
      <c r="H194" s="353"/>
      <c r="I194" s="197"/>
      <c r="J194" s="204"/>
      <c r="K194" s="246"/>
      <c r="L194" s="247"/>
      <c r="M194" s="191"/>
    </row>
    <row r="195" spans="1:13" ht="16.899999999999999" customHeight="1">
      <c r="A195" s="29"/>
      <c r="B195" s="207"/>
      <c r="C195" s="203" t="s">
        <v>304</v>
      </c>
      <c r="D195" s="61" t="s">
        <v>304</v>
      </c>
      <c r="E195" s="181"/>
      <c r="F195" s="304"/>
      <c r="G195" s="272"/>
      <c r="H195" s="202"/>
      <c r="I195" s="61"/>
      <c r="J195" s="53"/>
      <c r="K195" s="242"/>
      <c r="L195" s="239"/>
      <c r="M195" s="71"/>
    </row>
    <row r="196" spans="1:13" ht="16.5" customHeight="1">
      <c r="A196" s="222"/>
      <c r="B196" s="356"/>
      <c r="C196" s="355" t="s">
        <v>304</v>
      </c>
      <c r="D196" s="197" t="s">
        <v>304</v>
      </c>
      <c r="E196" s="198"/>
      <c r="F196" s="357"/>
      <c r="G196" s="269"/>
      <c r="H196" s="353"/>
      <c r="I196" s="197"/>
      <c r="J196" s="204"/>
      <c r="K196" s="246"/>
      <c r="L196" s="247"/>
      <c r="M196" s="205"/>
    </row>
    <row r="197" spans="1:13" ht="16.899999999999999" customHeight="1">
      <c r="A197" s="29"/>
      <c r="B197" s="207"/>
      <c r="C197" s="203"/>
      <c r="D197" s="61"/>
      <c r="E197" s="181"/>
      <c r="F197" s="304"/>
      <c r="G197" s="272"/>
      <c r="H197" s="202"/>
      <c r="I197" s="61"/>
      <c r="J197" s="53"/>
      <c r="K197" s="242"/>
      <c r="L197" s="239"/>
      <c r="M197" s="71"/>
    </row>
    <row r="198" spans="1:13" ht="16.899999999999999" customHeight="1" thickBot="1">
      <c r="A198" s="290" t="s">
        <v>347</v>
      </c>
      <c r="B198" s="291"/>
      <c r="C198" s="292"/>
      <c r="D198" s="293"/>
      <c r="E198" s="294"/>
      <c r="F198" s="295"/>
      <c r="G198" s="296"/>
      <c r="H198" s="297"/>
      <c r="I198" s="293"/>
      <c r="J198" s="298"/>
      <c r="K198" s="299"/>
      <c r="L198" s="300"/>
      <c r="M198" s="416"/>
    </row>
  </sheetData>
  <mergeCells count="9">
    <mergeCell ref="N171:N192"/>
    <mergeCell ref="N143:N164"/>
    <mergeCell ref="A1:A2"/>
    <mergeCell ref="B1:B2"/>
    <mergeCell ref="C1:G1"/>
    <mergeCell ref="H1:L1"/>
    <mergeCell ref="M1:M2"/>
    <mergeCell ref="C2:D2"/>
    <mergeCell ref="H2:I2"/>
  </mergeCells>
  <phoneticPr fontId="5"/>
  <printOptions horizontalCentered="1" verticalCentered="1"/>
  <pageMargins left="0.39370078740157483" right="0.39370078740157483" top="1.2598425196850394" bottom="0.59055118110236227" header="1.0236220472440944" footer="0.31496062992125984"/>
  <pageSetup paperSize="9" scale="96" firstPageNumber="19" fitToHeight="0" orientation="landscape" useFirstPageNumber="1" r:id="rId1"/>
  <headerFooter scaleWithDoc="0" alignWithMargins="0">
    <oddHeader>&amp;L山田大橋団地100・200・300棟浄化槽改修工事&amp;R&amp;A</oddHeader>
    <oddFooter>&amp;RP.&amp;P</oddFooter>
    <firstHeader>&amp;R山田大橋団地200棟屋上・外壁改修工事</firstHeader>
    <firstFooter>&amp;RP.&amp;P</firstFooter>
  </headerFooter>
  <rowBreaks count="6" manualBreakCount="6">
    <brk id="30" max="12" man="1"/>
    <brk id="58" max="12" man="1"/>
    <brk id="86" max="12" man="1"/>
    <brk id="114" max="12" man="1"/>
    <brk id="142" max="12" man="1"/>
    <brk id="170" max="12"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53B010-7034-4525-88D6-427AB8D0F202}">
  <dimension ref="A1:O43"/>
  <sheetViews>
    <sheetView showZeros="0" view="pageBreakPreview" zoomScale="90" zoomScaleNormal="100" zoomScaleSheetLayoutView="90" workbookViewId="0">
      <selection activeCell="G37" sqref="G37"/>
    </sheetView>
  </sheetViews>
  <sheetFormatPr defaultRowHeight="24.95" customHeight="1"/>
  <cols>
    <col min="1" max="1" width="8.125" style="313" customWidth="1"/>
    <col min="2" max="2" width="27.75" style="313" customWidth="1"/>
    <col min="3" max="3" width="22.125" style="313" customWidth="1"/>
    <col min="4" max="4" width="9" style="313"/>
    <col min="5" max="5" width="10.5" style="313" bestFit="1" customWidth="1"/>
    <col min="6" max="6" width="9" style="313"/>
    <col min="7" max="7" width="10.5" style="313" bestFit="1" customWidth="1"/>
    <col min="8" max="8" width="12.25" style="313" customWidth="1"/>
    <col min="9" max="9" width="9.25" style="313" bestFit="1" customWidth="1"/>
    <col min="10" max="10" width="11.625" style="313" customWidth="1"/>
    <col min="11" max="11" width="8.75" style="313" customWidth="1"/>
    <col min="12" max="256" width="9" style="313"/>
    <col min="257" max="257" width="8.125" style="313" customWidth="1"/>
    <col min="258" max="258" width="27.75" style="313" customWidth="1"/>
    <col min="259" max="259" width="22.125" style="313" customWidth="1"/>
    <col min="260" max="260" width="9" style="313"/>
    <col min="261" max="261" width="10.5" style="313" bestFit="1" customWidth="1"/>
    <col min="262" max="262" width="9" style="313"/>
    <col min="263" max="263" width="10.5" style="313" bestFit="1" customWidth="1"/>
    <col min="264" max="264" width="12.25" style="313" customWidth="1"/>
    <col min="265" max="265" width="9.25" style="313" bestFit="1" customWidth="1"/>
    <col min="266" max="266" width="11.625" style="313" customWidth="1"/>
    <col min="267" max="267" width="8.75" style="313" customWidth="1"/>
    <col min="268" max="512" width="9" style="313"/>
    <col min="513" max="513" width="8.125" style="313" customWidth="1"/>
    <col min="514" max="514" width="27.75" style="313" customWidth="1"/>
    <col min="515" max="515" width="22.125" style="313" customWidth="1"/>
    <col min="516" max="516" width="9" style="313"/>
    <col min="517" max="517" width="10.5" style="313" bestFit="1" customWidth="1"/>
    <col min="518" max="518" width="9" style="313"/>
    <col min="519" max="519" width="10.5" style="313" bestFit="1" customWidth="1"/>
    <col min="520" max="520" width="12.25" style="313" customWidth="1"/>
    <col min="521" max="521" width="9.25" style="313" bestFit="1" customWidth="1"/>
    <col min="522" max="522" width="11.625" style="313" customWidth="1"/>
    <col min="523" max="523" width="8.75" style="313" customWidth="1"/>
    <col min="524" max="768" width="9" style="313"/>
    <col min="769" max="769" width="8.125" style="313" customWidth="1"/>
    <col min="770" max="770" width="27.75" style="313" customWidth="1"/>
    <col min="771" max="771" width="22.125" style="313" customWidth="1"/>
    <col min="772" max="772" width="9" style="313"/>
    <col min="773" max="773" width="10.5" style="313" bestFit="1" customWidth="1"/>
    <col min="774" max="774" width="9" style="313"/>
    <col min="775" max="775" width="10.5" style="313" bestFit="1" customWidth="1"/>
    <col min="776" max="776" width="12.25" style="313" customWidth="1"/>
    <col min="777" max="777" width="9.25" style="313" bestFit="1" customWidth="1"/>
    <col min="778" max="778" width="11.625" style="313" customWidth="1"/>
    <col min="779" max="779" width="8.75" style="313" customWidth="1"/>
    <col min="780" max="1024" width="9" style="313"/>
    <col min="1025" max="1025" width="8.125" style="313" customWidth="1"/>
    <col min="1026" max="1026" width="27.75" style="313" customWidth="1"/>
    <col min="1027" max="1027" width="22.125" style="313" customWidth="1"/>
    <col min="1028" max="1028" width="9" style="313"/>
    <col min="1029" max="1029" width="10.5" style="313" bestFit="1" customWidth="1"/>
    <col min="1030" max="1030" width="9" style="313"/>
    <col min="1031" max="1031" width="10.5" style="313" bestFit="1" customWidth="1"/>
    <col min="1032" max="1032" width="12.25" style="313" customWidth="1"/>
    <col min="1033" max="1033" width="9.25" style="313" bestFit="1" customWidth="1"/>
    <col min="1034" max="1034" width="11.625" style="313" customWidth="1"/>
    <col min="1035" max="1035" width="8.75" style="313" customWidth="1"/>
    <col min="1036" max="1280" width="9" style="313"/>
    <col min="1281" max="1281" width="8.125" style="313" customWidth="1"/>
    <col min="1282" max="1282" width="27.75" style="313" customWidth="1"/>
    <col min="1283" max="1283" width="22.125" style="313" customWidth="1"/>
    <col min="1284" max="1284" width="9" style="313"/>
    <col min="1285" max="1285" width="10.5" style="313" bestFit="1" customWidth="1"/>
    <col min="1286" max="1286" width="9" style="313"/>
    <col min="1287" max="1287" width="10.5" style="313" bestFit="1" customWidth="1"/>
    <col min="1288" max="1288" width="12.25" style="313" customWidth="1"/>
    <col min="1289" max="1289" width="9.25" style="313" bestFit="1" customWidth="1"/>
    <col min="1290" max="1290" width="11.625" style="313" customWidth="1"/>
    <col min="1291" max="1291" width="8.75" style="313" customWidth="1"/>
    <col min="1292" max="1536" width="9" style="313"/>
    <col min="1537" max="1537" width="8.125" style="313" customWidth="1"/>
    <col min="1538" max="1538" width="27.75" style="313" customWidth="1"/>
    <col min="1539" max="1539" width="22.125" style="313" customWidth="1"/>
    <col min="1540" max="1540" width="9" style="313"/>
    <col min="1541" max="1541" width="10.5" style="313" bestFit="1" customWidth="1"/>
    <col min="1542" max="1542" width="9" style="313"/>
    <col min="1543" max="1543" width="10.5" style="313" bestFit="1" customWidth="1"/>
    <col min="1544" max="1544" width="12.25" style="313" customWidth="1"/>
    <col min="1545" max="1545" width="9.25" style="313" bestFit="1" customWidth="1"/>
    <col min="1546" max="1546" width="11.625" style="313" customWidth="1"/>
    <col min="1547" max="1547" width="8.75" style="313" customWidth="1"/>
    <col min="1548" max="1792" width="9" style="313"/>
    <col min="1793" max="1793" width="8.125" style="313" customWidth="1"/>
    <col min="1794" max="1794" width="27.75" style="313" customWidth="1"/>
    <col min="1795" max="1795" width="22.125" style="313" customWidth="1"/>
    <col min="1796" max="1796" width="9" style="313"/>
    <col min="1797" max="1797" width="10.5" style="313" bestFit="1" customWidth="1"/>
    <col min="1798" max="1798" width="9" style="313"/>
    <col min="1799" max="1799" width="10.5" style="313" bestFit="1" customWidth="1"/>
    <col min="1800" max="1800" width="12.25" style="313" customWidth="1"/>
    <col min="1801" max="1801" width="9.25" style="313" bestFit="1" customWidth="1"/>
    <col min="1802" max="1802" width="11.625" style="313" customWidth="1"/>
    <col min="1803" max="1803" width="8.75" style="313" customWidth="1"/>
    <col min="1804" max="2048" width="9" style="313"/>
    <col min="2049" max="2049" width="8.125" style="313" customWidth="1"/>
    <col min="2050" max="2050" width="27.75" style="313" customWidth="1"/>
    <col min="2051" max="2051" width="22.125" style="313" customWidth="1"/>
    <col min="2052" max="2052" width="9" style="313"/>
    <col min="2053" max="2053" width="10.5" style="313" bestFit="1" customWidth="1"/>
    <col min="2054" max="2054" width="9" style="313"/>
    <col min="2055" max="2055" width="10.5" style="313" bestFit="1" customWidth="1"/>
    <col min="2056" max="2056" width="12.25" style="313" customWidth="1"/>
    <col min="2057" max="2057" width="9.25" style="313" bestFit="1" customWidth="1"/>
    <col min="2058" max="2058" width="11.625" style="313" customWidth="1"/>
    <col min="2059" max="2059" width="8.75" style="313" customWidth="1"/>
    <col min="2060" max="2304" width="9" style="313"/>
    <col min="2305" max="2305" width="8.125" style="313" customWidth="1"/>
    <col min="2306" max="2306" width="27.75" style="313" customWidth="1"/>
    <col min="2307" max="2307" width="22.125" style="313" customWidth="1"/>
    <col min="2308" max="2308" width="9" style="313"/>
    <col min="2309" max="2309" width="10.5" style="313" bestFit="1" customWidth="1"/>
    <col min="2310" max="2310" width="9" style="313"/>
    <col min="2311" max="2311" width="10.5" style="313" bestFit="1" customWidth="1"/>
    <col min="2312" max="2312" width="12.25" style="313" customWidth="1"/>
    <col min="2313" max="2313" width="9.25" style="313" bestFit="1" customWidth="1"/>
    <col min="2314" max="2314" width="11.625" style="313" customWidth="1"/>
    <col min="2315" max="2315" width="8.75" style="313" customWidth="1"/>
    <col min="2316" max="2560" width="9" style="313"/>
    <col min="2561" max="2561" width="8.125" style="313" customWidth="1"/>
    <col min="2562" max="2562" width="27.75" style="313" customWidth="1"/>
    <col min="2563" max="2563" width="22.125" style="313" customWidth="1"/>
    <col min="2564" max="2564" width="9" style="313"/>
    <col min="2565" max="2565" width="10.5" style="313" bestFit="1" customWidth="1"/>
    <col min="2566" max="2566" width="9" style="313"/>
    <col min="2567" max="2567" width="10.5" style="313" bestFit="1" customWidth="1"/>
    <col min="2568" max="2568" width="12.25" style="313" customWidth="1"/>
    <col min="2569" max="2569" width="9.25" style="313" bestFit="1" customWidth="1"/>
    <col min="2570" max="2570" width="11.625" style="313" customWidth="1"/>
    <col min="2571" max="2571" width="8.75" style="313" customWidth="1"/>
    <col min="2572" max="2816" width="9" style="313"/>
    <col min="2817" max="2817" width="8.125" style="313" customWidth="1"/>
    <col min="2818" max="2818" width="27.75" style="313" customWidth="1"/>
    <col min="2819" max="2819" width="22.125" style="313" customWidth="1"/>
    <col min="2820" max="2820" width="9" style="313"/>
    <col min="2821" max="2821" width="10.5" style="313" bestFit="1" customWidth="1"/>
    <col min="2822" max="2822" width="9" style="313"/>
    <col min="2823" max="2823" width="10.5" style="313" bestFit="1" customWidth="1"/>
    <col min="2824" max="2824" width="12.25" style="313" customWidth="1"/>
    <col min="2825" max="2825" width="9.25" style="313" bestFit="1" customWidth="1"/>
    <col min="2826" max="2826" width="11.625" style="313" customWidth="1"/>
    <col min="2827" max="2827" width="8.75" style="313" customWidth="1"/>
    <col min="2828" max="3072" width="9" style="313"/>
    <col min="3073" max="3073" width="8.125" style="313" customWidth="1"/>
    <col min="3074" max="3074" width="27.75" style="313" customWidth="1"/>
    <col min="3075" max="3075" width="22.125" style="313" customWidth="1"/>
    <col min="3076" max="3076" width="9" style="313"/>
    <col min="3077" max="3077" width="10.5" style="313" bestFit="1" customWidth="1"/>
    <col min="3078" max="3078" width="9" style="313"/>
    <col min="3079" max="3079" width="10.5" style="313" bestFit="1" customWidth="1"/>
    <col min="3080" max="3080" width="12.25" style="313" customWidth="1"/>
    <col min="3081" max="3081" width="9.25" style="313" bestFit="1" customWidth="1"/>
    <col min="3082" max="3082" width="11.625" style="313" customWidth="1"/>
    <col min="3083" max="3083" width="8.75" style="313" customWidth="1"/>
    <col min="3084" max="3328" width="9" style="313"/>
    <col min="3329" max="3329" width="8.125" style="313" customWidth="1"/>
    <col min="3330" max="3330" width="27.75" style="313" customWidth="1"/>
    <col min="3331" max="3331" width="22.125" style="313" customWidth="1"/>
    <col min="3332" max="3332" width="9" style="313"/>
    <col min="3333" max="3333" width="10.5" style="313" bestFit="1" customWidth="1"/>
    <col min="3334" max="3334" width="9" style="313"/>
    <col min="3335" max="3335" width="10.5" style="313" bestFit="1" customWidth="1"/>
    <col min="3336" max="3336" width="12.25" style="313" customWidth="1"/>
    <col min="3337" max="3337" width="9.25" style="313" bestFit="1" customWidth="1"/>
    <col min="3338" max="3338" width="11.625" style="313" customWidth="1"/>
    <col min="3339" max="3339" width="8.75" style="313" customWidth="1"/>
    <col min="3340" max="3584" width="9" style="313"/>
    <col min="3585" max="3585" width="8.125" style="313" customWidth="1"/>
    <col min="3586" max="3586" width="27.75" style="313" customWidth="1"/>
    <col min="3587" max="3587" width="22.125" style="313" customWidth="1"/>
    <col min="3588" max="3588" width="9" style="313"/>
    <col min="3589" max="3589" width="10.5" style="313" bestFit="1" customWidth="1"/>
    <col min="3590" max="3590" width="9" style="313"/>
    <col min="3591" max="3591" width="10.5" style="313" bestFit="1" customWidth="1"/>
    <col min="3592" max="3592" width="12.25" style="313" customWidth="1"/>
    <col min="3593" max="3593" width="9.25" style="313" bestFit="1" customWidth="1"/>
    <col min="3594" max="3594" width="11.625" style="313" customWidth="1"/>
    <col min="3595" max="3595" width="8.75" style="313" customWidth="1"/>
    <col min="3596" max="3840" width="9" style="313"/>
    <col min="3841" max="3841" width="8.125" style="313" customWidth="1"/>
    <col min="3842" max="3842" width="27.75" style="313" customWidth="1"/>
    <col min="3843" max="3843" width="22.125" style="313" customWidth="1"/>
    <col min="3844" max="3844" width="9" style="313"/>
    <col min="3845" max="3845" width="10.5" style="313" bestFit="1" customWidth="1"/>
    <col min="3846" max="3846" width="9" style="313"/>
    <col min="3847" max="3847" width="10.5" style="313" bestFit="1" customWidth="1"/>
    <col min="3848" max="3848" width="12.25" style="313" customWidth="1"/>
    <col min="3849" max="3849" width="9.25" style="313" bestFit="1" customWidth="1"/>
    <col min="3850" max="3850" width="11.625" style="313" customWidth="1"/>
    <col min="3851" max="3851" width="8.75" style="313" customWidth="1"/>
    <col min="3852" max="4096" width="9" style="313"/>
    <col min="4097" max="4097" width="8.125" style="313" customWidth="1"/>
    <col min="4098" max="4098" width="27.75" style="313" customWidth="1"/>
    <col min="4099" max="4099" width="22.125" style="313" customWidth="1"/>
    <col min="4100" max="4100" width="9" style="313"/>
    <col min="4101" max="4101" width="10.5" style="313" bestFit="1" customWidth="1"/>
    <col min="4102" max="4102" width="9" style="313"/>
    <col min="4103" max="4103" width="10.5" style="313" bestFit="1" customWidth="1"/>
    <col min="4104" max="4104" width="12.25" style="313" customWidth="1"/>
    <col min="4105" max="4105" width="9.25" style="313" bestFit="1" customWidth="1"/>
    <col min="4106" max="4106" width="11.625" style="313" customWidth="1"/>
    <col min="4107" max="4107" width="8.75" style="313" customWidth="1"/>
    <col min="4108" max="4352" width="9" style="313"/>
    <col min="4353" max="4353" width="8.125" style="313" customWidth="1"/>
    <col min="4354" max="4354" width="27.75" style="313" customWidth="1"/>
    <col min="4355" max="4355" width="22.125" style="313" customWidth="1"/>
    <col min="4356" max="4356" width="9" style="313"/>
    <col min="4357" max="4357" width="10.5" style="313" bestFit="1" customWidth="1"/>
    <col min="4358" max="4358" width="9" style="313"/>
    <col min="4359" max="4359" width="10.5" style="313" bestFit="1" customWidth="1"/>
    <col min="4360" max="4360" width="12.25" style="313" customWidth="1"/>
    <col min="4361" max="4361" width="9.25" style="313" bestFit="1" customWidth="1"/>
    <col min="4362" max="4362" width="11.625" style="313" customWidth="1"/>
    <col min="4363" max="4363" width="8.75" style="313" customWidth="1"/>
    <col min="4364" max="4608" width="9" style="313"/>
    <col min="4609" max="4609" width="8.125" style="313" customWidth="1"/>
    <col min="4610" max="4610" width="27.75" style="313" customWidth="1"/>
    <col min="4611" max="4611" width="22.125" style="313" customWidth="1"/>
    <col min="4612" max="4612" width="9" style="313"/>
    <col min="4613" max="4613" width="10.5" style="313" bestFit="1" customWidth="1"/>
    <col min="4614" max="4614" width="9" style="313"/>
    <col min="4615" max="4615" width="10.5" style="313" bestFit="1" customWidth="1"/>
    <col min="4616" max="4616" width="12.25" style="313" customWidth="1"/>
    <col min="4617" max="4617" width="9.25" style="313" bestFit="1" customWidth="1"/>
    <col min="4618" max="4618" width="11.625" style="313" customWidth="1"/>
    <col min="4619" max="4619" width="8.75" style="313" customWidth="1"/>
    <col min="4620" max="4864" width="9" style="313"/>
    <col min="4865" max="4865" width="8.125" style="313" customWidth="1"/>
    <col min="4866" max="4866" width="27.75" style="313" customWidth="1"/>
    <col min="4867" max="4867" width="22.125" style="313" customWidth="1"/>
    <col min="4868" max="4868" width="9" style="313"/>
    <col min="4869" max="4869" width="10.5" style="313" bestFit="1" customWidth="1"/>
    <col min="4870" max="4870" width="9" style="313"/>
    <col min="4871" max="4871" width="10.5" style="313" bestFit="1" customWidth="1"/>
    <col min="4872" max="4872" width="12.25" style="313" customWidth="1"/>
    <col min="4873" max="4873" width="9.25" style="313" bestFit="1" customWidth="1"/>
    <col min="4874" max="4874" width="11.625" style="313" customWidth="1"/>
    <col min="4875" max="4875" width="8.75" style="313" customWidth="1"/>
    <col min="4876" max="5120" width="9" style="313"/>
    <col min="5121" max="5121" width="8.125" style="313" customWidth="1"/>
    <col min="5122" max="5122" width="27.75" style="313" customWidth="1"/>
    <col min="5123" max="5123" width="22.125" style="313" customWidth="1"/>
    <col min="5124" max="5124" width="9" style="313"/>
    <col min="5125" max="5125" width="10.5" style="313" bestFit="1" customWidth="1"/>
    <col min="5126" max="5126" width="9" style="313"/>
    <col min="5127" max="5127" width="10.5" style="313" bestFit="1" customWidth="1"/>
    <col min="5128" max="5128" width="12.25" style="313" customWidth="1"/>
    <col min="5129" max="5129" width="9.25" style="313" bestFit="1" customWidth="1"/>
    <col min="5130" max="5130" width="11.625" style="313" customWidth="1"/>
    <col min="5131" max="5131" width="8.75" style="313" customWidth="1"/>
    <col min="5132" max="5376" width="9" style="313"/>
    <col min="5377" max="5377" width="8.125" style="313" customWidth="1"/>
    <col min="5378" max="5378" width="27.75" style="313" customWidth="1"/>
    <col min="5379" max="5379" width="22.125" style="313" customWidth="1"/>
    <col min="5380" max="5380" width="9" style="313"/>
    <col min="5381" max="5381" width="10.5" style="313" bestFit="1" customWidth="1"/>
    <col min="5382" max="5382" width="9" style="313"/>
    <col min="5383" max="5383" width="10.5" style="313" bestFit="1" customWidth="1"/>
    <col min="5384" max="5384" width="12.25" style="313" customWidth="1"/>
    <col min="5385" max="5385" width="9.25" style="313" bestFit="1" customWidth="1"/>
    <col min="5386" max="5386" width="11.625" style="313" customWidth="1"/>
    <col min="5387" max="5387" width="8.75" style="313" customWidth="1"/>
    <col min="5388" max="5632" width="9" style="313"/>
    <col min="5633" max="5633" width="8.125" style="313" customWidth="1"/>
    <col min="5634" max="5634" width="27.75" style="313" customWidth="1"/>
    <col min="5635" max="5635" width="22.125" style="313" customWidth="1"/>
    <col min="5636" max="5636" width="9" style="313"/>
    <col min="5637" max="5637" width="10.5" style="313" bestFit="1" customWidth="1"/>
    <col min="5638" max="5638" width="9" style="313"/>
    <col min="5639" max="5639" width="10.5" style="313" bestFit="1" customWidth="1"/>
    <col min="5640" max="5640" width="12.25" style="313" customWidth="1"/>
    <col min="5641" max="5641" width="9.25" style="313" bestFit="1" customWidth="1"/>
    <col min="5642" max="5642" width="11.625" style="313" customWidth="1"/>
    <col min="5643" max="5643" width="8.75" style="313" customWidth="1"/>
    <col min="5644" max="5888" width="9" style="313"/>
    <col min="5889" max="5889" width="8.125" style="313" customWidth="1"/>
    <col min="5890" max="5890" width="27.75" style="313" customWidth="1"/>
    <col min="5891" max="5891" width="22.125" style="313" customWidth="1"/>
    <col min="5892" max="5892" width="9" style="313"/>
    <col min="5893" max="5893" width="10.5" style="313" bestFit="1" customWidth="1"/>
    <col min="5894" max="5894" width="9" style="313"/>
    <col min="5895" max="5895" width="10.5" style="313" bestFit="1" customWidth="1"/>
    <col min="5896" max="5896" width="12.25" style="313" customWidth="1"/>
    <col min="5897" max="5897" width="9.25" style="313" bestFit="1" customWidth="1"/>
    <col min="5898" max="5898" width="11.625" style="313" customWidth="1"/>
    <col min="5899" max="5899" width="8.75" style="313" customWidth="1"/>
    <col min="5900" max="6144" width="9" style="313"/>
    <col min="6145" max="6145" width="8.125" style="313" customWidth="1"/>
    <col min="6146" max="6146" width="27.75" style="313" customWidth="1"/>
    <col min="6147" max="6147" width="22.125" style="313" customWidth="1"/>
    <col min="6148" max="6148" width="9" style="313"/>
    <col min="6149" max="6149" width="10.5" style="313" bestFit="1" customWidth="1"/>
    <col min="6150" max="6150" width="9" style="313"/>
    <col min="6151" max="6151" width="10.5" style="313" bestFit="1" customWidth="1"/>
    <col min="6152" max="6152" width="12.25" style="313" customWidth="1"/>
    <col min="6153" max="6153" width="9.25" style="313" bestFit="1" customWidth="1"/>
    <col min="6154" max="6154" width="11.625" style="313" customWidth="1"/>
    <col min="6155" max="6155" width="8.75" style="313" customWidth="1"/>
    <col min="6156" max="6400" width="9" style="313"/>
    <col min="6401" max="6401" width="8.125" style="313" customWidth="1"/>
    <col min="6402" max="6402" width="27.75" style="313" customWidth="1"/>
    <col min="6403" max="6403" width="22.125" style="313" customWidth="1"/>
    <col min="6404" max="6404" width="9" style="313"/>
    <col min="6405" max="6405" width="10.5" style="313" bestFit="1" customWidth="1"/>
    <col min="6406" max="6406" width="9" style="313"/>
    <col min="6407" max="6407" width="10.5" style="313" bestFit="1" customWidth="1"/>
    <col min="6408" max="6408" width="12.25" style="313" customWidth="1"/>
    <col min="6409" max="6409" width="9.25" style="313" bestFit="1" customWidth="1"/>
    <col min="6410" max="6410" width="11.625" style="313" customWidth="1"/>
    <col min="6411" max="6411" width="8.75" style="313" customWidth="1"/>
    <col min="6412" max="6656" width="9" style="313"/>
    <col min="6657" max="6657" width="8.125" style="313" customWidth="1"/>
    <col min="6658" max="6658" width="27.75" style="313" customWidth="1"/>
    <col min="6659" max="6659" width="22.125" style="313" customWidth="1"/>
    <col min="6660" max="6660" width="9" style="313"/>
    <col min="6661" max="6661" width="10.5" style="313" bestFit="1" customWidth="1"/>
    <col min="6662" max="6662" width="9" style="313"/>
    <col min="6663" max="6663" width="10.5" style="313" bestFit="1" customWidth="1"/>
    <col min="6664" max="6664" width="12.25" style="313" customWidth="1"/>
    <col min="6665" max="6665" width="9.25" style="313" bestFit="1" customWidth="1"/>
    <col min="6666" max="6666" width="11.625" style="313" customWidth="1"/>
    <col min="6667" max="6667" width="8.75" style="313" customWidth="1"/>
    <col min="6668" max="6912" width="9" style="313"/>
    <col min="6913" max="6913" width="8.125" style="313" customWidth="1"/>
    <col min="6914" max="6914" width="27.75" style="313" customWidth="1"/>
    <col min="6915" max="6915" width="22.125" style="313" customWidth="1"/>
    <col min="6916" max="6916" width="9" style="313"/>
    <col min="6917" max="6917" width="10.5" style="313" bestFit="1" customWidth="1"/>
    <col min="6918" max="6918" width="9" style="313"/>
    <col min="6919" max="6919" width="10.5" style="313" bestFit="1" customWidth="1"/>
    <col min="6920" max="6920" width="12.25" style="313" customWidth="1"/>
    <col min="6921" max="6921" width="9.25" style="313" bestFit="1" customWidth="1"/>
    <col min="6922" max="6922" width="11.625" style="313" customWidth="1"/>
    <col min="6923" max="6923" width="8.75" style="313" customWidth="1"/>
    <col min="6924" max="7168" width="9" style="313"/>
    <col min="7169" max="7169" width="8.125" style="313" customWidth="1"/>
    <col min="7170" max="7170" width="27.75" style="313" customWidth="1"/>
    <col min="7171" max="7171" width="22.125" style="313" customWidth="1"/>
    <col min="7172" max="7172" width="9" style="313"/>
    <col min="7173" max="7173" width="10.5" style="313" bestFit="1" customWidth="1"/>
    <col min="7174" max="7174" width="9" style="313"/>
    <col min="7175" max="7175" width="10.5" style="313" bestFit="1" customWidth="1"/>
    <col min="7176" max="7176" width="12.25" style="313" customWidth="1"/>
    <col min="7177" max="7177" width="9.25" style="313" bestFit="1" customWidth="1"/>
    <col min="7178" max="7178" width="11.625" style="313" customWidth="1"/>
    <col min="7179" max="7179" width="8.75" style="313" customWidth="1"/>
    <col min="7180" max="7424" width="9" style="313"/>
    <col min="7425" max="7425" width="8.125" style="313" customWidth="1"/>
    <col min="7426" max="7426" width="27.75" style="313" customWidth="1"/>
    <col min="7427" max="7427" width="22.125" style="313" customWidth="1"/>
    <col min="7428" max="7428" width="9" style="313"/>
    <col min="7429" max="7429" width="10.5" style="313" bestFit="1" customWidth="1"/>
    <col min="7430" max="7430" width="9" style="313"/>
    <col min="7431" max="7431" width="10.5" style="313" bestFit="1" customWidth="1"/>
    <col min="7432" max="7432" width="12.25" style="313" customWidth="1"/>
    <col min="7433" max="7433" width="9.25" style="313" bestFit="1" customWidth="1"/>
    <col min="7434" max="7434" width="11.625" style="313" customWidth="1"/>
    <col min="7435" max="7435" width="8.75" style="313" customWidth="1"/>
    <col min="7436" max="7680" width="9" style="313"/>
    <col min="7681" max="7681" width="8.125" style="313" customWidth="1"/>
    <col min="7682" max="7682" width="27.75" style="313" customWidth="1"/>
    <col min="7683" max="7683" width="22.125" style="313" customWidth="1"/>
    <col min="7684" max="7684" width="9" style="313"/>
    <col min="7685" max="7685" width="10.5" style="313" bestFit="1" customWidth="1"/>
    <col min="7686" max="7686" width="9" style="313"/>
    <col min="7687" max="7687" width="10.5" style="313" bestFit="1" customWidth="1"/>
    <col min="7688" max="7688" width="12.25" style="313" customWidth="1"/>
    <col min="7689" max="7689" width="9.25" style="313" bestFit="1" customWidth="1"/>
    <col min="7690" max="7690" width="11.625" style="313" customWidth="1"/>
    <col min="7691" max="7691" width="8.75" style="313" customWidth="1"/>
    <col min="7692" max="7936" width="9" style="313"/>
    <col min="7937" max="7937" width="8.125" style="313" customWidth="1"/>
    <col min="7938" max="7938" width="27.75" style="313" customWidth="1"/>
    <col min="7939" max="7939" width="22.125" style="313" customWidth="1"/>
    <col min="7940" max="7940" width="9" style="313"/>
    <col min="7941" max="7941" width="10.5" style="313" bestFit="1" customWidth="1"/>
    <col min="7942" max="7942" width="9" style="313"/>
    <col min="7943" max="7943" width="10.5" style="313" bestFit="1" customWidth="1"/>
    <col min="7944" max="7944" width="12.25" style="313" customWidth="1"/>
    <col min="7945" max="7945" width="9.25" style="313" bestFit="1" customWidth="1"/>
    <col min="7946" max="7946" width="11.625" style="313" customWidth="1"/>
    <col min="7947" max="7947" width="8.75" style="313" customWidth="1"/>
    <col min="7948" max="8192" width="9" style="313"/>
    <col min="8193" max="8193" width="8.125" style="313" customWidth="1"/>
    <col min="8194" max="8194" width="27.75" style="313" customWidth="1"/>
    <col min="8195" max="8195" width="22.125" style="313" customWidth="1"/>
    <col min="8196" max="8196" width="9" style="313"/>
    <col min="8197" max="8197" width="10.5" style="313" bestFit="1" customWidth="1"/>
    <col min="8198" max="8198" width="9" style="313"/>
    <col min="8199" max="8199" width="10.5" style="313" bestFit="1" customWidth="1"/>
    <col min="8200" max="8200" width="12.25" style="313" customWidth="1"/>
    <col min="8201" max="8201" width="9.25" style="313" bestFit="1" customWidth="1"/>
    <col min="8202" max="8202" width="11.625" style="313" customWidth="1"/>
    <col min="8203" max="8203" width="8.75" style="313" customWidth="1"/>
    <col min="8204" max="8448" width="9" style="313"/>
    <col min="8449" max="8449" width="8.125" style="313" customWidth="1"/>
    <col min="8450" max="8450" width="27.75" style="313" customWidth="1"/>
    <col min="8451" max="8451" width="22.125" style="313" customWidth="1"/>
    <col min="8452" max="8452" width="9" style="313"/>
    <col min="8453" max="8453" width="10.5" style="313" bestFit="1" customWidth="1"/>
    <col min="8454" max="8454" width="9" style="313"/>
    <col min="8455" max="8455" width="10.5" style="313" bestFit="1" customWidth="1"/>
    <col min="8456" max="8456" width="12.25" style="313" customWidth="1"/>
    <col min="8457" max="8457" width="9.25" style="313" bestFit="1" customWidth="1"/>
    <col min="8458" max="8458" width="11.625" style="313" customWidth="1"/>
    <col min="8459" max="8459" width="8.75" style="313" customWidth="1"/>
    <col min="8460" max="8704" width="9" style="313"/>
    <col min="8705" max="8705" width="8.125" style="313" customWidth="1"/>
    <col min="8706" max="8706" width="27.75" style="313" customWidth="1"/>
    <col min="8707" max="8707" width="22.125" style="313" customWidth="1"/>
    <col min="8708" max="8708" width="9" style="313"/>
    <col min="8709" max="8709" width="10.5" style="313" bestFit="1" customWidth="1"/>
    <col min="8710" max="8710" width="9" style="313"/>
    <col min="8711" max="8711" width="10.5" style="313" bestFit="1" customWidth="1"/>
    <col min="8712" max="8712" width="12.25" style="313" customWidth="1"/>
    <col min="8713" max="8713" width="9.25" style="313" bestFit="1" customWidth="1"/>
    <col min="8714" max="8714" width="11.625" style="313" customWidth="1"/>
    <col min="8715" max="8715" width="8.75" style="313" customWidth="1"/>
    <col min="8716" max="8960" width="9" style="313"/>
    <col min="8961" max="8961" width="8.125" style="313" customWidth="1"/>
    <col min="8962" max="8962" width="27.75" style="313" customWidth="1"/>
    <col min="8963" max="8963" width="22.125" style="313" customWidth="1"/>
    <col min="8964" max="8964" width="9" style="313"/>
    <col min="8965" max="8965" width="10.5" style="313" bestFit="1" customWidth="1"/>
    <col min="8966" max="8966" width="9" style="313"/>
    <col min="8967" max="8967" width="10.5" style="313" bestFit="1" customWidth="1"/>
    <col min="8968" max="8968" width="12.25" style="313" customWidth="1"/>
    <col min="8969" max="8969" width="9.25" style="313" bestFit="1" customWidth="1"/>
    <col min="8970" max="8970" width="11.625" style="313" customWidth="1"/>
    <col min="8971" max="8971" width="8.75" style="313" customWidth="1"/>
    <col min="8972" max="9216" width="9" style="313"/>
    <col min="9217" max="9217" width="8.125" style="313" customWidth="1"/>
    <col min="9218" max="9218" width="27.75" style="313" customWidth="1"/>
    <col min="9219" max="9219" width="22.125" style="313" customWidth="1"/>
    <col min="9220" max="9220" width="9" style="313"/>
    <col min="9221" max="9221" width="10.5" style="313" bestFit="1" customWidth="1"/>
    <col min="9222" max="9222" width="9" style="313"/>
    <col min="9223" max="9223" width="10.5" style="313" bestFit="1" customWidth="1"/>
    <col min="9224" max="9224" width="12.25" style="313" customWidth="1"/>
    <col min="9225" max="9225" width="9.25" style="313" bestFit="1" customWidth="1"/>
    <col min="9226" max="9226" width="11.625" style="313" customWidth="1"/>
    <col min="9227" max="9227" width="8.75" style="313" customWidth="1"/>
    <col min="9228" max="9472" width="9" style="313"/>
    <col min="9473" max="9473" width="8.125" style="313" customWidth="1"/>
    <col min="9474" max="9474" width="27.75" style="313" customWidth="1"/>
    <col min="9475" max="9475" width="22.125" style="313" customWidth="1"/>
    <col min="9476" max="9476" width="9" style="313"/>
    <col min="9477" max="9477" width="10.5" style="313" bestFit="1" customWidth="1"/>
    <col min="9478" max="9478" width="9" style="313"/>
    <col min="9479" max="9479" width="10.5" style="313" bestFit="1" customWidth="1"/>
    <col min="9480" max="9480" width="12.25" style="313" customWidth="1"/>
    <col min="9481" max="9481" width="9.25" style="313" bestFit="1" customWidth="1"/>
    <col min="9482" max="9482" width="11.625" style="313" customWidth="1"/>
    <col min="9483" max="9483" width="8.75" style="313" customWidth="1"/>
    <col min="9484" max="9728" width="9" style="313"/>
    <col min="9729" max="9729" width="8.125" style="313" customWidth="1"/>
    <col min="9730" max="9730" width="27.75" style="313" customWidth="1"/>
    <col min="9731" max="9731" width="22.125" style="313" customWidth="1"/>
    <col min="9732" max="9732" width="9" style="313"/>
    <col min="9733" max="9733" width="10.5" style="313" bestFit="1" customWidth="1"/>
    <col min="9734" max="9734" width="9" style="313"/>
    <col min="9735" max="9735" width="10.5" style="313" bestFit="1" customWidth="1"/>
    <col min="9736" max="9736" width="12.25" style="313" customWidth="1"/>
    <col min="9737" max="9737" width="9.25" style="313" bestFit="1" customWidth="1"/>
    <col min="9738" max="9738" width="11.625" style="313" customWidth="1"/>
    <col min="9739" max="9739" width="8.75" style="313" customWidth="1"/>
    <col min="9740" max="9984" width="9" style="313"/>
    <col min="9985" max="9985" width="8.125" style="313" customWidth="1"/>
    <col min="9986" max="9986" width="27.75" style="313" customWidth="1"/>
    <col min="9987" max="9987" width="22.125" style="313" customWidth="1"/>
    <col min="9988" max="9988" width="9" style="313"/>
    <col min="9989" max="9989" width="10.5" style="313" bestFit="1" customWidth="1"/>
    <col min="9990" max="9990" width="9" style="313"/>
    <col min="9991" max="9991" width="10.5" style="313" bestFit="1" customWidth="1"/>
    <col min="9992" max="9992" width="12.25" style="313" customWidth="1"/>
    <col min="9993" max="9993" width="9.25" style="313" bestFit="1" customWidth="1"/>
    <col min="9994" max="9994" width="11.625" style="313" customWidth="1"/>
    <col min="9995" max="9995" width="8.75" style="313" customWidth="1"/>
    <col min="9996" max="10240" width="9" style="313"/>
    <col min="10241" max="10241" width="8.125" style="313" customWidth="1"/>
    <col min="10242" max="10242" width="27.75" style="313" customWidth="1"/>
    <col min="10243" max="10243" width="22.125" style="313" customWidth="1"/>
    <col min="10244" max="10244" width="9" style="313"/>
    <col min="10245" max="10245" width="10.5" style="313" bestFit="1" customWidth="1"/>
    <col min="10246" max="10246" width="9" style="313"/>
    <col min="10247" max="10247" width="10.5" style="313" bestFit="1" customWidth="1"/>
    <col min="10248" max="10248" width="12.25" style="313" customWidth="1"/>
    <col min="10249" max="10249" width="9.25" style="313" bestFit="1" customWidth="1"/>
    <col min="10250" max="10250" width="11.625" style="313" customWidth="1"/>
    <col min="10251" max="10251" width="8.75" style="313" customWidth="1"/>
    <col min="10252" max="10496" width="9" style="313"/>
    <col min="10497" max="10497" width="8.125" style="313" customWidth="1"/>
    <col min="10498" max="10498" width="27.75" style="313" customWidth="1"/>
    <col min="10499" max="10499" width="22.125" style="313" customWidth="1"/>
    <col min="10500" max="10500" width="9" style="313"/>
    <col min="10501" max="10501" width="10.5" style="313" bestFit="1" customWidth="1"/>
    <col min="10502" max="10502" width="9" style="313"/>
    <col min="10503" max="10503" width="10.5" style="313" bestFit="1" customWidth="1"/>
    <col min="10504" max="10504" width="12.25" style="313" customWidth="1"/>
    <col min="10505" max="10505" width="9.25" style="313" bestFit="1" customWidth="1"/>
    <col min="10506" max="10506" width="11.625" style="313" customWidth="1"/>
    <col min="10507" max="10507" width="8.75" style="313" customWidth="1"/>
    <col min="10508" max="10752" width="9" style="313"/>
    <col min="10753" max="10753" width="8.125" style="313" customWidth="1"/>
    <col min="10754" max="10754" width="27.75" style="313" customWidth="1"/>
    <col min="10755" max="10755" width="22.125" style="313" customWidth="1"/>
    <col min="10756" max="10756" width="9" style="313"/>
    <col min="10757" max="10757" width="10.5" style="313" bestFit="1" customWidth="1"/>
    <col min="10758" max="10758" width="9" style="313"/>
    <col min="10759" max="10759" width="10.5" style="313" bestFit="1" customWidth="1"/>
    <col min="10760" max="10760" width="12.25" style="313" customWidth="1"/>
    <col min="10761" max="10761" width="9.25" style="313" bestFit="1" customWidth="1"/>
    <col min="10762" max="10762" width="11.625" style="313" customWidth="1"/>
    <col min="10763" max="10763" width="8.75" style="313" customWidth="1"/>
    <col min="10764" max="11008" width="9" style="313"/>
    <col min="11009" max="11009" width="8.125" style="313" customWidth="1"/>
    <col min="11010" max="11010" width="27.75" style="313" customWidth="1"/>
    <col min="11011" max="11011" width="22.125" style="313" customWidth="1"/>
    <col min="11012" max="11012" width="9" style="313"/>
    <col min="11013" max="11013" width="10.5" style="313" bestFit="1" customWidth="1"/>
    <col min="11014" max="11014" width="9" style="313"/>
    <col min="11015" max="11015" width="10.5" style="313" bestFit="1" customWidth="1"/>
    <col min="11016" max="11016" width="12.25" style="313" customWidth="1"/>
    <col min="11017" max="11017" width="9.25" style="313" bestFit="1" customWidth="1"/>
    <col min="11018" max="11018" width="11.625" style="313" customWidth="1"/>
    <col min="11019" max="11019" width="8.75" style="313" customWidth="1"/>
    <col min="11020" max="11264" width="9" style="313"/>
    <col min="11265" max="11265" width="8.125" style="313" customWidth="1"/>
    <col min="11266" max="11266" width="27.75" style="313" customWidth="1"/>
    <col min="11267" max="11267" width="22.125" style="313" customWidth="1"/>
    <col min="11268" max="11268" width="9" style="313"/>
    <col min="11269" max="11269" width="10.5" style="313" bestFit="1" customWidth="1"/>
    <col min="11270" max="11270" width="9" style="313"/>
    <col min="11271" max="11271" width="10.5" style="313" bestFit="1" customWidth="1"/>
    <col min="11272" max="11272" width="12.25" style="313" customWidth="1"/>
    <col min="11273" max="11273" width="9.25" style="313" bestFit="1" customWidth="1"/>
    <col min="11274" max="11274" width="11.625" style="313" customWidth="1"/>
    <col min="11275" max="11275" width="8.75" style="313" customWidth="1"/>
    <col min="11276" max="11520" width="9" style="313"/>
    <col min="11521" max="11521" width="8.125" style="313" customWidth="1"/>
    <col min="11522" max="11522" width="27.75" style="313" customWidth="1"/>
    <col min="11523" max="11523" width="22.125" style="313" customWidth="1"/>
    <col min="11524" max="11524" width="9" style="313"/>
    <col min="11525" max="11525" width="10.5" style="313" bestFit="1" customWidth="1"/>
    <col min="11526" max="11526" width="9" style="313"/>
    <col min="11527" max="11527" width="10.5" style="313" bestFit="1" customWidth="1"/>
    <col min="11528" max="11528" width="12.25" style="313" customWidth="1"/>
    <col min="11529" max="11529" width="9.25" style="313" bestFit="1" customWidth="1"/>
    <col min="11530" max="11530" width="11.625" style="313" customWidth="1"/>
    <col min="11531" max="11531" width="8.75" style="313" customWidth="1"/>
    <col min="11532" max="11776" width="9" style="313"/>
    <col min="11777" max="11777" width="8.125" style="313" customWidth="1"/>
    <col min="11778" max="11778" width="27.75" style="313" customWidth="1"/>
    <col min="11779" max="11779" width="22.125" style="313" customWidth="1"/>
    <col min="11780" max="11780" width="9" style="313"/>
    <col min="11781" max="11781" width="10.5" style="313" bestFit="1" customWidth="1"/>
    <col min="11782" max="11782" width="9" style="313"/>
    <col min="11783" max="11783" width="10.5" style="313" bestFit="1" customWidth="1"/>
    <col min="11784" max="11784" width="12.25" style="313" customWidth="1"/>
    <col min="11785" max="11785" width="9.25" style="313" bestFit="1" customWidth="1"/>
    <col min="11786" max="11786" width="11.625" style="313" customWidth="1"/>
    <col min="11787" max="11787" width="8.75" style="313" customWidth="1"/>
    <col min="11788" max="12032" width="9" style="313"/>
    <col min="12033" max="12033" width="8.125" style="313" customWidth="1"/>
    <col min="12034" max="12034" width="27.75" style="313" customWidth="1"/>
    <col min="12035" max="12035" width="22.125" style="313" customWidth="1"/>
    <col min="12036" max="12036" width="9" style="313"/>
    <col min="12037" max="12037" width="10.5" style="313" bestFit="1" customWidth="1"/>
    <col min="12038" max="12038" width="9" style="313"/>
    <col min="12039" max="12039" width="10.5" style="313" bestFit="1" customWidth="1"/>
    <col min="12040" max="12040" width="12.25" style="313" customWidth="1"/>
    <col min="12041" max="12041" width="9.25" style="313" bestFit="1" customWidth="1"/>
    <col min="12042" max="12042" width="11.625" style="313" customWidth="1"/>
    <col min="12043" max="12043" width="8.75" style="313" customWidth="1"/>
    <col min="12044" max="12288" width="9" style="313"/>
    <col min="12289" max="12289" width="8.125" style="313" customWidth="1"/>
    <col min="12290" max="12290" width="27.75" style="313" customWidth="1"/>
    <col min="12291" max="12291" width="22.125" style="313" customWidth="1"/>
    <col min="12292" max="12292" width="9" style="313"/>
    <col min="12293" max="12293" width="10.5" style="313" bestFit="1" customWidth="1"/>
    <col min="12294" max="12294" width="9" style="313"/>
    <col min="12295" max="12295" width="10.5" style="313" bestFit="1" customWidth="1"/>
    <col min="12296" max="12296" width="12.25" style="313" customWidth="1"/>
    <col min="12297" max="12297" width="9.25" style="313" bestFit="1" customWidth="1"/>
    <col min="12298" max="12298" width="11.625" style="313" customWidth="1"/>
    <col min="12299" max="12299" width="8.75" style="313" customWidth="1"/>
    <col min="12300" max="12544" width="9" style="313"/>
    <col min="12545" max="12545" width="8.125" style="313" customWidth="1"/>
    <col min="12546" max="12546" width="27.75" style="313" customWidth="1"/>
    <col min="12547" max="12547" width="22.125" style="313" customWidth="1"/>
    <col min="12548" max="12548" width="9" style="313"/>
    <col min="12549" max="12549" width="10.5" style="313" bestFit="1" customWidth="1"/>
    <col min="12550" max="12550" width="9" style="313"/>
    <col min="12551" max="12551" width="10.5" style="313" bestFit="1" customWidth="1"/>
    <col min="12552" max="12552" width="12.25" style="313" customWidth="1"/>
    <col min="12553" max="12553" width="9.25" style="313" bestFit="1" customWidth="1"/>
    <col min="12554" max="12554" width="11.625" style="313" customWidth="1"/>
    <col min="12555" max="12555" width="8.75" style="313" customWidth="1"/>
    <col min="12556" max="12800" width="9" style="313"/>
    <col min="12801" max="12801" width="8.125" style="313" customWidth="1"/>
    <col min="12802" max="12802" width="27.75" style="313" customWidth="1"/>
    <col min="12803" max="12803" width="22.125" style="313" customWidth="1"/>
    <col min="12804" max="12804" width="9" style="313"/>
    <col min="12805" max="12805" width="10.5" style="313" bestFit="1" customWidth="1"/>
    <col min="12806" max="12806" width="9" style="313"/>
    <col min="12807" max="12807" width="10.5" style="313" bestFit="1" customWidth="1"/>
    <col min="12808" max="12808" width="12.25" style="313" customWidth="1"/>
    <col min="12809" max="12809" width="9.25" style="313" bestFit="1" customWidth="1"/>
    <col min="12810" max="12810" width="11.625" style="313" customWidth="1"/>
    <col min="12811" max="12811" width="8.75" style="313" customWidth="1"/>
    <col min="12812" max="13056" width="9" style="313"/>
    <col min="13057" max="13057" width="8.125" style="313" customWidth="1"/>
    <col min="13058" max="13058" width="27.75" style="313" customWidth="1"/>
    <col min="13059" max="13059" width="22.125" style="313" customWidth="1"/>
    <col min="13060" max="13060" width="9" style="313"/>
    <col min="13061" max="13061" width="10.5" style="313" bestFit="1" customWidth="1"/>
    <col min="13062" max="13062" width="9" style="313"/>
    <col min="13063" max="13063" width="10.5" style="313" bestFit="1" customWidth="1"/>
    <col min="13064" max="13064" width="12.25" style="313" customWidth="1"/>
    <col min="13065" max="13065" width="9.25" style="313" bestFit="1" customWidth="1"/>
    <col min="13066" max="13066" width="11.625" style="313" customWidth="1"/>
    <col min="13067" max="13067" width="8.75" style="313" customWidth="1"/>
    <col min="13068" max="13312" width="9" style="313"/>
    <col min="13313" max="13313" width="8.125" style="313" customWidth="1"/>
    <col min="13314" max="13314" width="27.75" style="313" customWidth="1"/>
    <col min="13315" max="13315" width="22.125" style="313" customWidth="1"/>
    <col min="13316" max="13316" width="9" style="313"/>
    <col min="13317" max="13317" width="10.5" style="313" bestFit="1" customWidth="1"/>
    <col min="13318" max="13318" width="9" style="313"/>
    <col min="13319" max="13319" width="10.5" style="313" bestFit="1" customWidth="1"/>
    <col min="13320" max="13320" width="12.25" style="313" customWidth="1"/>
    <col min="13321" max="13321" width="9.25" style="313" bestFit="1" customWidth="1"/>
    <col min="13322" max="13322" width="11.625" style="313" customWidth="1"/>
    <col min="13323" max="13323" width="8.75" style="313" customWidth="1"/>
    <col min="13324" max="13568" width="9" style="313"/>
    <col min="13569" max="13569" width="8.125" style="313" customWidth="1"/>
    <col min="13570" max="13570" width="27.75" style="313" customWidth="1"/>
    <col min="13571" max="13571" width="22.125" style="313" customWidth="1"/>
    <col min="13572" max="13572" width="9" style="313"/>
    <col min="13573" max="13573" width="10.5" style="313" bestFit="1" customWidth="1"/>
    <col min="13574" max="13574" width="9" style="313"/>
    <col min="13575" max="13575" width="10.5" style="313" bestFit="1" customWidth="1"/>
    <col min="13576" max="13576" width="12.25" style="313" customWidth="1"/>
    <col min="13577" max="13577" width="9.25" style="313" bestFit="1" customWidth="1"/>
    <col min="13578" max="13578" width="11.625" style="313" customWidth="1"/>
    <col min="13579" max="13579" width="8.75" style="313" customWidth="1"/>
    <col min="13580" max="13824" width="9" style="313"/>
    <col min="13825" max="13825" width="8.125" style="313" customWidth="1"/>
    <col min="13826" max="13826" width="27.75" style="313" customWidth="1"/>
    <col min="13827" max="13827" width="22.125" style="313" customWidth="1"/>
    <col min="13828" max="13828" width="9" style="313"/>
    <col min="13829" max="13829" width="10.5" style="313" bestFit="1" customWidth="1"/>
    <col min="13830" max="13830" width="9" style="313"/>
    <col min="13831" max="13831" width="10.5" style="313" bestFit="1" customWidth="1"/>
    <col min="13832" max="13832" width="12.25" style="313" customWidth="1"/>
    <col min="13833" max="13833" width="9.25" style="313" bestFit="1" customWidth="1"/>
    <col min="13834" max="13834" width="11.625" style="313" customWidth="1"/>
    <col min="13835" max="13835" width="8.75" style="313" customWidth="1"/>
    <col min="13836" max="14080" width="9" style="313"/>
    <col min="14081" max="14081" width="8.125" style="313" customWidth="1"/>
    <col min="14082" max="14082" width="27.75" style="313" customWidth="1"/>
    <col min="14083" max="14083" width="22.125" style="313" customWidth="1"/>
    <col min="14084" max="14084" width="9" style="313"/>
    <col min="14085" max="14085" width="10.5" style="313" bestFit="1" customWidth="1"/>
    <col min="14086" max="14086" width="9" style="313"/>
    <col min="14087" max="14087" width="10.5" style="313" bestFit="1" customWidth="1"/>
    <col min="14088" max="14088" width="12.25" style="313" customWidth="1"/>
    <col min="14089" max="14089" width="9.25" style="313" bestFit="1" customWidth="1"/>
    <col min="14090" max="14090" width="11.625" style="313" customWidth="1"/>
    <col min="14091" max="14091" width="8.75" style="313" customWidth="1"/>
    <col min="14092" max="14336" width="9" style="313"/>
    <col min="14337" max="14337" width="8.125" style="313" customWidth="1"/>
    <col min="14338" max="14338" width="27.75" style="313" customWidth="1"/>
    <col min="14339" max="14339" width="22.125" style="313" customWidth="1"/>
    <col min="14340" max="14340" width="9" style="313"/>
    <col min="14341" max="14341" width="10.5" style="313" bestFit="1" customWidth="1"/>
    <col min="14342" max="14342" width="9" style="313"/>
    <col min="14343" max="14343" width="10.5" style="313" bestFit="1" customWidth="1"/>
    <col min="14344" max="14344" width="12.25" style="313" customWidth="1"/>
    <col min="14345" max="14345" width="9.25" style="313" bestFit="1" customWidth="1"/>
    <col min="14346" max="14346" width="11.625" style="313" customWidth="1"/>
    <col min="14347" max="14347" width="8.75" style="313" customWidth="1"/>
    <col min="14348" max="14592" width="9" style="313"/>
    <col min="14593" max="14593" width="8.125" style="313" customWidth="1"/>
    <col min="14594" max="14594" width="27.75" style="313" customWidth="1"/>
    <col min="14595" max="14595" width="22.125" style="313" customWidth="1"/>
    <col min="14596" max="14596" width="9" style="313"/>
    <col min="14597" max="14597" width="10.5" style="313" bestFit="1" customWidth="1"/>
    <col min="14598" max="14598" width="9" style="313"/>
    <col min="14599" max="14599" width="10.5" style="313" bestFit="1" customWidth="1"/>
    <col min="14600" max="14600" width="12.25" style="313" customWidth="1"/>
    <col min="14601" max="14601" width="9.25" style="313" bestFit="1" customWidth="1"/>
    <col min="14602" max="14602" width="11.625" style="313" customWidth="1"/>
    <col min="14603" max="14603" width="8.75" style="313" customWidth="1"/>
    <col min="14604" max="14848" width="9" style="313"/>
    <col min="14849" max="14849" width="8.125" style="313" customWidth="1"/>
    <col min="14850" max="14850" width="27.75" style="313" customWidth="1"/>
    <col min="14851" max="14851" width="22.125" style="313" customWidth="1"/>
    <col min="14852" max="14852" width="9" style="313"/>
    <col min="14853" max="14853" width="10.5" style="313" bestFit="1" customWidth="1"/>
    <col min="14854" max="14854" width="9" style="313"/>
    <col min="14855" max="14855" width="10.5" style="313" bestFit="1" customWidth="1"/>
    <col min="14856" max="14856" width="12.25" style="313" customWidth="1"/>
    <col min="14857" max="14857" width="9.25" style="313" bestFit="1" customWidth="1"/>
    <col min="14858" max="14858" width="11.625" style="313" customWidth="1"/>
    <col min="14859" max="14859" width="8.75" style="313" customWidth="1"/>
    <col min="14860" max="15104" width="9" style="313"/>
    <col min="15105" max="15105" width="8.125" style="313" customWidth="1"/>
    <col min="15106" max="15106" width="27.75" style="313" customWidth="1"/>
    <col min="15107" max="15107" width="22.125" style="313" customWidth="1"/>
    <col min="15108" max="15108" width="9" style="313"/>
    <col min="15109" max="15109" width="10.5" style="313" bestFit="1" customWidth="1"/>
    <col min="15110" max="15110" width="9" style="313"/>
    <col min="15111" max="15111" width="10.5" style="313" bestFit="1" customWidth="1"/>
    <col min="15112" max="15112" width="12.25" style="313" customWidth="1"/>
    <col min="15113" max="15113" width="9.25" style="313" bestFit="1" customWidth="1"/>
    <col min="15114" max="15114" width="11.625" style="313" customWidth="1"/>
    <col min="15115" max="15115" width="8.75" style="313" customWidth="1"/>
    <col min="15116" max="15360" width="9" style="313"/>
    <col min="15361" max="15361" width="8.125" style="313" customWidth="1"/>
    <col min="15362" max="15362" width="27.75" style="313" customWidth="1"/>
    <col min="15363" max="15363" width="22.125" style="313" customWidth="1"/>
    <col min="15364" max="15364" width="9" style="313"/>
    <col min="15365" max="15365" width="10.5" style="313" bestFit="1" customWidth="1"/>
    <col min="15366" max="15366" width="9" style="313"/>
    <col min="15367" max="15367" width="10.5" style="313" bestFit="1" customWidth="1"/>
    <col min="15368" max="15368" width="12.25" style="313" customWidth="1"/>
    <col min="15369" max="15369" width="9.25" style="313" bestFit="1" customWidth="1"/>
    <col min="15370" max="15370" width="11.625" style="313" customWidth="1"/>
    <col min="15371" max="15371" width="8.75" style="313" customWidth="1"/>
    <col min="15372" max="15616" width="9" style="313"/>
    <col min="15617" max="15617" width="8.125" style="313" customWidth="1"/>
    <col min="15618" max="15618" width="27.75" style="313" customWidth="1"/>
    <col min="15619" max="15619" width="22.125" style="313" customWidth="1"/>
    <col min="15620" max="15620" width="9" style="313"/>
    <col min="15621" max="15621" width="10.5" style="313" bestFit="1" customWidth="1"/>
    <col min="15622" max="15622" width="9" style="313"/>
    <col min="15623" max="15623" width="10.5" style="313" bestFit="1" customWidth="1"/>
    <col min="15624" max="15624" width="12.25" style="313" customWidth="1"/>
    <col min="15625" max="15625" width="9.25" style="313" bestFit="1" customWidth="1"/>
    <col min="15626" max="15626" width="11.625" style="313" customWidth="1"/>
    <col min="15627" max="15627" width="8.75" style="313" customWidth="1"/>
    <col min="15628" max="15872" width="9" style="313"/>
    <col min="15873" max="15873" width="8.125" style="313" customWidth="1"/>
    <col min="15874" max="15874" width="27.75" style="313" customWidth="1"/>
    <col min="15875" max="15875" width="22.125" style="313" customWidth="1"/>
    <col min="15876" max="15876" width="9" style="313"/>
    <col min="15877" max="15877" width="10.5" style="313" bestFit="1" customWidth="1"/>
    <col min="15878" max="15878" width="9" style="313"/>
    <col min="15879" max="15879" width="10.5" style="313" bestFit="1" customWidth="1"/>
    <col min="15880" max="15880" width="12.25" style="313" customWidth="1"/>
    <col min="15881" max="15881" width="9.25" style="313" bestFit="1" customWidth="1"/>
    <col min="15882" max="15882" width="11.625" style="313" customWidth="1"/>
    <col min="15883" max="15883" width="8.75" style="313" customWidth="1"/>
    <col min="15884" max="16128" width="9" style="313"/>
    <col min="16129" max="16129" width="8.125" style="313" customWidth="1"/>
    <col min="16130" max="16130" width="27.75" style="313" customWidth="1"/>
    <col min="16131" max="16131" width="22.125" style="313" customWidth="1"/>
    <col min="16132" max="16132" width="9" style="313"/>
    <col min="16133" max="16133" width="10.5" style="313" bestFit="1" customWidth="1"/>
    <col min="16134" max="16134" width="9" style="313"/>
    <col min="16135" max="16135" width="10.5" style="313" bestFit="1" customWidth="1"/>
    <col min="16136" max="16136" width="12.25" style="313" customWidth="1"/>
    <col min="16137" max="16137" width="9.25" style="313" bestFit="1" customWidth="1"/>
    <col min="16138" max="16138" width="11.625" style="313" customWidth="1"/>
    <col min="16139" max="16139" width="8.75" style="313" customWidth="1"/>
    <col min="16140" max="16384" width="9" style="313"/>
  </cols>
  <sheetData>
    <row r="1" spans="1:15" ht="24.95" customHeight="1">
      <c r="A1" s="313" t="s">
        <v>225</v>
      </c>
    </row>
    <row r="2" spans="1:15" ht="24.95" customHeight="1">
      <c r="A2" s="313" t="s">
        <v>226</v>
      </c>
      <c r="O2" s="313" t="s">
        <v>227</v>
      </c>
    </row>
    <row r="3" spans="1:15" ht="24.95" customHeight="1">
      <c r="A3" s="314"/>
      <c r="B3" s="315"/>
      <c r="C3" s="315"/>
      <c r="D3" s="481" t="s">
        <v>228</v>
      </c>
      <c r="E3" s="482"/>
      <c r="F3" s="483" t="s">
        <v>229</v>
      </c>
      <c r="G3" s="484"/>
      <c r="H3" s="316"/>
      <c r="I3" s="315"/>
      <c r="J3" s="317"/>
      <c r="K3" s="317"/>
    </row>
    <row r="4" spans="1:15" ht="24.95" customHeight="1">
      <c r="A4" s="318" t="s">
        <v>224</v>
      </c>
      <c r="B4" s="319" t="s">
        <v>230</v>
      </c>
      <c r="C4" s="319" t="s">
        <v>231</v>
      </c>
      <c r="D4" s="320" t="s">
        <v>232</v>
      </c>
      <c r="E4" s="321" t="s">
        <v>233</v>
      </c>
      <c r="F4" s="320" t="s">
        <v>232</v>
      </c>
      <c r="G4" s="321" t="s">
        <v>233</v>
      </c>
      <c r="H4" s="320" t="s">
        <v>234</v>
      </c>
      <c r="I4" s="319" t="s">
        <v>235</v>
      </c>
      <c r="J4" s="321" t="s">
        <v>18</v>
      </c>
      <c r="K4" s="321" t="s">
        <v>27</v>
      </c>
    </row>
    <row r="5" spans="1:15" ht="24.95" customHeight="1">
      <c r="A5" s="322"/>
      <c r="B5" s="323"/>
      <c r="C5" s="323"/>
      <c r="D5" s="324"/>
      <c r="E5" s="325"/>
      <c r="F5" s="326"/>
      <c r="G5" s="325"/>
      <c r="H5" s="327"/>
      <c r="I5" s="323"/>
      <c r="J5" s="328"/>
      <c r="K5" s="329"/>
    </row>
    <row r="6" spans="1:15" ht="24.95" customHeight="1">
      <c r="A6" s="322"/>
      <c r="B6" s="323" t="s">
        <v>236</v>
      </c>
      <c r="C6" s="330" t="s">
        <v>237</v>
      </c>
      <c r="D6" s="331" t="s">
        <v>238</v>
      </c>
      <c r="E6" s="332">
        <v>15000</v>
      </c>
      <c r="F6" s="333" t="s">
        <v>239</v>
      </c>
      <c r="G6" s="332">
        <v>15000</v>
      </c>
      <c r="H6" s="334">
        <f>AVERAGE(E6,G6)</f>
        <v>15000</v>
      </c>
      <c r="I6" s="335">
        <v>1</v>
      </c>
      <c r="J6" s="335">
        <f>ROUND((H6*I6),-1)</f>
        <v>15000</v>
      </c>
      <c r="K6" s="329"/>
    </row>
    <row r="7" spans="1:15" ht="24.95" customHeight="1">
      <c r="A7" s="322"/>
      <c r="B7" s="323"/>
      <c r="C7" s="330"/>
      <c r="D7" s="331"/>
      <c r="E7" s="332"/>
      <c r="F7" s="333"/>
      <c r="G7" s="332"/>
      <c r="H7" s="334"/>
      <c r="I7" s="335"/>
      <c r="J7" s="335">
        <f t="shared" ref="J7:J16" si="0">ROUND((H7*I7),-1)</f>
        <v>0</v>
      </c>
      <c r="K7" s="329"/>
    </row>
    <row r="8" spans="1:15" ht="24.95" customHeight="1">
      <c r="A8" s="322"/>
      <c r="B8" s="336" t="s">
        <v>240</v>
      </c>
      <c r="C8" s="330"/>
      <c r="D8" s="331" t="s">
        <v>241</v>
      </c>
      <c r="E8" s="332">
        <v>940</v>
      </c>
      <c r="F8" s="333" t="s">
        <v>242</v>
      </c>
      <c r="G8" s="332">
        <v>980</v>
      </c>
      <c r="H8" s="334">
        <f t="shared" ref="H8:H16" si="1">AVERAGE(E8,G8)</f>
        <v>960</v>
      </c>
      <c r="I8" s="335">
        <v>1</v>
      </c>
      <c r="J8" s="335">
        <f t="shared" si="0"/>
        <v>960</v>
      </c>
      <c r="K8" s="329"/>
    </row>
    <row r="9" spans="1:15" ht="24.95" customHeight="1">
      <c r="A9" s="322"/>
      <c r="B9" s="336" t="s">
        <v>243</v>
      </c>
      <c r="C9" s="330"/>
      <c r="D9" s="331" t="s">
        <v>241</v>
      </c>
      <c r="E9" s="332">
        <v>3640</v>
      </c>
      <c r="F9" s="333" t="s">
        <v>242</v>
      </c>
      <c r="G9" s="332">
        <v>1530</v>
      </c>
      <c r="H9" s="334">
        <f t="shared" si="1"/>
        <v>2585</v>
      </c>
      <c r="I9" s="335">
        <v>1</v>
      </c>
      <c r="J9" s="335">
        <f t="shared" si="0"/>
        <v>2590</v>
      </c>
      <c r="K9" s="329"/>
    </row>
    <row r="10" spans="1:15" ht="24.95" customHeight="1">
      <c r="A10" s="322"/>
      <c r="B10" s="336" t="s">
        <v>244</v>
      </c>
      <c r="C10" s="330"/>
      <c r="D10" s="331"/>
      <c r="E10" s="332"/>
      <c r="F10" s="333" t="s">
        <v>242</v>
      </c>
      <c r="G10" s="332">
        <v>5280</v>
      </c>
      <c r="H10" s="334">
        <f t="shared" si="1"/>
        <v>5280</v>
      </c>
      <c r="I10" s="335">
        <v>1</v>
      </c>
      <c r="J10" s="335">
        <f t="shared" si="0"/>
        <v>5280</v>
      </c>
      <c r="K10" s="329"/>
    </row>
    <row r="11" spans="1:15" ht="24.95" customHeight="1">
      <c r="A11" s="322"/>
      <c r="B11" s="336" t="s">
        <v>245</v>
      </c>
      <c r="C11" s="330"/>
      <c r="D11" s="331" t="s">
        <v>238</v>
      </c>
      <c r="E11" s="332">
        <v>15000</v>
      </c>
      <c r="F11" s="333" t="s">
        <v>239</v>
      </c>
      <c r="G11" s="332">
        <v>15000</v>
      </c>
      <c r="H11" s="334">
        <f t="shared" si="1"/>
        <v>15000</v>
      </c>
      <c r="I11" s="335">
        <v>1</v>
      </c>
      <c r="J11" s="335">
        <f t="shared" si="0"/>
        <v>15000</v>
      </c>
      <c r="K11" s="329"/>
    </row>
    <row r="12" spans="1:15" ht="24.95" customHeight="1">
      <c r="A12" s="322"/>
      <c r="B12" s="336" t="s">
        <v>246</v>
      </c>
      <c r="C12" s="330"/>
      <c r="D12" s="331" t="s">
        <v>247</v>
      </c>
      <c r="E12" s="332">
        <v>12000</v>
      </c>
      <c r="F12" s="333" t="s">
        <v>248</v>
      </c>
      <c r="G12" s="332">
        <v>12000</v>
      </c>
      <c r="H12" s="334">
        <f t="shared" si="1"/>
        <v>12000</v>
      </c>
      <c r="I12" s="335">
        <v>1</v>
      </c>
      <c r="J12" s="335">
        <f t="shared" si="0"/>
        <v>12000</v>
      </c>
      <c r="K12" s="329"/>
    </row>
    <row r="13" spans="1:15" ht="24.95" customHeight="1">
      <c r="A13" s="322"/>
      <c r="B13" s="336" t="s">
        <v>249</v>
      </c>
      <c r="C13" s="330"/>
      <c r="D13" s="331" t="s">
        <v>250</v>
      </c>
      <c r="E13" s="332">
        <v>680</v>
      </c>
      <c r="F13" s="333" t="s">
        <v>251</v>
      </c>
      <c r="G13" s="332">
        <v>640</v>
      </c>
      <c r="H13" s="334">
        <f t="shared" si="1"/>
        <v>660</v>
      </c>
      <c r="I13" s="335">
        <v>1</v>
      </c>
      <c r="J13" s="335">
        <f t="shared" si="0"/>
        <v>660</v>
      </c>
      <c r="K13" s="329"/>
    </row>
    <row r="14" spans="1:15" ht="24.95" customHeight="1">
      <c r="A14" s="322"/>
      <c r="B14" s="336" t="s">
        <v>252</v>
      </c>
      <c r="C14" s="330"/>
      <c r="D14" s="331" t="s">
        <v>253</v>
      </c>
      <c r="E14" s="332">
        <v>6440</v>
      </c>
      <c r="F14" s="333" t="s">
        <v>254</v>
      </c>
      <c r="G14" s="332">
        <v>5520</v>
      </c>
      <c r="H14" s="334">
        <f t="shared" si="1"/>
        <v>5980</v>
      </c>
      <c r="I14" s="335">
        <v>1</v>
      </c>
      <c r="J14" s="335">
        <f t="shared" si="0"/>
        <v>5980</v>
      </c>
      <c r="K14" s="329"/>
    </row>
    <row r="15" spans="1:15" ht="24.95" customHeight="1">
      <c r="A15" s="322"/>
      <c r="B15" s="336" t="s">
        <v>255</v>
      </c>
      <c r="C15" s="330"/>
      <c r="D15" s="331"/>
      <c r="E15" s="332"/>
      <c r="F15" s="333" t="s">
        <v>256</v>
      </c>
      <c r="G15" s="332">
        <v>4750</v>
      </c>
      <c r="H15" s="334">
        <f t="shared" si="1"/>
        <v>4750</v>
      </c>
      <c r="I15" s="335">
        <v>1</v>
      </c>
      <c r="J15" s="335">
        <f t="shared" si="0"/>
        <v>4750</v>
      </c>
      <c r="K15" s="329"/>
    </row>
    <row r="16" spans="1:15" ht="24.95" customHeight="1">
      <c r="A16" s="322"/>
      <c r="B16" s="336" t="s">
        <v>257</v>
      </c>
      <c r="C16" s="330"/>
      <c r="D16" s="331" t="s">
        <v>247</v>
      </c>
      <c r="E16" s="332">
        <v>1000</v>
      </c>
      <c r="F16" s="333" t="s">
        <v>248</v>
      </c>
      <c r="G16" s="332">
        <v>1000</v>
      </c>
      <c r="H16" s="334">
        <f t="shared" si="1"/>
        <v>1000</v>
      </c>
      <c r="I16" s="335">
        <v>1</v>
      </c>
      <c r="J16" s="335">
        <f t="shared" si="0"/>
        <v>1000</v>
      </c>
      <c r="K16" s="329"/>
    </row>
    <row r="17" spans="1:11" ht="24.95" customHeight="1">
      <c r="A17" s="322"/>
      <c r="B17" s="323"/>
      <c r="C17" s="330"/>
      <c r="D17" s="331"/>
      <c r="E17" s="332"/>
      <c r="F17" s="333"/>
      <c r="G17" s="332"/>
      <c r="H17" s="334"/>
      <c r="I17" s="335"/>
      <c r="J17" s="335"/>
      <c r="K17" s="329"/>
    </row>
    <row r="18" spans="1:11" ht="24.95" customHeight="1">
      <c r="A18" s="322"/>
      <c r="B18" s="323"/>
      <c r="C18" s="330"/>
      <c r="D18" s="331"/>
      <c r="E18" s="332"/>
      <c r="F18" s="333"/>
      <c r="G18" s="332"/>
      <c r="H18" s="334"/>
      <c r="I18" s="335"/>
      <c r="J18" s="335"/>
      <c r="K18" s="329"/>
    </row>
    <row r="19" spans="1:11" ht="24.95" customHeight="1">
      <c r="A19" s="322"/>
      <c r="B19" s="323"/>
      <c r="C19" s="330"/>
      <c r="D19" s="331"/>
      <c r="E19" s="332"/>
      <c r="F19" s="333"/>
      <c r="G19" s="332"/>
      <c r="H19" s="334"/>
      <c r="I19" s="335"/>
      <c r="J19" s="335"/>
      <c r="K19" s="329"/>
    </row>
    <row r="20" spans="1:11" ht="24.95" customHeight="1">
      <c r="A20" s="322"/>
      <c r="B20" s="323"/>
      <c r="C20" s="330"/>
      <c r="D20" s="331"/>
      <c r="E20" s="332"/>
      <c r="F20" s="333"/>
      <c r="G20" s="332"/>
      <c r="H20" s="334"/>
      <c r="I20" s="335"/>
      <c r="J20" s="335"/>
      <c r="K20" s="329"/>
    </row>
    <row r="21" spans="1:11" ht="24.95" customHeight="1">
      <c r="A21" s="322"/>
      <c r="B21" s="323"/>
      <c r="C21" s="330"/>
      <c r="D21" s="331"/>
      <c r="E21" s="332"/>
      <c r="F21" s="333"/>
      <c r="G21" s="332"/>
      <c r="H21" s="334"/>
      <c r="I21" s="335"/>
      <c r="J21" s="335"/>
      <c r="K21" s="329"/>
    </row>
    <row r="22" spans="1:11" ht="24.95" customHeight="1">
      <c r="A22" s="322"/>
      <c r="B22" s="323"/>
      <c r="C22" s="330"/>
      <c r="D22" s="331"/>
      <c r="E22" s="332"/>
      <c r="F22" s="333"/>
      <c r="G22" s="332"/>
      <c r="H22" s="334"/>
      <c r="I22" s="335"/>
      <c r="J22" s="335"/>
      <c r="K22" s="329"/>
    </row>
    <row r="24" spans="1:11" ht="24.95" customHeight="1">
      <c r="A24" s="313" t="s">
        <v>258</v>
      </c>
    </row>
    <row r="25" spans="1:11" ht="24.95" customHeight="1">
      <c r="A25" s="314"/>
      <c r="B25" s="315"/>
      <c r="C25" s="315"/>
      <c r="D25" s="481" t="s">
        <v>259</v>
      </c>
      <c r="E25" s="482"/>
      <c r="F25" s="481" t="s">
        <v>260</v>
      </c>
      <c r="G25" s="482"/>
      <c r="H25" s="315"/>
      <c r="I25" s="315"/>
      <c r="J25" s="315"/>
      <c r="K25" s="317"/>
    </row>
    <row r="26" spans="1:11" ht="24.95" customHeight="1">
      <c r="A26" s="318" t="s">
        <v>224</v>
      </c>
      <c r="B26" s="319" t="s">
        <v>230</v>
      </c>
      <c r="C26" s="319" t="s">
        <v>231</v>
      </c>
      <c r="D26" s="320" t="s">
        <v>232</v>
      </c>
      <c r="E26" s="321" t="s">
        <v>233</v>
      </c>
      <c r="F26" s="320" t="s">
        <v>232</v>
      </c>
      <c r="G26" s="320" t="s">
        <v>233</v>
      </c>
      <c r="H26" s="319" t="s">
        <v>234</v>
      </c>
      <c r="I26" s="319" t="s">
        <v>235</v>
      </c>
      <c r="J26" s="319" t="s">
        <v>18</v>
      </c>
      <c r="K26" s="321" t="s">
        <v>27</v>
      </c>
    </row>
    <row r="27" spans="1:11" ht="24.95" customHeight="1">
      <c r="A27" s="337"/>
      <c r="B27" s="338"/>
      <c r="C27" s="338"/>
      <c r="D27" s="339"/>
      <c r="E27" s="340"/>
      <c r="F27" s="339"/>
      <c r="G27" s="339"/>
      <c r="H27" s="338"/>
      <c r="I27" s="338"/>
      <c r="J27" s="338"/>
      <c r="K27" s="340"/>
    </row>
    <row r="28" spans="1:11" ht="24.95" customHeight="1">
      <c r="A28" s="322"/>
      <c r="B28" s="341" t="s">
        <v>261</v>
      </c>
      <c r="C28" s="342" t="s">
        <v>262</v>
      </c>
      <c r="D28" s="343" t="s">
        <v>263</v>
      </c>
      <c r="E28" s="344">
        <v>2350</v>
      </c>
      <c r="F28" s="345" t="s">
        <v>264</v>
      </c>
      <c r="G28" s="344">
        <v>2310</v>
      </c>
      <c r="H28" s="334">
        <f>AVERAGE(E28,G28)</f>
        <v>2330</v>
      </c>
      <c r="I28" s="335">
        <v>1</v>
      </c>
      <c r="J28" s="335">
        <f>ROUND((H28*I28),-2)</f>
        <v>2300</v>
      </c>
      <c r="K28" s="346" t="s">
        <v>265</v>
      </c>
    </row>
    <row r="29" spans="1:11" ht="24.95" customHeight="1">
      <c r="A29" s="322"/>
      <c r="B29" s="342"/>
      <c r="C29" s="342" t="s">
        <v>266</v>
      </c>
      <c r="D29" s="343" t="s">
        <v>263</v>
      </c>
      <c r="E29" s="344">
        <v>5010</v>
      </c>
      <c r="F29" s="345" t="s">
        <v>264</v>
      </c>
      <c r="G29" s="344">
        <v>4620</v>
      </c>
      <c r="H29" s="334">
        <f>AVERAGE(E29,G29)</f>
        <v>4815</v>
      </c>
      <c r="I29" s="335">
        <v>1</v>
      </c>
      <c r="J29" s="335">
        <f>ROUND((H29*I29),-2)</f>
        <v>4800</v>
      </c>
      <c r="K29" s="346" t="s">
        <v>265</v>
      </c>
    </row>
    <row r="30" spans="1:11" ht="24.95" customHeight="1">
      <c r="A30" s="322"/>
      <c r="B30" s="342"/>
      <c r="C30" s="342" t="s">
        <v>267</v>
      </c>
      <c r="D30" s="343" t="s">
        <v>263</v>
      </c>
      <c r="E30" s="344">
        <v>6270</v>
      </c>
      <c r="F30" s="345" t="s">
        <v>264</v>
      </c>
      <c r="G30" s="344">
        <v>6640</v>
      </c>
      <c r="H30" s="334">
        <f>AVERAGE(E30,G30)</f>
        <v>6455</v>
      </c>
      <c r="I30" s="335">
        <v>1</v>
      </c>
      <c r="J30" s="335">
        <f>ROUND((H30*I30),-2)</f>
        <v>6500</v>
      </c>
      <c r="K30" s="346" t="s">
        <v>265</v>
      </c>
    </row>
    <row r="31" spans="1:11" ht="24.95" customHeight="1">
      <c r="A31" s="322"/>
      <c r="B31" s="342"/>
      <c r="C31" s="342" t="s">
        <v>268</v>
      </c>
      <c r="D31" s="343" t="s">
        <v>263</v>
      </c>
      <c r="E31" s="344">
        <v>8860</v>
      </c>
      <c r="F31" s="345" t="s">
        <v>264</v>
      </c>
      <c r="G31" s="344">
        <v>9990</v>
      </c>
      <c r="H31" s="334">
        <f>AVERAGE(E31,G31)</f>
        <v>9425</v>
      </c>
      <c r="I31" s="335">
        <v>1</v>
      </c>
      <c r="J31" s="335">
        <f>ROUND((H31*I31),-2)</f>
        <v>9400</v>
      </c>
      <c r="K31" s="346" t="s">
        <v>265</v>
      </c>
    </row>
    <row r="32" spans="1:11" ht="24.95" customHeight="1">
      <c r="A32" s="322"/>
      <c r="B32" s="342"/>
      <c r="C32" s="342"/>
      <c r="D32" s="343"/>
      <c r="E32" s="346"/>
      <c r="F32" s="345"/>
      <c r="G32" s="346"/>
      <c r="H32" s="334"/>
      <c r="I32" s="342"/>
      <c r="J32" s="342"/>
      <c r="K32" s="346"/>
    </row>
    <row r="33" spans="1:11" ht="24.95" customHeight="1">
      <c r="A33" s="322"/>
      <c r="B33" s="342"/>
      <c r="C33" s="342"/>
      <c r="D33" s="343"/>
      <c r="E33" s="346"/>
      <c r="F33" s="345"/>
      <c r="G33" s="346"/>
      <c r="H33" s="346"/>
      <c r="I33" s="342"/>
      <c r="J33" s="342"/>
      <c r="K33" s="346"/>
    </row>
    <row r="34" spans="1:11" ht="24.95" customHeight="1">
      <c r="A34" s="322"/>
      <c r="B34" s="323"/>
      <c r="C34" s="323"/>
      <c r="D34" s="324"/>
      <c r="E34" s="325"/>
      <c r="F34" s="326"/>
      <c r="G34" s="325"/>
      <c r="H34" s="347">
        <f>INT((E34+G34)/2)</f>
        <v>0</v>
      </c>
      <c r="I34" s="323"/>
      <c r="J34" s="347">
        <f>ROUNDDOWN((H34*I34),-1)</f>
        <v>0</v>
      </c>
      <c r="K34" s="329"/>
    </row>
    <row r="35" spans="1:11" ht="24.95" customHeight="1">
      <c r="A35" s="322"/>
      <c r="B35" s="341"/>
      <c r="C35" s="348"/>
      <c r="D35" s="334"/>
      <c r="E35" s="349"/>
      <c r="F35" s="334"/>
      <c r="G35" s="349"/>
      <c r="H35" s="334"/>
      <c r="I35" s="335"/>
      <c r="J35" s="335"/>
      <c r="K35" s="329"/>
    </row>
    <row r="36" spans="1:11" ht="24.95" customHeight="1">
      <c r="A36" s="322"/>
      <c r="B36" s="341"/>
      <c r="C36" s="350"/>
      <c r="D36" s="334"/>
      <c r="E36" s="349"/>
      <c r="F36" s="334"/>
      <c r="G36" s="349"/>
      <c r="H36" s="334"/>
      <c r="I36" s="335"/>
      <c r="J36" s="335"/>
      <c r="K36" s="329"/>
    </row>
    <row r="37" spans="1:11" ht="24.95" customHeight="1">
      <c r="A37" s="322"/>
      <c r="B37" s="341"/>
      <c r="C37" s="350"/>
      <c r="D37" s="334"/>
      <c r="E37" s="349"/>
      <c r="F37" s="334"/>
      <c r="G37" s="349"/>
      <c r="H37" s="334"/>
      <c r="I37" s="335"/>
      <c r="J37" s="335"/>
      <c r="K37" s="329"/>
    </row>
    <row r="38" spans="1:11" ht="24.95" customHeight="1">
      <c r="A38" s="322"/>
      <c r="B38" s="323"/>
      <c r="C38" s="323"/>
      <c r="D38" s="327"/>
      <c r="E38" s="332"/>
      <c r="F38" s="333"/>
      <c r="G38" s="332"/>
      <c r="H38" s="334"/>
      <c r="I38" s="335"/>
      <c r="J38" s="335"/>
      <c r="K38" s="329"/>
    </row>
    <row r="39" spans="1:11" ht="24.95" customHeight="1">
      <c r="A39" s="322"/>
      <c r="B39" s="323"/>
      <c r="C39" s="330"/>
      <c r="D39" s="327"/>
      <c r="E39" s="332"/>
      <c r="F39" s="333"/>
      <c r="G39" s="332"/>
      <c r="H39" s="334"/>
      <c r="I39" s="335"/>
      <c r="J39" s="335"/>
      <c r="K39" s="329"/>
    </row>
    <row r="40" spans="1:11" ht="24.95" customHeight="1">
      <c r="A40" s="322"/>
      <c r="B40" s="323"/>
      <c r="C40" s="330"/>
      <c r="D40" s="327"/>
      <c r="E40" s="332"/>
      <c r="F40" s="333"/>
      <c r="G40" s="332"/>
      <c r="H40" s="334"/>
      <c r="I40" s="335"/>
      <c r="J40" s="335"/>
      <c r="K40" s="329"/>
    </row>
    <row r="41" spans="1:11" ht="24.95" customHeight="1">
      <c r="A41" s="322"/>
      <c r="B41" s="351"/>
      <c r="C41" s="350"/>
      <c r="D41" s="327"/>
      <c r="E41" s="332"/>
      <c r="F41" s="333"/>
      <c r="G41" s="332"/>
      <c r="H41" s="334"/>
      <c r="I41" s="335"/>
      <c r="J41" s="335">
        <f>ROUND((H41*I41),-2)</f>
        <v>0</v>
      </c>
      <c r="K41" s="329"/>
    </row>
    <row r="42" spans="1:11" ht="24.95" customHeight="1">
      <c r="A42" s="322"/>
      <c r="B42" s="323"/>
      <c r="C42" s="350"/>
      <c r="D42" s="327"/>
      <c r="E42" s="332"/>
      <c r="F42" s="333"/>
      <c r="G42" s="332"/>
      <c r="H42" s="334"/>
      <c r="I42" s="335"/>
      <c r="J42" s="352"/>
      <c r="K42" s="329"/>
    </row>
    <row r="43" spans="1:11" ht="24.95" customHeight="1">
      <c r="A43" s="322"/>
      <c r="B43" s="323"/>
      <c r="C43" s="323"/>
      <c r="D43" s="327"/>
      <c r="E43" s="332"/>
      <c r="F43" s="333"/>
      <c r="G43" s="332"/>
      <c r="H43" s="334"/>
      <c r="I43" s="335"/>
      <c r="J43" s="352"/>
      <c r="K43" s="329"/>
    </row>
  </sheetData>
  <mergeCells count="4">
    <mergeCell ref="D3:E3"/>
    <mergeCell ref="F3:G3"/>
    <mergeCell ref="D25:E25"/>
    <mergeCell ref="F25:G25"/>
  </mergeCells>
  <phoneticPr fontId="5"/>
  <pageMargins left="0.70866141732283472" right="0.70866141732283472" top="0.74803149606299213" bottom="0.74803149606299213" header="0.31496062992125984" footer="0.31496062992125984"/>
  <pageSetup paperSize="9" scale="96" orientation="landscape" r:id="rId1"/>
  <colBreaks count="1" manualBreakCount="1">
    <brk id="11"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13</vt:i4>
      </vt:variant>
    </vt:vector>
  </HeadingPairs>
  <TitlesOfParts>
    <vt:vector size="21" baseType="lpstr">
      <vt:lpstr>工事設計書</vt:lpstr>
      <vt:lpstr>総工費まとめ</vt:lpstr>
      <vt:lpstr>Ａ．機械設備工事</vt:lpstr>
      <vt:lpstr>Ｂ．○○工事</vt:lpstr>
      <vt:lpstr>別紙明細</vt:lpstr>
      <vt:lpstr>Ｂ．電気設備工事</vt:lpstr>
      <vt:lpstr>別紙明細-1</vt:lpstr>
      <vt:lpstr>刊行物比較表</vt:lpstr>
      <vt:lpstr>Ａ．機械設備工事!Print_Area</vt:lpstr>
      <vt:lpstr>Ｂ．○○工事!Print_Area</vt:lpstr>
      <vt:lpstr>Ｂ．電気設備工事!Print_Area</vt:lpstr>
      <vt:lpstr>刊行物比較表!Print_Area</vt:lpstr>
      <vt:lpstr>工事設計書!Print_Area</vt:lpstr>
      <vt:lpstr>総工費まとめ!Print_Area</vt:lpstr>
      <vt:lpstr>別紙明細!Print_Area</vt:lpstr>
      <vt:lpstr>'別紙明細-1'!Print_Area</vt:lpstr>
      <vt:lpstr>Ａ．機械設備工事!Print_Titles</vt:lpstr>
      <vt:lpstr>Ｂ．○○工事!Print_Titles</vt:lpstr>
      <vt:lpstr>Ｂ．電気設備工事!Print_Titles</vt:lpstr>
      <vt:lpstr>総工費まとめ!Print_Titles</vt:lpstr>
      <vt:lpstr>'別紙明細-1'!Print_Titles</vt:lpstr>
    </vt:vector>
  </TitlesOfParts>
  <Company>福岡県山田市役所</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奥村　美希</dc:creator>
  <cp:lastModifiedBy>0708</cp:lastModifiedBy>
  <cp:lastPrinted>2025-10-09T01:31:44Z</cp:lastPrinted>
  <dcterms:created xsi:type="dcterms:W3CDTF">1999-09-21T18:04:50Z</dcterms:created>
  <dcterms:modified xsi:type="dcterms:W3CDTF">2025-10-09T01:56:07Z</dcterms:modified>
</cp:coreProperties>
</file>